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24E2F29E-A6AD-4529-84F0-72C3362EF751}" xr6:coauthVersionLast="47" xr6:coauthVersionMax="47" xr10:uidLastSave="{00000000-0000-0000-0000-000000000000}"/>
  <bookViews>
    <workbookView xWindow="-90" yWindow="0" windowWidth="9780" windowHeight="12090" xr2:uid="{00000000-000D-0000-FFFF-FFFF00000000}"/>
  </bookViews>
  <sheets>
    <sheet name="Sheet1" sheetId="1" r:id="rId1"/>
    <sheet name="Jan-sales" sheetId="2" r:id="rId2"/>
    <sheet name="Feb-sales" sheetId="3" r:id="rId3"/>
    <sheet name="Mar-sales" sheetId="4" r:id="rId4"/>
    <sheet name="Total-sales" sheetId="5" r:id="rId5"/>
    <sheet name="Maths &amp; statistical Functions" sheetId="6" r:id="rId6"/>
    <sheet name="Logical Functions" sheetId="7" r:id="rId7"/>
    <sheet name="North-sales" sheetId="8" r:id="rId8"/>
    <sheet name="South-sales" sheetId="9" r:id="rId9"/>
    <sheet name="East-sales" sheetId="10" r:id="rId10"/>
    <sheet name="West-sales" sheetId="11" r:id="rId11"/>
    <sheet name="Summary-sales" sheetId="13" r:id="rId12"/>
  </sheets>
  <definedNames>
    <definedName name="Allowances">'Logical Functions'!$C$31:$C$34</definedName>
    <definedName name="FebSales">salesData[Feb]</definedName>
    <definedName name="JanSales">salesData[[Jan ]]</definedName>
    <definedName name="ketanMarks">'Logical Functions'!$B$3:$D$3</definedName>
    <definedName name="MarSales">salesData[Mar]</definedName>
    <definedName name="mathsMarks">'Logical Functions'!$B$2:$B$4</definedName>
    <definedName name="nehaMarks">'Logical Functions'!$B$2:$D$2</definedName>
    <definedName name="net_revenue">Sheet1!$G$2:$G$15346</definedName>
    <definedName name="profitTotal">Sheet1!$M$2:$M$15346</definedName>
    <definedName name="sahilMarks">'Logical Functions'!$B$4:$D$4</definedName>
    <definedName name="Salary">'Logical Functions'!$B$31:$B$34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8PaUGtYNBJT3xKVSj/OXBMw+IjKA0SskdD8PyglTCVU="/>
    </ext>
  </extLst>
</workbook>
</file>

<file path=xl/calcChain.xml><?xml version="1.0" encoding="utf-8"?>
<calcChain xmlns="http://schemas.openxmlformats.org/spreadsheetml/2006/main">
  <c r="P25" i="1" l="1"/>
  <c r="P22" i="1"/>
  <c r="E33" i="7"/>
  <c r="F33" i="7"/>
  <c r="F24" i="7"/>
  <c r="D28" i="7"/>
  <c r="C28" i="7"/>
  <c r="B28" i="7"/>
  <c r="B5" i="7"/>
  <c r="F4" i="7"/>
  <c r="F3" i="7"/>
  <c r="F2" i="7"/>
  <c r="B3" i="8"/>
  <c r="C3" i="8"/>
  <c r="D3" i="8"/>
  <c r="E3" i="8"/>
  <c r="B4" i="8"/>
  <c r="C4" i="8"/>
  <c r="D4" i="8"/>
  <c r="E4" i="8"/>
  <c r="B5" i="8"/>
  <c r="C5" i="8"/>
  <c r="D5" i="8"/>
  <c r="E5" i="8"/>
  <c r="C2" i="8"/>
  <c r="D2" i="8"/>
  <c r="E2" i="8"/>
  <c r="B2" i="8"/>
  <c r="B3" i="9"/>
  <c r="C3" i="9"/>
  <c r="D3" i="9"/>
  <c r="E3" i="9"/>
  <c r="B4" i="9"/>
  <c r="C4" i="9"/>
  <c r="D4" i="9"/>
  <c r="E4" i="9"/>
  <c r="B5" i="9"/>
  <c r="C5" i="9"/>
  <c r="D5" i="9"/>
  <c r="E5" i="9"/>
  <c r="C2" i="9"/>
  <c r="D2" i="9"/>
  <c r="E2" i="9"/>
  <c r="B2" i="9"/>
  <c r="B3" i="10"/>
  <c r="C3" i="10"/>
  <c r="D3" i="10"/>
  <c r="E3" i="10"/>
  <c r="B4" i="10"/>
  <c r="C4" i="10"/>
  <c r="D4" i="10"/>
  <c r="E4" i="10"/>
  <c r="B5" i="10"/>
  <c r="C5" i="10"/>
  <c r="D5" i="10"/>
  <c r="E5" i="10"/>
  <c r="C2" i="10"/>
  <c r="D2" i="10"/>
  <c r="E2" i="10"/>
  <c r="B2" i="10"/>
  <c r="E2" i="7"/>
  <c r="G2" i="7" s="1"/>
  <c r="D15" i="7"/>
  <c r="D16" i="7"/>
  <c r="D17" i="7"/>
  <c r="D14" i="7"/>
  <c r="I3" i="7"/>
  <c r="I4" i="7"/>
  <c r="I2" i="7"/>
  <c r="H2" i="7"/>
  <c r="H3" i="7"/>
  <c r="H4" i="7"/>
  <c r="C15" i="7"/>
  <c r="C16" i="7"/>
  <c r="C17" i="7"/>
  <c r="C14" i="7"/>
  <c r="E4" i="7"/>
  <c r="G4" i="7" s="1"/>
  <c r="E3" i="7"/>
  <c r="G3" i="7" s="1"/>
  <c r="D8" i="6"/>
  <c r="D7" i="6"/>
  <c r="D6" i="6"/>
  <c r="D5" i="6"/>
  <c r="D4" i="6"/>
  <c r="D3" i="6"/>
  <c r="D2" i="6"/>
  <c r="C3" i="5"/>
  <c r="D2" i="4"/>
  <c r="D2" i="3"/>
  <c r="D2" i="2"/>
  <c r="D15347" i="1"/>
  <c r="P19" i="1"/>
  <c r="P16" i="1"/>
  <c r="P13" i="1"/>
  <c r="P7" i="1"/>
  <c r="P1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<sst xmlns="http://schemas.openxmlformats.org/spreadsheetml/2006/main" count="92198" uniqueCount="15451">
  <si>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</si>
  <si>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</si>
  <si>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</si>
  <si>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</si>
  <si>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</si>
  <si>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</si>
  <si>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</si>
  <si>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</si>
  <si>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</si>
  <si>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</si>
  <si>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</si>
  <si>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</si>
  <si>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</si>
  <si>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</si>
  <si>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</si>
  <si>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</si>
  <si>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</si>
  <si>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</si>
  <si>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</si>
  <si>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</si>
  <si>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</si>
  <si>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</si>
  <si>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</si>
  <si>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</si>
  <si>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</si>
  <si>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</si>
  <si>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</si>
  <si>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</si>
  <si>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</si>
  <si>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</si>
  <si>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</si>
  <si>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</si>
  <si>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</si>
  <si>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</si>
  <si>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</si>
  <si>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</si>
  <si>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</si>
  <si>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</si>
  <si>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</si>
  <si>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</si>
  <si>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</si>
  <si>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</si>
  <si>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</si>
  <si>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</si>
  <si>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</si>
  <si>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</si>
  <si>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</si>
  <si>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</si>
  <si>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</si>
  <si>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</si>
  <si>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</si>
  <si>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</si>
  <si>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</si>
  <si>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</si>
  <si>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</si>
  <si>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</si>
  <si>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</si>
  <si>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</si>
  <si>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</si>
  <si>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</si>
  <si>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</si>
  <si>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</si>
  <si>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</si>
  <si>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</si>
  <si>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</si>
  <si>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</si>
  <si>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</si>
  <si>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</si>
  <si>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</si>
  <si>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</si>
  <si>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</si>
  <si>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</si>
  <si>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</si>
  <si>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</si>
  <si>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</si>
  <si>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</si>
  <si>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</si>
  <si>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</si>
  <si>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</si>
  <si>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</si>
  <si>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</si>
  <si>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</si>
  <si>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</si>
  <si>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</si>
  <si>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</si>
  <si>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</si>
  <si>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</si>
  <si>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</si>
  <si>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</si>
  <si>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</si>
  <si>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</si>
  <si>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</si>
  <si>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</si>
  <si>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</si>
  <si>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</si>
  <si>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</si>
  <si>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</si>
  <si>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</si>
  <si>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</si>
  <si>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</si>
  <si>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</si>
  <si>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</si>
  <si>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</si>
  <si>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</si>
  <si>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</si>
  <si>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</si>
  <si>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</si>
  <si>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</si>
  <si>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</si>
  <si>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</si>
  <si>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</si>
  <si>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</si>
  <si>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</si>
  <si>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</si>
  <si>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</si>
  <si>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</si>
  <si>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</si>
  <si>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</si>
  <si>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</si>
  <si>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</si>
  <si>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</si>
  <si>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</si>
  <si>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</si>
  <si>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</si>
  <si>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</si>
  <si>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</si>
  <si>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</si>
  <si>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</si>
  <si>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</si>
  <si>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</si>
  <si>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</si>
  <si>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</si>
  <si>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</si>
  <si>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</si>
  <si>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</si>
  <si>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</si>
  <si>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</si>
  <si>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</si>
  <si>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</si>
  <si>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</si>
  <si>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</si>
  <si>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</si>
  <si>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</si>
  <si>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</si>
  <si>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</si>
  <si>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</si>
  <si>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</si>
  <si>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</si>
  <si>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</si>
  <si>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</si>
  <si>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</si>
  <si>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</si>
  <si>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</si>
  <si>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</si>
  <si>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</si>
  <si>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</si>
  <si>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</si>
  <si>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</si>
  <si>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</si>
  <si>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</si>
  <si>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</si>
  <si>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</si>
  <si>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</si>
  <si>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</si>
  <si>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</si>
  <si>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</si>
  <si>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</si>
  <si>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</si>
  <si>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</si>
  <si>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</si>
  <si>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</si>
  <si>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</si>
  <si>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</si>
  <si>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</si>
  <si>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</si>
  <si>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</si>
  <si>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</si>
  <si>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</si>
  <si>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</si>
  <si>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</si>
  <si>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</si>
  <si>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</si>
  <si>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</si>
  <si>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</si>
  <si>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</si>
  <si>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</si>
  <si>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</si>
  <si>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</si>
  <si>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</si>
  <si>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</si>
  <si>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</si>
  <si>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</si>
  <si>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</si>
  <si>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</si>
  <si>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</si>
  <si>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</si>
  <si>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</si>
  <si>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</si>
  <si>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</si>
  <si>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</si>
  <si>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</si>
  <si>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</si>
  <si>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</si>
  <si>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</si>
  <si>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</si>
  <si>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</si>
  <si>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</si>
  <si>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</si>
  <si>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</si>
  <si>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</si>
  <si>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</si>
  <si>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</si>
  <si>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</si>
  <si>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</si>
  <si>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</si>
  <si>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</si>
  <si>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</si>
  <si>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</si>
  <si>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</si>
  <si>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</si>
  <si>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</si>
  <si>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</si>
  <si>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</si>
  <si>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</si>
  <si>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</si>
  <si>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</si>
  <si>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</si>
  <si>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</si>
  <si>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</si>
  <si>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</si>
  <si>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</si>
  <si>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</si>
  <si>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</si>
  <si>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</si>
  <si>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</si>
  <si>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</si>
  <si>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</si>
  <si>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</si>
  <si>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</si>
  <si>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</si>
  <si>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</si>
  <si>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</si>
  <si>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</si>
  <si>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</si>
  <si>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</si>
  <si>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</si>
  <si>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</si>
  <si>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</si>
  <si>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</si>
  <si>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</si>
  <si>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</si>
  <si>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</si>
  <si>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</si>
  <si>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</si>
  <si>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</si>
  <si>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</si>
  <si>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</si>
  <si>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</si>
  <si>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</si>
  <si>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</si>
  <si>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</si>
  <si>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</si>
  <si>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</si>
  <si>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</si>
  <si>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</si>
  <si>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</si>
  <si>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</si>
  <si>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</si>
  <si>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</si>
  <si>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</si>
  <si>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</si>
  <si>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</si>
  <si>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</si>
  <si>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</si>
  <si>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</si>
  <si>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</si>
  <si>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</si>
  <si>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</si>
  <si>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</si>
  <si>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</si>
  <si>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</si>
  <si>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</si>
  <si>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</si>
  <si>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</si>
  <si>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</si>
  <si>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</si>
  <si>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</si>
  <si>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</si>
  <si>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</si>
  <si>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</si>
  <si>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</si>
  <si>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</si>
  <si>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</si>
  <si>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</si>
  <si>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</si>
  <si>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</si>
  <si>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</si>
  <si>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</si>
  <si>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</si>
  <si>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</si>
  <si>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</si>
  <si>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</si>
  <si>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</si>
  <si>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</si>
  <si>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</si>
  <si>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</si>
  <si>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</si>
  <si>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</si>
  <si>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</si>
  <si>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</si>
  <si>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</si>
  <si>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</si>
  <si>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</si>
  <si>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</si>
  <si>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</si>
  <si>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</si>
  <si>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</si>
  <si>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</si>
  <si>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</si>
  <si>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</si>
  <si>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</si>
  <si>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</si>
  <si>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</si>
  <si>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</si>
  <si>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</si>
  <si>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</si>
  <si>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</si>
  <si>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</si>
  <si>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</si>
  <si>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</si>
  <si>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</si>
  <si>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</si>
  <si>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</si>
  <si>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</si>
  <si>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</si>
  <si>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</si>
  <si>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</si>
  <si>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</si>
  <si>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</si>
  <si>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</si>
  <si>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</si>
  <si>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</si>
  <si>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</si>
  <si>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</si>
  <si>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</si>
  <si>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</si>
  <si>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</si>
  <si>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</si>
  <si>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</si>
  <si>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</si>
  <si>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</si>
  <si>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</si>
  <si>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</si>
  <si>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</si>
  <si>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</si>
  <si>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</si>
  <si>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</si>
  <si>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</si>
  <si>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</si>
  <si>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</si>
  <si>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</si>
  <si>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</si>
  <si>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</si>
  <si>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</si>
  <si>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</si>
  <si>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</si>
  <si>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</si>
  <si>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</si>
  <si>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</si>
  <si>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</si>
  <si>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</si>
  <si>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</si>
  <si>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</si>
  <si>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</si>
  <si>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</si>
  <si>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</si>
  <si>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</si>
  <si>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</si>
  <si>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</si>
  <si>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</si>
  <si>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</si>
  <si>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</si>
  <si>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</si>
  <si>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</si>
  <si>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</si>
  <si>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</si>
  <si>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</si>
  <si>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</si>
  <si>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</si>
  <si>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</si>
  <si>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</si>
  <si>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</si>
  <si>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</si>
  <si>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</si>
  <si>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</si>
  <si>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</si>
  <si>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</si>
  <si>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</si>
  <si>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</si>
  <si>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</si>
  <si>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</si>
  <si>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</si>
  <si>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</si>
  <si>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</si>
  <si>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</si>
  <si>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</si>
  <si>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</si>
  <si>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</si>
  <si>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</si>
  <si>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</si>
  <si>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</si>
  <si>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</si>
  <si>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</si>
  <si>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</si>
  <si>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</si>
  <si>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</si>
  <si>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</si>
  <si>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</si>
  <si>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</si>
  <si>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</si>
  <si>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</si>
  <si>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</si>
  <si>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</si>
  <si>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</si>
  <si>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</si>
  <si>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</si>
  <si>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</si>
  <si>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</si>
  <si>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</si>
  <si>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</si>
  <si>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</si>
  <si>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</si>
  <si>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</si>
  <si>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</si>
  <si>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</si>
  <si>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</si>
  <si>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</si>
  <si>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</si>
  <si>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</si>
  <si>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</si>
  <si>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</si>
  <si>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</si>
  <si>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</si>
  <si>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</si>
  <si>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</si>
  <si>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</si>
  <si>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</si>
  <si>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</si>
  <si>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</si>
  <si>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</si>
  <si>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</si>
  <si>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</si>
  <si>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</si>
  <si>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</si>
  <si>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</si>
  <si>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</si>
  <si>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</si>
  <si>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</si>
  <si>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</si>
  <si>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</si>
  <si>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</si>
  <si>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</si>
  <si>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</si>
  <si>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</si>
  <si>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</si>
  <si>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</si>
  <si>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</si>
  <si>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</si>
  <si>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</si>
  <si>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</si>
  <si>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</si>
  <si>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</si>
  <si>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</si>
  <si>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</si>
  <si>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</si>
  <si>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</si>
  <si>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</si>
  <si>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</si>
  <si>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</si>
  <si>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</si>
  <si>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</si>
  <si>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</si>
  <si>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</si>
  <si>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</si>
  <si>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</si>
  <si>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</si>
  <si>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</si>
  <si>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</si>
  <si>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</si>
  <si>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</si>
  <si>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</si>
  <si>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</si>
  <si>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</si>
  <si>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</si>
  <si>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</si>
  <si>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</si>
  <si>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</si>
  <si>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</si>
  <si>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</si>
  <si>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</si>
  <si>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</si>
  <si>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</si>
  <si>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</si>
  <si>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</si>
  <si>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</si>
  <si>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</si>
  <si>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</si>
  <si>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</si>
  <si>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</si>
  <si>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</si>
  <si>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</si>
  <si>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</si>
  <si>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</si>
  <si>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</si>
  <si>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</si>
  <si>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</si>
  <si>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</si>
  <si>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</si>
  <si>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</si>
  <si>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</si>
  <si>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</si>
  <si>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</si>
  <si>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</si>
  <si>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</si>
  <si>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</si>
  <si>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</si>
  <si>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</si>
  <si>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</si>
  <si>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</si>
  <si>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</si>
  <si>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</si>
  <si>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</si>
  <si>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</si>
  <si>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</si>
  <si>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</si>
  <si>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</si>
  <si>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</si>
  <si>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</si>
  <si>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</si>
  <si>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</si>
  <si>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</si>
  <si>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</si>
  <si>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</si>
  <si>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</si>
  <si>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</si>
  <si>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</si>
  <si>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</si>
  <si>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</si>
  <si>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</si>
  <si>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</si>
  <si>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</si>
  <si>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</si>
  <si>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</si>
  <si>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</si>
  <si>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</si>
  <si>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</si>
  <si>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</si>
  <si>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</si>
  <si>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</si>
  <si>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</si>
  <si>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</si>
  <si>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</si>
  <si>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</si>
  <si>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</si>
  <si>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</si>
  <si>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</si>
  <si>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</si>
  <si>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</si>
  <si>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</si>
  <si>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</si>
  <si>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</si>
  <si>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</si>
  <si>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</si>
  <si>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</si>
  <si>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</si>
  <si>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</si>
  <si>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</si>
  <si>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</si>
  <si>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</si>
  <si>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</si>
  <si>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</si>
  <si>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</si>
  <si>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</si>
  <si>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</si>
  <si>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</si>
  <si>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</si>
  <si>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</si>
  <si>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</si>
  <si>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</si>
  <si>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</si>
  <si>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</si>
  <si>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</si>
  <si>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</si>
  <si>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</si>
  <si>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</si>
  <si>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</si>
  <si>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</si>
  <si>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</si>
  <si>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</si>
  <si>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</si>
  <si>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</si>
  <si>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</si>
  <si>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</si>
  <si>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</si>
  <si>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</si>
  <si>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</si>
  <si>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</si>
  <si>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</si>
  <si>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</si>
  <si>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</si>
  <si>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</si>
  <si>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</si>
  <si>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</si>
  <si>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</si>
  <si>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</si>
  <si>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</si>
  <si>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</si>
  <si>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</si>
  <si>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</si>
  <si>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</si>
  <si>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</si>
  <si>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</si>
  <si>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</si>
  <si>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</si>
  <si>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</si>
  <si>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</si>
  <si>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</si>
  <si>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</si>
  <si>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</si>
  <si>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</si>
  <si>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</si>
  <si>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</si>
  <si>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</si>
  <si>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</si>
  <si>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</si>
  <si>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</si>
  <si>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</si>
  <si>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</si>
  <si>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</si>
  <si>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</si>
  <si>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</si>
  <si>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</si>
  <si>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</si>
  <si>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</si>
  <si>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</si>
  <si>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</si>
  <si>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</si>
  <si>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</si>
  <si>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</si>
  <si>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</si>
  <si>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</si>
  <si>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</si>
  <si>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</si>
  <si>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</si>
  <si>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</si>
  <si>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</si>
  <si>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</si>
  <si>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</si>
  <si>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</si>
  <si>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</si>
  <si>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</si>
  <si>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</si>
  <si>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</si>
  <si>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</si>
  <si>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</si>
  <si>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</si>
  <si>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</si>
  <si>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</si>
  <si>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</si>
  <si>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</si>
  <si>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</si>
  <si>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</si>
  <si>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</si>
  <si>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</si>
  <si>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</si>
  <si>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</si>
  <si>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</si>
  <si>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</si>
  <si>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</si>
  <si>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</si>
  <si>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</si>
  <si>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</si>
  <si>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</si>
  <si>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</si>
  <si>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</si>
  <si>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</si>
  <si>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</si>
  <si>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</si>
  <si>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</si>
  <si>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</si>
  <si>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</si>
  <si>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</si>
  <si>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</si>
  <si>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</si>
  <si>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</si>
  <si>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</si>
  <si>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</si>
  <si>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</si>
  <si>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</si>
  <si>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</si>
  <si>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</si>
  <si>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</si>
  <si>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</si>
  <si>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</si>
  <si>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</si>
  <si>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</si>
  <si>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</si>
  <si>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</si>
  <si>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</si>
  <si>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</si>
  <si>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</si>
  <si>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</si>
  <si>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</si>
  <si>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</si>
  <si>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</si>
  <si>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</si>
  <si>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</si>
  <si>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</si>
  <si>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</si>
  <si>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</si>
  <si>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</si>
  <si>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</si>
  <si>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</si>
  <si>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</si>
  <si>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</si>
  <si>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</si>
  <si>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</si>
  <si>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</si>
  <si>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</si>
  <si>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</si>
  <si>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</si>
  <si>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</si>
  <si>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</si>
  <si>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</si>
  <si>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</si>
  <si>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</si>
  <si>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</si>
  <si>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</si>
  <si>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</si>
  <si>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</si>
  <si>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</si>
  <si>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</si>
  <si>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</si>
  <si>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</si>
  <si>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</si>
  <si>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</si>
  <si>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</si>
  <si>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</si>
  <si>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</si>
  <si>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</si>
  <si>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</si>
  <si>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</si>
  <si>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</si>
  <si>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</si>
  <si>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</si>
  <si>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</si>
  <si>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</si>
  <si>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</si>
  <si>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</si>
  <si>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</si>
  <si>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</si>
  <si>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</si>
  <si>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</si>
  <si>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</si>
  <si>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</si>
  <si>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</si>
  <si>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</si>
  <si>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</si>
  <si>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</si>
  <si>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</si>
  <si>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</si>
  <si>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</si>
  <si>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</si>
  <si>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</si>
  <si>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</si>
  <si>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</si>
  <si>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</si>
  <si>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</si>
  <si>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</si>
  <si>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</si>
  <si>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</si>
  <si>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</si>
  <si>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</si>
  <si>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</si>
  <si>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</si>
  <si>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</si>
  <si>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</si>
  <si>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</si>
  <si>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</si>
  <si>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</si>
  <si>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</si>
  <si>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</si>
  <si>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</si>
  <si>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</si>
  <si>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</si>
  <si>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</si>
  <si>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</si>
  <si>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</si>
  <si>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</si>
  <si>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</si>
  <si>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</si>
  <si>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</si>
  <si>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</si>
  <si>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</si>
  <si>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</si>
  <si>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</si>
  <si>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</si>
  <si>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</si>
  <si>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</si>
  <si>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</si>
  <si>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</si>
  <si>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</si>
  <si>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</si>
  <si>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</si>
  <si>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</si>
  <si>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</si>
  <si>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</si>
  <si>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</si>
  <si>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</si>
  <si>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</si>
  <si>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</si>
  <si>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</si>
  <si>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</si>
  <si>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</si>
  <si>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</si>
  <si>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</si>
  <si>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</si>
  <si>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</si>
  <si>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</si>
  <si>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</si>
  <si>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</si>
  <si>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</si>
  <si>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</si>
  <si>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</si>
  <si>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</si>
  <si>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</si>
  <si>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</si>
  <si>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</si>
  <si>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</si>
  <si>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</si>
  <si>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</si>
  <si>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</si>
  <si>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</si>
  <si>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</si>
  <si>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</si>
  <si>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</si>
  <si>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</si>
  <si>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</si>
  <si>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</si>
  <si>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</si>
  <si>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</si>
  <si>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</si>
  <si>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</si>
  <si>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</si>
  <si>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</si>
  <si>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</si>
  <si>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</si>
  <si>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</si>
  <si>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</si>
  <si>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</si>
  <si>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</si>
  <si>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</si>
  <si>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</si>
  <si>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</si>
  <si>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</si>
  <si>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</si>
  <si>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</si>
  <si>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</si>
  <si>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</si>
  <si>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</si>
  <si>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</si>
  <si>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</si>
  <si>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</si>
  <si>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</si>
  <si>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</si>
  <si>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</si>
  <si>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</si>
  <si>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</si>
  <si>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</si>
  <si>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</si>
  <si>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</si>
  <si>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</si>
  <si>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</si>
  <si>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</si>
  <si>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</si>
  <si>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</si>
  <si>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</si>
  <si>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</si>
  <si>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</si>
  <si>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</si>
  <si>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</si>
  <si>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</si>
  <si>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</si>
  <si>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</si>
  <si>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</si>
  <si>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</si>
  <si>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</si>
  <si>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</si>
  <si>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</si>
  <si>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</si>
  <si>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</si>
  <si>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</si>
  <si>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</si>
  <si>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</si>
  <si>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</si>
  <si>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</si>
  <si>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</si>
  <si>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</si>
  <si>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</si>
  <si>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</si>
  <si>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</si>
  <si>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</si>
  <si>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</si>
  <si>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</si>
  <si>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</si>
  <si>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</si>
  <si>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</si>
  <si>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</si>
  <si>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</si>
  <si>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</si>
  <si>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</si>
  <si>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</si>
  <si>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</si>
  <si>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</si>
  <si>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</si>
  <si>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</si>
  <si>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</si>
  <si>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</si>
  <si>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</si>
  <si>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</si>
  <si>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</si>
  <si>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</si>
  <si>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</si>
  <si>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</si>
  <si>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</si>
  <si>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</si>
  <si>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</si>
  <si>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</si>
  <si>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</si>
  <si>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</si>
  <si>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</si>
  <si>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</si>
  <si>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</si>
  <si>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</si>
  <si>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</si>
  <si>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</si>
  <si>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</si>
  <si>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</si>
  <si>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</si>
  <si>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</si>
  <si>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</si>
  <si>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</si>
  <si>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</si>
  <si>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</si>
  <si>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</si>
  <si>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</si>
  <si>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</si>
  <si>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</si>
  <si>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</si>
  <si>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</si>
  <si>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</si>
  <si>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</si>
  <si>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</si>
  <si>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</si>
  <si>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</si>
  <si>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</si>
  <si>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</si>
  <si>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</si>
  <si>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</si>
  <si>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</si>
  <si>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</si>
  <si>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</si>
  <si>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</si>
  <si>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</si>
  <si>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</si>
  <si>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</si>
  <si>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</si>
  <si>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</si>
  <si>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</si>
  <si>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</si>
  <si>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</si>
  <si>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</si>
  <si>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</si>
  <si>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</si>
  <si>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</si>
  <si>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</si>
  <si>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</si>
  <si>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</si>
  <si>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</si>
  <si>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</si>
  <si>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</si>
  <si>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</si>
  <si>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</si>
  <si>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</si>
  <si>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</si>
  <si>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</si>
  <si>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</si>
  <si>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</si>
  <si>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</si>
  <si>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</si>
  <si>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</si>
  <si>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</si>
  <si>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</si>
  <si>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</si>
  <si>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</si>
  <si>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</si>
  <si>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</si>
  <si>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</si>
  <si>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</si>
  <si>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</si>
  <si>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</si>
  <si>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</si>
  <si>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</si>
  <si>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</si>
  <si>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</si>
  <si>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</si>
  <si>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</si>
  <si>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</si>
  <si>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</si>
  <si>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</si>
  <si>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</si>
  <si>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</si>
  <si>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</si>
  <si>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</si>
  <si>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</si>
  <si>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</si>
  <si>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</si>
  <si>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</si>
  <si>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</si>
  <si>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</si>
  <si>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</si>
  <si>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</si>
  <si>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</si>
  <si>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</si>
  <si>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</si>
  <si>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</si>
  <si>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</si>
  <si>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</si>
  <si>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</si>
  <si>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</si>
  <si>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</si>
  <si>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</si>
  <si>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</si>
  <si>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</si>
  <si>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</si>
  <si>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</si>
  <si>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</si>
  <si>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</si>
  <si>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</si>
  <si>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</si>
  <si>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</si>
  <si>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</si>
  <si>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</si>
  <si>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</si>
  <si>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</si>
  <si>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</si>
  <si>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</si>
  <si>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</si>
  <si>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</si>
  <si>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</si>
  <si>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</si>
  <si>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</si>
  <si>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</si>
  <si>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</si>
  <si>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</si>
  <si>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</si>
  <si>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</si>
  <si>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</si>
  <si>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</si>
  <si>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</si>
  <si>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</si>
  <si>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</si>
  <si>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</si>
  <si>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</si>
  <si>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</si>
  <si>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</si>
  <si>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</si>
  <si>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</si>
  <si>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</si>
  <si>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</si>
  <si>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</si>
  <si>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</si>
  <si>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</si>
  <si>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</si>
  <si>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</si>
  <si>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</si>
  <si>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</si>
  <si>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</si>
  <si>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</si>
  <si>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</si>
  <si>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</si>
  <si>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</si>
  <si>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</si>
  <si>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</si>
  <si>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</si>
  <si>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</si>
  <si>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</si>
  <si>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</si>
  <si>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</si>
  <si>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</si>
  <si>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</si>
  <si>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</si>
  <si>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</si>
  <si>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</si>
  <si>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</si>
  <si>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</si>
  <si>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</si>
  <si>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</si>
  <si>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</si>
  <si>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</si>
  <si>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</si>
  <si>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</si>
  <si>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</si>
  <si>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</si>
  <si>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</si>
  <si>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</si>
  <si>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</si>
  <si>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</si>
  <si>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</si>
  <si>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</si>
  <si>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</si>
  <si>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</si>
  <si>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</si>
  <si>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</si>
  <si>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</si>
  <si>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</si>
  <si>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</si>
  <si>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</si>
  <si>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</si>
  <si>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</si>
  <si>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</si>
  <si>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</si>
  <si>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</si>
  <si>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</si>
  <si>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</si>
  <si>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</si>
  <si>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</si>
  <si>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</si>
  <si>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</si>
  <si>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</si>
  <si>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</si>
  <si>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</si>
  <si>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</si>
  <si>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</si>
  <si>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</si>
  <si>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</si>
  <si>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</si>
  <si>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</si>
  <si>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</si>
  <si>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</si>
  <si>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</si>
  <si>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</si>
  <si>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</si>
  <si>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</si>
  <si>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</si>
  <si>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</si>
  <si>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</si>
  <si>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</si>
  <si>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</si>
  <si>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</si>
  <si>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</si>
  <si>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</si>
  <si>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</si>
  <si>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</si>
  <si>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</si>
  <si>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</si>
  <si>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</si>
  <si>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</si>
  <si>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</si>
  <si>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</si>
  <si>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</si>
  <si>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</si>
  <si>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</si>
  <si>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</si>
  <si>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</si>
  <si>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</si>
  <si>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</si>
  <si>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</si>
  <si>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</si>
  <si>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</si>
  <si>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</si>
  <si>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</si>
  <si>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</si>
  <si>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</si>
  <si>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</si>
  <si>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</si>
  <si>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</si>
  <si>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</si>
  <si>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</si>
  <si>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</si>
  <si>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</si>
  <si>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</si>
  <si>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</si>
  <si>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</si>
  <si>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</si>
  <si>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</si>
  <si>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</si>
  <si>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</si>
  <si>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</si>
  <si>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</si>
  <si>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</si>
  <si>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</si>
  <si>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</si>
  <si>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</si>
  <si>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</si>
  <si>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</si>
  <si>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</si>
  <si>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</si>
  <si>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</si>
  <si>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</si>
  <si>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</si>
  <si>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</si>
  <si>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</si>
  <si>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</si>
  <si>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</si>
  <si>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</si>
  <si>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</si>
  <si>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</si>
  <si>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</si>
  <si>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</si>
  <si>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</si>
  <si>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</si>
  <si>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</si>
  <si>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</si>
  <si>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</si>
  <si>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</si>
  <si>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</si>
  <si>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</si>
  <si>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</si>
  <si>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</si>
  <si>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</si>
  <si>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</si>
  <si>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</si>
  <si>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</si>
  <si>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</si>
  <si>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</si>
  <si>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</si>
  <si>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</si>
  <si>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</si>
  <si>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</si>
  <si>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</si>
  <si>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</si>
  <si>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</si>
  <si>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</si>
  <si>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</si>
  <si>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</si>
  <si>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</si>
  <si>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</si>
  <si>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</si>
  <si>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</si>
  <si>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</si>
  <si>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</si>
  <si>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</si>
  <si>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</si>
  <si>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</si>
  <si>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</si>
  <si>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</si>
  <si>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</si>
  <si>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</si>
  <si>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</si>
  <si>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</si>
  <si>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</si>
  <si>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</si>
  <si>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</si>
  <si>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</si>
  <si>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</si>
  <si>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</si>
  <si>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</si>
  <si>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</si>
  <si>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</si>
  <si>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</si>
  <si>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</si>
  <si>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</si>
  <si>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</si>
  <si>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</si>
  <si>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</si>
  <si>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</si>
  <si>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</si>
  <si>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</si>
  <si>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</si>
  <si>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</si>
  <si>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</si>
  <si>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</si>
  <si>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</si>
  <si>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</si>
  <si>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</si>
  <si>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</si>
  <si>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</si>
  <si>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</si>
  <si>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</si>
  <si>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</si>
  <si>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</si>
  <si>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</si>
  <si>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</si>
  <si>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</si>
  <si>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</si>
  <si>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</si>
  <si>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</si>
  <si>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</si>
  <si>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</si>
  <si>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</si>
  <si>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</si>
  <si>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</si>
  <si>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</si>
  <si>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</si>
  <si>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</si>
  <si>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</si>
  <si>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</si>
  <si>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</si>
  <si>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</si>
  <si>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</si>
  <si>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</si>
  <si>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</si>
  <si>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</si>
  <si>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</si>
  <si>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</si>
  <si>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</si>
  <si>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</si>
  <si>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</si>
  <si>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</si>
  <si>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</si>
  <si>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</si>
  <si>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</si>
  <si>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</si>
  <si>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</si>
  <si>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</si>
  <si>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</si>
  <si>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</si>
  <si>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</si>
  <si>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</si>
  <si>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</si>
  <si>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</si>
  <si>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</si>
  <si>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</si>
  <si>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</si>
  <si>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</si>
  <si>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</si>
  <si>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</si>
  <si>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</si>
  <si>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</si>
  <si>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</si>
  <si>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</si>
  <si>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</si>
  <si>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</si>
  <si>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</si>
  <si>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</si>
  <si>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</si>
  <si>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</si>
  <si>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</si>
  <si>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</si>
  <si>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</si>
  <si>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</si>
  <si>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</si>
  <si>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</si>
  <si>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</si>
  <si>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</si>
  <si>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</si>
  <si>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</si>
  <si>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</si>
  <si>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</si>
  <si>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</si>
  <si>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</si>
  <si>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</si>
  <si>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</si>
  <si>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</si>
  <si>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</si>
  <si>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</si>
  <si>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</si>
  <si>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</si>
  <si>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</si>
  <si>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</si>
  <si>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</si>
  <si>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</si>
  <si>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</si>
  <si>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</si>
  <si>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</si>
  <si>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</si>
  <si>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</si>
  <si>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</si>
  <si>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</si>
  <si>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</si>
  <si>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</si>
  <si>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</si>
  <si>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</si>
  <si>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</si>
  <si>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</si>
  <si>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</si>
  <si>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</si>
  <si>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</si>
  <si>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</si>
  <si>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</si>
  <si>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</si>
  <si>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</si>
  <si>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</si>
  <si>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</si>
  <si>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</si>
  <si>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</si>
  <si>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</si>
  <si>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</si>
  <si>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</si>
  <si>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</si>
  <si>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</si>
  <si>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</si>
  <si>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</si>
  <si>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</si>
  <si>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</si>
  <si>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</si>
  <si>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</si>
  <si>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</si>
  <si>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</si>
  <si>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</si>
  <si>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</si>
  <si>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</si>
  <si>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</si>
  <si>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</si>
  <si>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</si>
  <si>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</si>
  <si>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</si>
  <si>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</si>
  <si>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</si>
  <si>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</si>
  <si>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</si>
  <si>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</si>
  <si>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</si>
  <si>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</si>
  <si>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</si>
  <si>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</si>
  <si>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</si>
  <si>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</si>
  <si>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</si>
  <si>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</si>
  <si>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</si>
  <si>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</si>
  <si>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</si>
  <si>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</si>
  <si>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</si>
  <si>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</si>
  <si>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</si>
  <si>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</si>
  <si>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</si>
  <si>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</si>
  <si>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</si>
  <si>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</si>
  <si>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</si>
  <si>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</si>
  <si>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</si>
  <si>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</si>
  <si>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</si>
  <si>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</si>
  <si>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</si>
  <si>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</si>
  <si>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</si>
  <si>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</si>
  <si>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</si>
  <si>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</si>
  <si>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</si>
  <si>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</si>
  <si>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</si>
  <si>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</si>
  <si>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</si>
  <si>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</si>
  <si>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</si>
  <si>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</si>
  <si>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</si>
  <si>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</si>
  <si>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</si>
  <si>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</si>
  <si>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</si>
  <si>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</si>
  <si>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</si>
  <si>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</si>
  <si>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</si>
  <si>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</si>
  <si>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</si>
  <si>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</si>
  <si>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</si>
  <si>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</si>
  <si>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</si>
  <si>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</si>
  <si>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</si>
  <si>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</si>
  <si>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</si>
  <si>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</si>
  <si>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</si>
  <si>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</si>
  <si>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</si>
  <si>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</si>
  <si>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</si>
  <si>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</si>
  <si>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</si>
  <si>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</si>
  <si>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</si>
  <si>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</si>
  <si>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</si>
  <si>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</si>
  <si>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</si>
  <si>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</si>
  <si>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</si>
  <si>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</si>
  <si>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</si>
  <si>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</si>
  <si>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</si>
  <si>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</si>
  <si>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</si>
  <si>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</si>
  <si>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</si>
  <si>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</si>
  <si>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</si>
  <si>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</si>
  <si>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</si>
  <si>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</si>
  <si>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</si>
  <si>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</si>
  <si>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</si>
  <si>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</si>
  <si>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</si>
  <si>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</si>
  <si>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</si>
  <si>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</si>
  <si>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</si>
  <si>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</si>
  <si>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</si>
  <si>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</si>
  <si>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</si>
  <si>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</si>
  <si>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</si>
  <si>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</si>
  <si>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</si>
  <si>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</si>
  <si>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</si>
  <si>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</si>
  <si>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</si>
  <si>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</si>
  <si>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</si>
  <si>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</si>
  <si>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</si>
  <si>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</si>
  <si>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</si>
  <si>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</si>
  <si>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</si>
  <si>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</si>
  <si>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</si>
  <si>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</si>
  <si>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</si>
  <si>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</si>
  <si>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</si>
  <si>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</si>
  <si>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</si>
  <si>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</si>
  <si>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</si>
  <si>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</si>
  <si>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</si>
  <si>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</si>
  <si>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</si>
  <si>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</si>
  <si>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</si>
  <si>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</si>
  <si>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</si>
  <si>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</si>
  <si>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</si>
  <si>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</si>
  <si>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</si>
  <si>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</si>
  <si>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</si>
  <si>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</si>
  <si>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</si>
  <si>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</si>
  <si>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</si>
  <si>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</si>
  <si>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</si>
  <si>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</si>
  <si>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</si>
  <si>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</si>
  <si>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</si>
  <si>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</si>
  <si>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</si>
  <si>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</si>
  <si>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</si>
  <si>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</si>
  <si>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</si>
  <si>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</si>
  <si>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</si>
  <si>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</si>
  <si>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</si>
  <si>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</si>
  <si>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</si>
  <si>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</si>
  <si>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</si>
  <si>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</si>
  <si>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</si>
  <si>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</si>
  <si>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</si>
  <si>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</si>
  <si>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</si>
  <si>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</si>
  <si>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</si>
  <si>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</si>
  <si>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</si>
  <si>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</si>
  <si>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</si>
  <si>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</si>
  <si>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</si>
  <si>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</si>
  <si>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</si>
  <si>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</si>
  <si>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</si>
  <si>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</si>
  <si>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</si>
  <si>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</si>
  <si>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</si>
  <si>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</si>
  <si>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</si>
  <si>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</si>
  <si>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</si>
  <si>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</si>
  <si>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</si>
  <si>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</si>
  <si>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</si>
  <si>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</si>
  <si>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</si>
  <si>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</si>
  <si>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</si>
  <si>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</si>
  <si>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</si>
  <si>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</si>
  <si>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</si>
  <si>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</si>
  <si>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</si>
  <si>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</si>
  <si>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</si>
  <si>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</si>
  <si>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</si>
  <si>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</si>
  <si>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</si>
  <si>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</si>
  <si>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</si>
  <si>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</si>
  <si>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</si>
  <si>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</si>
  <si>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</si>
  <si>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</si>
  <si>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</si>
  <si>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</si>
  <si>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</si>
  <si>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</si>
  <si>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</si>
  <si>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</si>
  <si>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</si>
  <si>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</si>
  <si>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</si>
  <si>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</si>
  <si>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</si>
  <si>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</si>
  <si>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</si>
  <si>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</si>
  <si>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</si>
  <si>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</si>
  <si>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</si>
  <si>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</si>
  <si>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</si>
  <si>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</si>
  <si>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</si>
  <si>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</si>
  <si>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</si>
  <si>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</si>
  <si>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</si>
  <si>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</si>
  <si>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</si>
  <si>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</si>
  <si>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</si>
  <si>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</si>
  <si>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</si>
  <si>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</si>
  <si>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</si>
  <si>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</si>
  <si>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</si>
  <si>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</si>
  <si>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</si>
  <si>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</si>
  <si>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</si>
  <si>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</si>
  <si>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</si>
  <si>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</si>
  <si>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</si>
  <si>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</si>
  <si>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</si>
  <si>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</si>
  <si>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</si>
  <si>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</si>
  <si>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</si>
  <si>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</si>
  <si>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</si>
  <si>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</si>
  <si>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</si>
  <si>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</si>
  <si>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</si>
  <si>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</si>
  <si>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</si>
  <si>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</si>
  <si>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</si>
  <si>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</si>
  <si>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</si>
  <si>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</si>
  <si>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</si>
  <si>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</si>
  <si>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</si>
  <si>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</si>
  <si>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</si>
  <si>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</si>
  <si>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</si>
  <si>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</si>
  <si>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</si>
  <si>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</si>
  <si>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</si>
  <si>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</si>
  <si>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</si>
  <si>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</si>
  <si>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</si>
  <si>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</si>
  <si>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</si>
  <si>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</si>
  <si>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</si>
  <si>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</si>
  <si>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</si>
  <si>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</si>
  <si>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</si>
  <si>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</si>
  <si>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</si>
  <si>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</si>
  <si>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</si>
  <si>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</si>
  <si>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</si>
  <si>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</si>
  <si>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</si>
  <si>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</si>
  <si>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</si>
  <si>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</si>
  <si>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</si>
  <si>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</si>
  <si>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</si>
  <si>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</si>
  <si>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</si>
  <si>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</si>
  <si>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</si>
  <si>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</si>
  <si>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</si>
  <si>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</si>
  <si>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</si>
  <si>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</si>
  <si>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</si>
  <si>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</si>
  <si>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</si>
  <si>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</si>
  <si>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</si>
  <si>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</si>
  <si>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</si>
  <si>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</si>
  <si>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</si>
  <si>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</si>
  <si>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</si>
  <si>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</si>
  <si>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</si>
  <si>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</si>
  <si>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</si>
  <si>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</si>
  <si>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</si>
  <si>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</si>
  <si>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</si>
  <si>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</si>
  <si>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</si>
  <si>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</si>
  <si>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</si>
  <si>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</si>
  <si>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</si>
  <si>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</si>
  <si>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</si>
  <si>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</si>
  <si>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</si>
  <si>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</si>
  <si>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</si>
  <si>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</si>
  <si>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</si>
  <si>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</si>
  <si>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</si>
  <si>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</si>
  <si>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</si>
  <si>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</si>
  <si>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</si>
  <si>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</si>
  <si>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</si>
  <si>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</si>
  <si>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</si>
  <si>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</si>
  <si>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</si>
  <si>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</si>
  <si>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</si>
  <si>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</si>
  <si>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</si>
  <si>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</si>
  <si>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</si>
  <si>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</si>
  <si>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</si>
  <si>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</si>
  <si>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</si>
  <si>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</si>
  <si>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</si>
  <si>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</si>
  <si>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</si>
  <si>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</si>
  <si>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</si>
  <si>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</si>
  <si>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</si>
  <si>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</si>
  <si>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</si>
  <si>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</si>
  <si>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</si>
  <si>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</si>
  <si>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</si>
  <si>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</si>
  <si>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</si>
  <si>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</si>
  <si>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</si>
  <si>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</si>
  <si>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</si>
  <si>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</si>
  <si>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</si>
  <si>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</si>
  <si>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</si>
  <si>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</si>
  <si>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</si>
  <si>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</si>
  <si>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</si>
  <si>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</si>
  <si>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</si>
  <si>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</si>
  <si>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</si>
  <si>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</si>
  <si>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</si>
  <si>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</si>
  <si>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</si>
  <si>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</si>
  <si>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</si>
  <si>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</si>
  <si>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</si>
  <si>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</si>
  <si>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</si>
  <si>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</si>
  <si>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</si>
  <si>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</si>
  <si>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</si>
  <si>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</si>
  <si>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</si>
  <si>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</si>
  <si>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</si>
  <si>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</si>
  <si>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</si>
  <si>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</si>
  <si>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</si>
  <si>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</si>
  <si>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</si>
  <si>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</si>
  <si>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</si>
  <si>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</si>
  <si>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</si>
  <si>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</si>
  <si>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</si>
  <si>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</si>
  <si>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</si>
  <si>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</si>
  <si>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</si>
  <si>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</si>
  <si>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</si>
  <si>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</si>
  <si>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</si>
  <si>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</si>
  <si>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</si>
  <si>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</si>
  <si>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</si>
  <si>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</si>
  <si>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</si>
  <si>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</si>
  <si>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</si>
  <si>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</si>
  <si>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</si>
  <si>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</si>
  <si>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</si>
  <si>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</si>
  <si>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</si>
  <si>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</si>
  <si>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</si>
  <si>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</si>
  <si>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</si>
  <si>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</si>
  <si>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</si>
  <si>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</si>
  <si>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</si>
  <si>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</si>
  <si>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</si>
  <si>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</si>
  <si>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</si>
  <si>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</si>
  <si>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</si>
  <si>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</si>
  <si>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</si>
  <si>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</si>
  <si>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</si>
  <si>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</si>
  <si>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</si>
  <si>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</si>
  <si>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</si>
  <si>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</si>
  <si>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</si>
  <si>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</si>
  <si>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</si>
  <si>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</si>
  <si>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</si>
  <si>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</si>
  <si>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</si>
  <si>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</si>
  <si>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</si>
  <si>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</si>
  <si>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</si>
  <si>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</si>
  <si>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</si>
  <si>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</si>
  <si>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</si>
  <si>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</si>
  <si>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</si>
  <si>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</si>
  <si>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</si>
  <si>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</si>
  <si>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</si>
  <si>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</si>
  <si>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</si>
  <si>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</si>
  <si>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</si>
  <si>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</si>
  <si>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</si>
  <si>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</si>
  <si>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</si>
  <si>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</si>
  <si>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</si>
  <si>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</si>
  <si>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</si>
  <si>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</si>
  <si>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</si>
  <si>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</si>
  <si>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</si>
  <si>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</si>
  <si>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</si>
  <si>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</si>
  <si>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</si>
  <si>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</si>
  <si>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</si>
  <si>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</si>
  <si>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</si>
  <si>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</si>
  <si>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</si>
  <si>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</si>
  <si>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</si>
  <si>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</si>
  <si>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</si>
  <si>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</si>
  <si>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</si>
  <si>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</si>
  <si>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</si>
  <si>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</si>
  <si>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</si>
  <si>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</si>
  <si>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</si>
  <si>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</si>
  <si>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</si>
  <si>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</si>
  <si>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</si>
  <si>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</si>
  <si>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</si>
  <si>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</si>
  <si>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</si>
  <si>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</si>
  <si>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</si>
  <si>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</si>
  <si>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</si>
  <si>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</si>
  <si>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</si>
  <si>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</si>
  <si>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</si>
  <si>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</si>
  <si>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</si>
  <si>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</si>
  <si>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</si>
  <si>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</si>
  <si>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</si>
  <si>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</si>
  <si>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</si>
  <si>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</si>
  <si>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</si>
  <si>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</si>
  <si>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</si>
  <si>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</si>
  <si>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</si>
  <si>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</si>
  <si>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</si>
  <si>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</si>
  <si>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</si>
  <si>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</si>
  <si>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</si>
  <si>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</si>
  <si>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</si>
  <si>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</si>
  <si>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</si>
  <si>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</si>
  <si>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</si>
  <si>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</si>
  <si>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</si>
  <si>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</si>
  <si>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</si>
  <si>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</si>
  <si>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</si>
  <si>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</si>
  <si>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</si>
  <si>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</si>
  <si>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</si>
  <si>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</si>
  <si>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</si>
  <si>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</si>
  <si>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</si>
  <si>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</si>
  <si>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</si>
  <si>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</si>
  <si>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</si>
  <si>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</si>
  <si>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</si>
  <si>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</si>
  <si>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</si>
  <si>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</si>
  <si>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</si>
  <si>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</si>
  <si>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</si>
  <si>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</si>
  <si>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</si>
  <si>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</si>
  <si>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</si>
  <si>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</si>
  <si>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</si>
  <si>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</si>
  <si>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</si>
  <si>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</si>
  <si>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</si>
  <si>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</si>
  <si>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</si>
  <si>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</si>
  <si>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</si>
  <si>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</si>
  <si>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</si>
  <si>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</si>
  <si>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</si>
  <si>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</si>
  <si>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</si>
  <si>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</si>
  <si>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</si>
  <si>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</si>
  <si>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</si>
  <si>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</si>
  <si>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</si>
  <si>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</si>
  <si>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</si>
  <si>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</si>
  <si>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</si>
  <si>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</si>
  <si>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</si>
  <si>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</si>
  <si>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</si>
  <si>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</si>
  <si>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</si>
  <si>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</si>
  <si>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</si>
  <si>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</si>
  <si>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</si>
  <si>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</si>
  <si>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</si>
  <si>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</si>
  <si>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</si>
  <si>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</si>
  <si>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</si>
  <si>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</si>
  <si>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</si>
  <si>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</si>
  <si>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</si>
  <si>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</si>
  <si>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</si>
  <si>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</si>
  <si>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</si>
  <si>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</si>
  <si>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</si>
  <si>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</si>
  <si>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</si>
  <si>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</si>
  <si>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</si>
  <si>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</si>
  <si>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</si>
  <si>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</si>
  <si>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</si>
  <si>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</si>
  <si>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</si>
  <si>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</si>
  <si>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</si>
  <si>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</si>
  <si>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</si>
  <si>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</si>
  <si>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</si>
  <si>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</si>
  <si>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</si>
  <si>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</si>
  <si>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</si>
  <si>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</si>
  <si>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</si>
  <si>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</si>
  <si>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</si>
  <si>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</si>
  <si>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</si>
  <si>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</si>
  <si>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</si>
  <si>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</si>
  <si>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</si>
  <si>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</si>
  <si>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</si>
  <si>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</si>
  <si>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</si>
  <si>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</si>
  <si>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</si>
  <si>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</si>
  <si>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</si>
  <si>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</si>
  <si>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</si>
  <si>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</si>
  <si>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</si>
  <si>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</si>
  <si>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</si>
  <si>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</si>
  <si>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</si>
  <si>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</si>
  <si>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</si>
  <si>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</si>
  <si>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</si>
  <si>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</si>
  <si>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</si>
  <si>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</si>
  <si>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</si>
  <si>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</si>
  <si>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</si>
  <si>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</si>
  <si>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</si>
  <si>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</si>
  <si>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</si>
  <si>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</si>
  <si>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</si>
  <si>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</si>
  <si>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</si>
  <si>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</si>
  <si>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</si>
  <si>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</si>
  <si>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</si>
  <si>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</si>
  <si>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</si>
  <si>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</si>
  <si>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</si>
  <si>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</si>
  <si>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</si>
  <si>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</si>
  <si>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</si>
  <si>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</si>
  <si>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</si>
  <si>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</si>
  <si>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</si>
  <si>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</si>
  <si>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</si>
  <si>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</si>
  <si>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</si>
  <si>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</si>
  <si>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</si>
  <si>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</si>
  <si>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</si>
  <si>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</si>
  <si>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</si>
  <si>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</si>
  <si>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</si>
  <si>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</si>
  <si>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</si>
  <si>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</si>
  <si>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</si>
  <si>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</si>
  <si>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</si>
  <si>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</si>
  <si>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</si>
  <si>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</si>
  <si>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</si>
  <si>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</si>
  <si>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</si>
  <si>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</si>
  <si>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</si>
  <si>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</si>
  <si>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</si>
  <si>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</si>
  <si>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</si>
  <si>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</si>
  <si>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</si>
  <si>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</si>
  <si>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</si>
  <si>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</si>
  <si>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</si>
  <si>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</si>
  <si>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</si>
  <si>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</si>
  <si>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</si>
  <si>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</si>
  <si>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</si>
  <si>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</si>
  <si>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</si>
  <si>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</si>
  <si>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</si>
  <si>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</si>
  <si>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</si>
  <si>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</si>
  <si>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</si>
  <si>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</si>
  <si>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</si>
  <si>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</si>
  <si>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</si>
  <si>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</si>
  <si>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</si>
  <si>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</si>
  <si>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</si>
  <si>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</si>
  <si>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</si>
  <si>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</si>
  <si>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</si>
  <si>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</si>
  <si>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</si>
  <si>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</si>
  <si>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</si>
  <si>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</si>
  <si>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</si>
  <si>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</si>
  <si>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</si>
  <si>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</si>
  <si>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</si>
  <si>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</si>
  <si>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</si>
  <si>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</si>
  <si>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</si>
  <si>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</si>
  <si>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</si>
  <si>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</si>
  <si>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</si>
  <si>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</si>
  <si>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</si>
  <si>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</si>
  <si>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</si>
  <si>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</si>
  <si>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</si>
  <si>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</si>
  <si>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</si>
  <si>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</si>
  <si>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</si>
  <si>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</si>
  <si>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</si>
  <si>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</si>
  <si>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</si>
  <si>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</si>
  <si>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</si>
  <si>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</si>
  <si>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</si>
  <si>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</si>
  <si>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</si>
  <si>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</si>
  <si>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</si>
  <si>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</si>
  <si>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</si>
  <si>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</si>
  <si>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</si>
  <si>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</si>
  <si>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</si>
  <si>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</si>
  <si>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</si>
  <si>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</si>
  <si>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</si>
  <si>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</si>
  <si>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</si>
  <si>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</si>
  <si>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</si>
  <si>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</si>
  <si>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</si>
  <si>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</si>
  <si>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</si>
  <si>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</si>
  <si>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</si>
  <si>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</si>
  <si>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</si>
  <si>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</si>
  <si>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</si>
  <si>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</si>
  <si>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</si>
  <si>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</si>
  <si>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</si>
  <si>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</si>
  <si>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</si>
  <si>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</si>
  <si>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</si>
  <si>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</si>
  <si>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</si>
  <si>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</si>
  <si>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</si>
  <si>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</si>
  <si>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</si>
  <si>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</si>
  <si>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</si>
  <si>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</si>
  <si>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</si>
  <si>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</si>
  <si>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</si>
  <si>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</si>
  <si>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</si>
  <si>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</si>
  <si>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</si>
  <si>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</si>
  <si>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</si>
  <si>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</si>
  <si>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</si>
  <si>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</si>
  <si>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</si>
  <si>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</si>
  <si>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</si>
  <si>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</si>
  <si>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</si>
  <si>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</si>
  <si>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</si>
  <si>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</si>
  <si>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</si>
  <si>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</si>
  <si>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</si>
  <si>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</si>
  <si>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</si>
  <si>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</si>
  <si>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</si>
  <si>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</si>
  <si>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</si>
  <si>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</si>
  <si>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</si>
  <si>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</si>
  <si>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</si>
  <si>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</si>
  <si>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</si>
  <si>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</si>
  <si>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</si>
  <si>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</si>
  <si>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</si>
  <si>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</si>
  <si>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</si>
  <si>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</si>
  <si>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</si>
  <si>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</si>
  <si>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</si>
  <si>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</si>
  <si>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</si>
  <si>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</si>
  <si>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</si>
  <si>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</si>
  <si>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</si>
  <si>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</si>
  <si>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</si>
  <si>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</si>
  <si>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</si>
  <si>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</si>
  <si>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</si>
  <si>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</si>
  <si>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</si>
  <si>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</si>
  <si>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</si>
  <si>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</si>
  <si>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</si>
  <si>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</si>
  <si>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</si>
  <si>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</si>
  <si>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</si>
  <si>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</si>
  <si>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</si>
  <si>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</si>
  <si>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</si>
  <si>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</si>
  <si>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</si>
  <si>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</si>
  <si>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</si>
  <si>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</si>
  <si>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</si>
  <si>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</si>
  <si>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</si>
  <si>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</si>
  <si>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</si>
  <si>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</si>
  <si>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</si>
  <si>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</si>
  <si>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</si>
  <si>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</si>
  <si>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</si>
  <si>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</si>
  <si>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</si>
  <si>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</si>
  <si>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</si>
  <si>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</si>
  <si>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</si>
  <si>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</si>
  <si>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</si>
  <si>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</si>
  <si>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</si>
  <si>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</si>
  <si>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</si>
  <si>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</si>
  <si>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</si>
  <si>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</si>
  <si>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</si>
  <si>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</si>
  <si>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</si>
  <si>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</si>
  <si>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</si>
  <si>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</si>
  <si>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</si>
  <si>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</si>
  <si>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</si>
  <si>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</si>
  <si>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</si>
  <si>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</si>
  <si>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</si>
  <si>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</si>
  <si>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</si>
  <si>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</si>
  <si>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</si>
  <si>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</si>
  <si>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</si>
  <si>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</si>
  <si>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</si>
  <si>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</si>
  <si>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</si>
  <si>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</si>
  <si>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</si>
  <si>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</si>
  <si>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</si>
  <si>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</si>
  <si>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</si>
  <si>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</si>
  <si>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</si>
  <si>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</si>
  <si>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</si>
  <si>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</si>
  <si>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</si>
  <si>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</si>
  <si>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</si>
  <si>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</si>
  <si>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</si>
  <si>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</si>
  <si>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</si>
  <si>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</si>
  <si>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</si>
  <si>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</si>
  <si>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</si>
  <si>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</si>
  <si>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</si>
  <si>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</si>
  <si>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</si>
  <si>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</si>
  <si>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</si>
  <si>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</si>
  <si>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</si>
  <si>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</si>
  <si>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</si>
  <si>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</si>
  <si>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</si>
  <si>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</si>
  <si>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</si>
  <si>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</si>
  <si>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</si>
  <si>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</si>
  <si>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</si>
  <si>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</si>
  <si>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</si>
  <si>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</si>
  <si>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</si>
  <si>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</si>
  <si>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</si>
  <si>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</si>
  <si>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</si>
  <si>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</si>
  <si>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</si>
  <si>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</si>
  <si>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</si>
  <si>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</si>
  <si>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</si>
  <si>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</si>
  <si>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</si>
  <si>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</si>
  <si>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</si>
  <si>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</si>
  <si>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</si>
  <si>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</si>
  <si>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</si>
  <si>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</si>
  <si>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</si>
  <si>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</si>
  <si>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</si>
  <si>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</si>
  <si>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</si>
  <si>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</si>
  <si>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</si>
  <si>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</si>
  <si>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</si>
  <si>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</si>
  <si>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</si>
  <si>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</si>
  <si>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</si>
  <si>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</si>
  <si>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</si>
  <si>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</si>
  <si>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</si>
  <si>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</si>
  <si>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</si>
  <si>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</si>
  <si>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</si>
  <si>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</si>
  <si>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</si>
  <si>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</si>
  <si>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</si>
  <si>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</si>
  <si>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</si>
  <si>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</si>
  <si>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</si>
  <si>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</si>
  <si>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</si>
  <si>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</si>
  <si>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</si>
  <si>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</si>
  <si>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</si>
  <si>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</si>
  <si>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</si>
  <si>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</si>
  <si>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</si>
  <si>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</si>
  <si>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</si>
  <si>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</si>
  <si>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</si>
  <si>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</si>
  <si>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</si>
  <si>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</si>
  <si>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</si>
  <si>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</si>
  <si>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</si>
  <si>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</si>
  <si>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</si>
  <si>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</si>
  <si>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</si>
  <si>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</si>
  <si>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</si>
  <si>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</si>
  <si>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</si>
  <si>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</si>
  <si>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</si>
  <si>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</si>
  <si>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</si>
  <si>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</si>
  <si>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</si>
  <si>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</si>
  <si>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</si>
  <si>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</si>
  <si>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</si>
  <si>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</si>
  <si>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</si>
  <si>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</si>
  <si>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</si>
  <si>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</si>
  <si>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</si>
  <si>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</si>
  <si>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</si>
  <si>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</si>
  <si>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</si>
  <si>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</si>
  <si>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</si>
  <si>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</si>
  <si>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</si>
  <si>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</si>
  <si>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</si>
  <si>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</si>
  <si>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</si>
  <si>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</si>
  <si>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</si>
  <si>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</si>
  <si>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</si>
  <si>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</si>
  <si>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</si>
  <si>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</si>
  <si>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</si>
  <si>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</si>
  <si>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</si>
  <si>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</si>
  <si>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</si>
  <si>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</si>
  <si>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</si>
  <si>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</si>
  <si>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</si>
  <si>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</si>
  <si>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</si>
  <si>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</si>
  <si>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</si>
  <si>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</si>
  <si>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</si>
  <si>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</si>
  <si>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</si>
  <si>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</si>
  <si>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</si>
  <si>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</si>
  <si>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</si>
  <si>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</si>
  <si>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</si>
  <si>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</si>
  <si>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</si>
  <si>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</si>
  <si>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</si>
  <si>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</si>
  <si>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</si>
  <si>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</si>
  <si>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</si>
  <si>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</si>
  <si>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</si>
  <si>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</si>
  <si>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</si>
  <si>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</si>
  <si>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</si>
  <si>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</si>
  <si>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</si>
  <si>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</si>
  <si>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</si>
  <si>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</si>
  <si>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</si>
  <si>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</si>
  <si>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</si>
  <si>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</si>
  <si>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</si>
  <si>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</si>
  <si>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</si>
  <si>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</si>
  <si>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</si>
  <si>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</si>
  <si>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</si>
  <si>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</si>
  <si>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</si>
  <si>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</si>
  <si>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</si>
  <si>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</si>
  <si>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</si>
  <si>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</si>
  <si>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</si>
  <si>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</si>
  <si>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</si>
  <si>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</si>
  <si>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</si>
  <si>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</si>
  <si>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</si>
  <si>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</si>
  <si>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</si>
  <si>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</si>
  <si>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</si>
  <si>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</si>
  <si>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</si>
  <si>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</si>
  <si>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</si>
  <si>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</si>
  <si>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</si>
  <si>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</si>
  <si>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</si>
  <si>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</si>
  <si>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</si>
  <si>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</si>
  <si>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</si>
  <si>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</si>
  <si>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</si>
  <si>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</si>
  <si>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</si>
  <si>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</si>
  <si>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</si>
  <si>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</si>
  <si>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</si>
  <si>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</si>
  <si>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</si>
  <si>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</si>
  <si>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</si>
  <si>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</si>
  <si>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</si>
  <si>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</si>
  <si>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</si>
  <si>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</si>
  <si>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</si>
  <si>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</si>
  <si>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</si>
  <si>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</si>
  <si>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</si>
  <si>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</si>
  <si>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</si>
  <si>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</si>
  <si>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</si>
  <si>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</si>
  <si>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</si>
  <si>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</si>
  <si>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</si>
  <si>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</si>
  <si>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</si>
  <si>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</si>
  <si>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</si>
  <si>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</si>
  <si>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</si>
  <si>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</si>
  <si>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</si>
  <si>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</si>
  <si>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</si>
  <si>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</si>
  <si>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</si>
  <si>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</si>
  <si>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</si>
  <si>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</si>
  <si>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</si>
  <si>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</si>
  <si>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</si>
  <si>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</si>
  <si>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</si>
  <si>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</si>
  <si>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</si>
  <si>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</si>
  <si>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</si>
  <si>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</si>
  <si>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</si>
  <si>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</si>
  <si>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</si>
  <si>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</si>
  <si>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</si>
  <si>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</si>
  <si>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</si>
  <si>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</si>
  <si>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</si>
  <si>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</si>
  <si>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</si>
  <si>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</si>
  <si>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</si>
  <si>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</si>
  <si>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</si>
  <si>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</si>
  <si>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</si>
  <si>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</si>
  <si>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</si>
  <si>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</si>
  <si>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</si>
  <si>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</si>
  <si>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</si>
  <si>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</si>
  <si>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</si>
  <si>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</si>
  <si>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</si>
  <si>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</si>
  <si>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</si>
  <si>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</si>
  <si>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</si>
  <si>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</si>
  <si>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</si>
  <si>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</si>
  <si>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</si>
  <si>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</si>
  <si>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</si>
  <si>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</si>
  <si>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</si>
  <si>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</si>
  <si>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</si>
  <si>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</si>
  <si>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</si>
  <si>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</si>
  <si>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</si>
  <si>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</si>
  <si>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</si>
  <si>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</si>
  <si>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</si>
  <si>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</si>
  <si>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</si>
  <si>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</si>
  <si>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</si>
  <si>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</si>
  <si>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</si>
  <si>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</si>
  <si>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</si>
  <si>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</si>
  <si>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</si>
  <si>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</si>
  <si>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</si>
  <si>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</si>
  <si>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</si>
  <si>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</si>
  <si>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</si>
  <si>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</si>
  <si>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</si>
  <si>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</si>
  <si>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</si>
  <si>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</si>
  <si>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</si>
  <si>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</si>
  <si>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</si>
  <si>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</si>
  <si>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</si>
  <si>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</si>
  <si>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</si>
  <si>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</si>
  <si>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</si>
  <si>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</si>
  <si>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</si>
  <si>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</si>
  <si>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</si>
  <si>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</si>
  <si>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</si>
  <si>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</si>
  <si>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</si>
  <si>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</si>
  <si>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</si>
  <si>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</si>
  <si>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</si>
  <si>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</si>
  <si>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</si>
  <si>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</si>
  <si>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</si>
  <si>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</si>
  <si>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</si>
  <si>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</si>
  <si>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</si>
  <si>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</si>
  <si>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</si>
  <si>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</si>
  <si>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</si>
  <si>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</si>
  <si>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</si>
  <si>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</si>
  <si>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</si>
  <si>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</si>
  <si>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</si>
  <si>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</si>
  <si>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</si>
  <si>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</si>
  <si>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</si>
  <si>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</si>
  <si>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</si>
  <si>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</si>
  <si>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</si>
  <si>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</si>
  <si>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</si>
  <si>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</si>
  <si>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</si>
  <si>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</si>
  <si>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</si>
  <si>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</si>
  <si>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</si>
  <si>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</si>
  <si>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</si>
  <si>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</si>
  <si>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</si>
  <si>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</si>
  <si>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</si>
  <si>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</si>
  <si>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</si>
  <si>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</si>
  <si>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</si>
  <si>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</si>
  <si>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</si>
  <si>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</si>
  <si>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</si>
  <si>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</si>
  <si>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</si>
  <si>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</si>
  <si>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</si>
  <si>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</si>
  <si>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</si>
  <si>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</si>
  <si>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</si>
  <si>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</si>
  <si>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</si>
  <si>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</si>
  <si>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</si>
  <si>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</si>
  <si>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</si>
  <si>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</si>
  <si>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</si>
  <si>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</si>
  <si>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</si>
  <si>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</si>
  <si>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</si>
  <si>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</si>
  <si>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</si>
  <si>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</si>
  <si>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</si>
  <si>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</si>
  <si>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</si>
  <si>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</si>
  <si>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</si>
  <si>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</si>
  <si>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</si>
  <si>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</si>
  <si>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</si>
  <si>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</si>
  <si>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</si>
  <si>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</si>
  <si>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</si>
  <si>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</si>
  <si>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</si>
  <si>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</si>
  <si>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</si>
  <si>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</si>
  <si>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</si>
  <si>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</si>
  <si>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</si>
  <si>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</si>
  <si>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</si>
  <si>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</si>
  <si>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</si>
  <si>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</si>
  <si>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</si>
  <si>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</si>
  <si>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</si>
  <si>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</si>
  <si>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</si>
  <si>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</si>
  <si>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</si>
  <si>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</si>
  <si>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</si>
  <si>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</si>
  <si>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</si>
  <si>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</si>
  <si>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</si>
  <si>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</si>
  <si>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</si>
  <si>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</si>
  <si>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</si>
  <si>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</si>
  <si>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</si>
  <si>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</si>
  <si>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</si>
  <si>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</si>
  <si>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</si>
  <si>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</si>
  <si>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</si>
  <si>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</si>
  <si>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</si>
  <si>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</si>
  <si>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</si>
  <si>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</si>
  <si>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</si>
  <si>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</si>
  <si>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</si>
  <si>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</si>
  <si>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</si>
  <si>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</si>
  <si>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</si>
  <si>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</si>
  <si>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</si>
  <si>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</si>
  <si>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</si>
  <si>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</si>
  <si>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</si>
  <si>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</si>
  <si>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</si>
  <si>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</si>
  <si>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</si>
  <si>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</si>
  <si>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</si>
  <si>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</si>
  <si>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</si>
  <si>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</si>
  <si>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</si>
  <si>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</si>
  <si>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</si>
  <si>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</si>
  <si>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</si>
  <si>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</si>
  <si>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</si>
  <si>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</si>
  <si>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</si>
  <si>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</si>
  <si>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</si>
  <si>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</si>
  <si>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</si>
  <si>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</si>
  <si>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</si>
  <si>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</si>
  <si>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</si>
  <si>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</si>
  <si>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</si>
  <si>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</si>
  <si>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</si>
  <si>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</si>
  <si>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</si>
  <si>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</si>
  <si>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</si>
  <si>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</si>
  <si>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</si>
  <si>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</si>
  <si>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</si>
  <si>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</si>
  <si>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</si>
  <si>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</si>
  <si>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</si>
  <si>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</si>
  <si>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</si>
  <si>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</si>
  <si>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</si>
  <si>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</si>
  <si>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</si>
  <si>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</si>
  <si>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</si>
  <si>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</si>
  <si>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</si>
  <si>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</si>
  <si>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</si>
  <si>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</si>
  <si>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</si>
  <si>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</si>
  <si>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</si>
  <si>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</si>
  <si>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</si>
  <si>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</si>
  <si>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</si>
  <si>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</si>
  <si>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</si>
  <si>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</si>
  <si>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</si>
  <si>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</si>
  <si>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</si>
  <si>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</si>
  <si>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</si>
  <si>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</si>
  <si>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</si>
  <si>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</si>
  <si>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</si>
  <si>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</si>
  <si>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</si>
  <si>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</si>
  <si>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</si>
  <si>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</si>
  <si>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</si>
  <si>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</si>
  <si>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</si>
  <si>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</si>
  <si>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</si>
  <si>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</si>
  <si>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</si>
  <si>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</si>
  <si>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</si>
  <si>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</si>
  <si>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</si>
  <si>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</si>
  <si>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</si>
  <si>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</si>
  <si>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</si>
  <si>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</si>
  <si>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</si>
  <si>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</si>
  <si>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</si>
  <si>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</si>
  <si>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</si>
  <si>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</si>
  <si>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</si>
  <si>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</si>
  <si>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</si>
  <si>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</si>
  <si>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</si>
  <si>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</si>
  <si>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</si>
  <si>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</si>
  <si>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</si>
  <si>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</si>
  <si>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</si>
  <si>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</si>
  <si>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</si>
  <si>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</si>
  <si>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</si>
  <si>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</si>
  <si>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</si>
  <si>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</si>
  <si>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</si>
  <si>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</si>
  <si>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</si>
  <si>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</si>
  <si>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</si>
  <si>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</si>
  <si>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</si>
  <si>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</si>
  <si>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</si>
  <si>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</si>
  <si>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</si>
  <si>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</si>
  <si>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</si>
  <si>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</si>
  <si>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</si>
  <si>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</si>
  <si>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</si>
  <si>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</si>
  <si>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</si>
  <si>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</si>
  <si>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</si>
  <si>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</si>
  <si>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</si>
  <si>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</si>
  <si>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</si>
  <si>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</si>
  <si>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</si>
  <si>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</si>
  <si>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</si>
  <si>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</si>
  <si>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</si>
  <si>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</si>
  <si>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</si>
  <si>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</si>
  <si>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</si>
  <si>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</si>
  <si>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</si>
  <si>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</si>
  <si>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</si>
  <si>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</si>
  <si>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</si>
  <si>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</si>
  <si>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</si>
  <si>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</si>
  <si>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</si>
  <si>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</si>
  <si>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</si>
  <si>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</si>
  <si>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</si>
  <si>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</si>
  <si>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</si>
  <si>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</si>
  <si>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</si>
  <si>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</si>
  <si>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</si>
  <si>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</si>
  <si>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</si>
  <si>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</si>
  <si>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</si>
  <si>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</si>
  <si>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</si>
  <si>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</si>
  <si>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</si>
  <si>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</si>
  <si>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</si>
  <si>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</si>
  <si>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</si>
  <si>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</si>
  <si>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</si>
  <si>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</si>
  <si>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</si>
  <si>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</si>
  <si>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</si>
  <si>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</si>
  <si>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</si>
  <si>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</si>
  <si>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</si>
  <si>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</si>
  <si>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</si>
  <si>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</si>
  <si>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</si>
  <si>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</si>
  <si>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</si>
  <si>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</si>
  <si>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</si>
  <si>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</si>
  <si>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</si>
  <si>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</si>
  <si>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</si>
  <si>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</si>
  <si>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</si>
  <si>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</si>
  <si>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</si>
  <si>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</si>
  <si>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</si>
  <si>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</si>
  <si>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</si>
  <si>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</si>
  <si>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</si>
  <si>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</si>
  <si>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</si>
  <si>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</si>
  <si>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</si>
  <si>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</si>
  <si>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</si>
  <si>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</si>
  <si>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</si>
  <si>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</si>
  <si>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</si>
  <si>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</si>
  <si>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</si>
  <si>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</si>
  <si>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</si>
  <si>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</si>
  <si>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</si>
  <si>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</si>
  <si>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</si>
  <si>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</si>
  <si>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</si>
  <si>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</si>
  <si>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</si>
  <si>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</si>
  <si>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</si>
  <si>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</si>
  <si>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</si>
  <si>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</si>
  <si>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</si>
  <si>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</si>
  <si>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</si>
  <si>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</si>
  <si>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</si>
  <si>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</si>
  <si>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</si>
  <si>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</si>
  <si>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</si>
  <si>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</si>
  <si>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</si>
  <si>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</si>
  <si>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</si>
  <si>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</si>
  <si>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</si>
  <si>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</si>
  <si>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</si>
  <si>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</si>
  <si>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</si>
  <si>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</si>
  <si>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</si>
  <si>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</si>
  <si>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</si>
  <si>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</si>
  <si>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</si>
  <si>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</si>
  <si>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</si>
  <si>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</si>
  <si>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</si>
  <si>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</si>
  <si>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</si>
  <si>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</si>
  <si>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</si>
  <si>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</si>
  <si>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</si>
  <si>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</si>
  <si>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</si>
  <si>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</si>
  <si>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</si>
  <si>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</si>
  <si>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</si>
  <si>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</si>
  <si>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</si>
  <si>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</si>
  <si>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</si>
  <si>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</si>
  <si>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</si>
  <si>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</si>
  <si>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</si>
  <si>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</si>
  <si>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</si>
  <si>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</si>
  <si>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</si>
  <si>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</si>
  <si>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</si>
  <si>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</si>
  <si>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</si>
  <si>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</si>
  <si>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</si>
  <si>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</si>
  <si>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</si>
  <si>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</si>
  <si>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</si>
  <si>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</si>
  <si>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</si>
  <si>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</si>
  <si>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</si>
  <si>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</si>
  <si>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</si>
  <si>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</si>
  <si>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</si>
  <si>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</si>
  <si>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</si>
  <si>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</si>
  <si>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</si>
  <si>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</si>
  <si>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</si>
  <si>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</si>
  <si>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</si>
  <si>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</si>
  <si>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</si>
  <si>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</si>
  <si>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</si>
  <si>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</si>
  <si>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</si>
  <si>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</si>
  <si>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</si>
  <si>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</si>
  <si>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</si>
  <si>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</si>
  <si>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</si>
  <si>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</si>
  <si>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</si>
  <si>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</si>
  <si>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</si>
  <si>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</si>
  <si>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</si>
  <si>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</si>
  <si>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</si>
  <si>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</si>
  <si>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</si>
  <si>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</si>
  <si>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</si>
  <si>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</si>
  <si>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</si>
  <si>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</si>
  <si>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</si>
  <si>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</si>
  <si>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</si>
  <si>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</si>
  <si>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</si>
  <si>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</si>
  <si>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</si>
  <si>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</si>
  <si>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</si>
  <si>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</si>
  <si>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</si>
  <si>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</si>
  <si>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</si>
  <si>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</si>
  <si>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</si>
  <si>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</si>
  <si>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</si>
  <si>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</si>
  <si>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</si>
  <si>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</si>
  <si>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</si>
  <si>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</si>
  <si>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</si>
  <si>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</si>
  <si>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</si>
  <si>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</si>
  <si>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</si>
  <si>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</si>
  <si>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</si>
  <si>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</si>
  <si>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</si>
  <si>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</si>
  <si>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</si>
  <si>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</si>
  <si>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</si>
  <si>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</si>
  <si>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</si>
  <si>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</si>
  <si>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</si>
  <si>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</si>
  <si>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</si>
  <si>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</si>
  <si>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</si>
  <si>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</si>
  <si>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</si>
  <si>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</si>
  <si>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</si>
  <si>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</si>
  <si>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</si>
  <si>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</si>
  <si>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</si>
  <si>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</si>
  <si>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</si>
  <si>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</si>
  <si>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</si>
  <si>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</si>
  <si>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</si>
  <si>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</si>
  <si>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</si>
  <si>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</si>
  <si>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</si>
  <si>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</si>
  <si>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</si>
  <si>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</si>
  <si>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</si>
  <si>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</si>
  <si>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</si>
  <si>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</si>
  <si>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</si>
  <si>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</si>
  <si>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</si>
  <si>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</si>
  <si>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</si>
  <si>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</si>
  <si>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</si>
  <si>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</si>
  <si>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</si>
  <si>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</si>
  <si>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</si>
  <si>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</si>
  <si>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</si>
  <si>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</si>
  <si>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</si>
  <si>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</si>
  <si>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</si>
  <si>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</si>
  <si>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</si>
  <si>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</si>
  <si>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</si>
  <si>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</si>
  <si>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</si>
  <si>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</si>
  <si>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</si>
  <si>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</si>
  <si>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</si>
  <si>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</si>
  <si>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</si>
  <si>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</si>
  <si>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</si>
  <si>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</si>
  <si>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</si>
  <si>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</si>
  <si>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</si>
  <si>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</si>
  <si>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</si>
  <si>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</si>
  <si>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</si>
  <si>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</si>
  <si>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</si>
  <si>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</si>
  <si>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</si>
  <si>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</si>
  <si>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</si>
  <si>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</si>
  <si>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</si>
  <si>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</si>
  <si>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</si>
  <si>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</si>
  <si>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</si>
  <si>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</si>
  <si>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</si>
  <si>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</si>
  <si>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</si>
  <si>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</si>
  <si>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</si>
  <si>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</si>
  <si>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</si>
  <si>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</si>
  <si>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</si>
  <si>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</si>
  <si>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</si>
  <si>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</si>
  <si>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</si>
  <si>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</si>
  <si>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</si>
  <si>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</si>
  <si>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</si>
  <si>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</si>
  <si>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</si>
  <si>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</si>
  <si>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</si>
  <si>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</si>
  <si>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</si>
  <si>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</si>
  <si>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</si>
  <si>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</si>
  <si>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</si>
  <si>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</si>
  <si>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</si>
  <si>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</si>
  <si>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</si>
  <si>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</si>
  <si>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</si>
  <si>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</si>
  <si>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</si>
  <si>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</si>
  <si>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</si>
  <si>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</si>
  <si>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</si>
  <si>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</si>
  <si>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</si>
  <si>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</si>
  <si>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</si>
  <si>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</si>
  <si>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</si>
  <si>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</si>
  <si>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</si>
  <si>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</si>
  <si>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</si>
  <si>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</si>
  <si>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</si>
  <si>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</si>
  <si>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</si>
  <si>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</si>
  <si>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</si>
  <si>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</si>
  <si>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</si>
  <si>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</si>
  <si>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</si>
  <si>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</si>
  <si>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</si>
  <si>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</si>
  <si>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</si>
  <si>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</si>
  <si>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</si>
  <si>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</si>
  <si>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</si>
  <si>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</si>
  <si>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</si>
  <si>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</si>
  <si>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</si>
  <si>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</si>
  <si>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</si>
  <si>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</si>
  <si>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</si>
  <si>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</si>
  <si>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</si>
  <si>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</si>
  <si>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</si>
  <si>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</si>
  <si>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</si>
  <si>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</si>
  <si>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</si>
  <si>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</si>
  <si>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</si>
  <si>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</si>
  <si>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</si>
  <si>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</si>
  <si>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</si>
  <si>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</si>
  <si>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</si>
  <si>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</si>
  <si>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</si>
  <si>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</si>
  <si>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</si>
  <si>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</si>
  <si>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</si>
  <si>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</si>
  <si>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</si>
  <si>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</si>
  <si>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</si>
  <si>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</si>
  <si>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</si>
  <si>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</si>
  <si>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</si>
  <si>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</si>
  <si>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</si>
  <si>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</si>
  <si>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</si>
  <si>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</si>
  <si>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</si>
  <si>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</si>
  <si>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</si>
  <si>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</si>
  <si>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</si>
  <si>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</si>
  <si>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</si>
  <si>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</si>
  <si>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</si>
  <si>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</si>
  <si>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</si>
  <si>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</si>
  <si>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</si>
  <si>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</si>
  <si>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</si>
  <si>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</si>
  <si>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</si>
  <si>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</si>
  <si>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</si>
  <si>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</si>
  <si>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</si>
  <si>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</si>
  <si>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</si>
  <si>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</si>
  <si>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</si>
  <si>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</si>
  <si>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</si>
  <si>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</si>
  <si>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</si>
  <si>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</si>
  <si>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</si>
  <si>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</si>
  <si>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</si>
  <si>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</si>
  <si>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</si>
  <si>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</si>
  <si>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</si>
  <si>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</si>
  <si>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</si>
  <si>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</si>
  <si>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</si>
  <si>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</si>
  <si>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</si>
  <si>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</si>
  <si>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</si>
  <si>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</si>
  <si>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</si>
  <si>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</si>
  <si>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</si>
  <si>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</si>
  <si>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</si>
  <si>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</si>
  <si>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</si>
  <si>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</si>
  <si>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</si>
  <si>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</si>
  <si>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</si>
  <si>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</si>
  <si>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</si>
  <si>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</si>
  <si>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</si>
  <si>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</si>
  <si>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</si>
  <si>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</si>
  <si>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</si>
  <si>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</si>
  <si>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</si>
  <si>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</si>
  <si>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</si>
  <si>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</si>
  <si>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</si>
  <si>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</si>
  <si>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</si>
  <si>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</si>
  <si>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</si>
  <si>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</si>
  <si>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</si>
  <si>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</si>
  <si>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</si>
  <si>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</si>
  <si>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</si>
  <si>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</si>
  <si>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</si>
  <si>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</si>
  <si>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</si>
  <si>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</si>
  <si>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</si>
  <si>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</si>
  <si>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</si>
  <si>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</si>
  <si>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</si>
  <si>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</si>
  <si>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</si>
  <si>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</si>
  <si>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</si>
  <si>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</si>
  <si>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</si>
  <si>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</si>
  <si>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</si>
  <si>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</si>
  <si>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</si>
  <si>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</si>
  <si>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</si>
  <si>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</si>
  <si>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</si>
  <si>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</si>
  <si>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</si>
  <si>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</si>
  <si>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</si>
  <si>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</si>
  <si>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</si>
  <si>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</si>
  <si>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</si>
  <si>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</si>
  <si>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</si>
  <si>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</si>
  <si>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</si>
  <si>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</si>
  <si>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</si>
  <si>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</si>
  <si>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</si>
  <si>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</si>
  <si>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</si>
  <si>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</si>
  <si>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</si>
  <si>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</si>
  <si>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</si>
  <si>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</si>
  <si>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</si>
  <si>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</si>
  <si>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</si>
  <si>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</si>
  <si>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</si>
  <si>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</si>
  <si>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</si>
  <si>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</si>
  <si>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</si>
  <si>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</si>
  <si>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</si>
  <si>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</si>
  <si>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</si>
  <si>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</si>
  <si>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</si>
  <si>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</si>
  <si>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</si>
  <si>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</si>
  <si>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</si>
  <si>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</si>
  <si>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</si>
  <si>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</si>
  <si>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</si>
  <si>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</si>
  <si>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</si>
  <si>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</si>
  <si>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</si>
  <si>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</si>
  <si>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</si>
  <si>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</si>
  <si>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</si>
  <si>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</si>
  <si>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</si>
  <si>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</si>
  <si>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</si>
  <si>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</si>
  <si>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</si>
  <si>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</si>
  <si>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</si>
  <si>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</si>
  <si>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</si>
  <si>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</si>
  <si>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</si>
  <si>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</si>
  <si>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</si>
  <si>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</si>
  <si>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</si>
  <si>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</si>
  <si>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</si>
  <si>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</si>
  <si>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</si>
  <si>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</si>
  <si>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</si>
  <si>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</si>
  <si>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</si>
  <si>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</si>
  <si>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</si>
  <si>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</si>
  <si>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</si>
  <si>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</si>
  <si>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</si>
  <si>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</si>
  <si>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</si>
  <si>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</si>
  <si>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</si>
  <si>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</si>
  <si>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</si>
  <si>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</si>
  <si>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</si>
  <si>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</si>
  <si>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</si>
  <si>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</si>
  <si>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</si>
  <si>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</si>
  <si>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</si>
  <si>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</si>
  <si>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</si>
  <si>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</si>
  <si>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</si>
  <si>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</si>
  <si>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</si>
  <si>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</si>
  <si>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</si>
  <si>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</si>
  <si>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</si>
  <si>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</si>
  <si>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</si>
  <si>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</si>
  <si>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</si>
  <si>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</si>
  <si>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</si>
  <si>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</si>
  <si>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</si>
  <si>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</si>
  <si>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</si>
  <si>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</si>
  <si>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</si>
  <si>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</si>
  <si>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</si>
  <si>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</si>
  <si>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</si>
  <si>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</si>
  <si>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</si>
  <si>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</si>
  <si>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</si>
  <si>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</si>
  <si>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</si>
  <si>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</si>
  <si>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</si>
  <si>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</si>
  <si>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</si>
  <si>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</si>
  <si>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</si>
  <si>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</si>
  <si>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</si>
  <si>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</si>
  <si>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</si>
  <si>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</si>
  <si>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</si>
  <si>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</si>
  <si>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</si>
  <si>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</si>
  <si>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</si>
  <si>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</si>
  <si>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</si>
  <si>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</si>
  <si>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</si>
  <si>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</si>
  <si>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</si>
  <si>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</si>
  <si>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</si>
  <si>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</si>
  <si>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</si>
  <si>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</si>
  <si>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</si>
  <si>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</si>
  <si>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</si>
  <si>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</si>
  <si>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</si>
  <si>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</si>
  <si>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</si>
  <si>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</si>
  <si>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</si>
  <si>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</si>
  <si>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</si>
  <si>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</si>
  <si>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</si>
  <si>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</si>
  <si>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</si>
  <si>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</si>
  <si>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</si>
  <si>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</si>
  <si>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</si>
  <si>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</si>
  <si>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</si>
  <si>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</si>
  <si>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</si>
  <si>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</si>
  <si>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</si>
  <si>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</si>
  <si>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</si>
  <si>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</si>
  <si>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</si>
  <si>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</si>
  <si>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</si>
  <si>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</si>
  <si>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</si>
  <si>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</si>
  <si>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</si>
  <si>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</si>
  <si>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</si>
  <si>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</si>
  <si>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</si>
  <si>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</si>
  <si>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</si>
  <si>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</si>
  <si>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</si>
  <si>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</si>
  <si>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</si>
  <si>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</si>
  <si>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</si>
  <si>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</si>
  <si>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</si>
  <si>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</si>
  <si>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</si>
  <si>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</si>
  <si>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</si>
  <si>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</si>
  <si>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</si>
  <si>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</si>
  <si>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</si>
  <si>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</si>
  <si>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</si>
  <si>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</si>
  <si>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</si>
  <si>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</si>
  <si>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</si>
  <si>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</si>
  <si>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</si>
  <si>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</si>
  <si>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</si>
  <si>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</si>
  <si>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</si>
  <si>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</si>
  <si>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</si>
  <si>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</si>
  <si>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</si>
  <si>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</si>
  <si>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</si>
  <si>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</si>
  <si>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</si>
  <si>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</si>
  <si>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</si>
  <si>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</si>
  <si>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</si>
  <si>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</si>
  <si>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</si>
  <si>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</si>
  <si>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</si>
  <si>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</si>
  <si>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</si>
  <si>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</si>
  <si>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</si>
  <si>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</si>
  <si>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</si>
  <si>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</si>
  <si>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</si>
  <si>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</si>
  <si>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</si>
  <si>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</si>
  <si>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</si>
  <si>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</si>
  <si>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</si>
  <si>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</si>
  <si>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</si>
  <si>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</si>
  <si>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</si>
  <si>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</si>
  <si>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</si>
  <si>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</si>
  <si>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</si>
  <si>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</si>
  <si>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</si>
  <si>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</si>
  <si>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</si>
  <si>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</si>
  <si>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</si>
  <si>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</si>
  <si>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</si>
  <si>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</si>
  <si>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</si>
  <si>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</si>
  <si>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</si>
  <si>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</si>
  <si>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</si>
  <si>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</si>
  <si>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</si>
  <si>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</si>
  <si>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</si>
  <si>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</si>
  <si>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</si>
  <si>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</si>
  <si>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</si>
  <si>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</si>
  <si>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</si>
  <si>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</si>
  <si>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</si>
  <si>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</si>
  <si>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</si>
  <si>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</si>
  <si>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</si>
  <si>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</si>
  <si>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</si>
  <si>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</si>
  <si>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</si>
  <si>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</si>
  <si>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</si>
  <si>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</si>
  <si>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</si>
  <si>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</si>
  <si>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</si>
  <si>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</si>
  <si>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</si>
  <si>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</si>
  <si>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</si>
  <si>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</si>
  <si>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</si>
  <si>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</si>
  <si>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</si>
  <si>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</si>
  <si>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</si>
  <si>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</si>
  <si>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</si>
  <si>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</si>
  <si>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</si>
  <si>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</si>
  <si>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</si>
  <si>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</si>
  <si>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</si>
  <si>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</si>
  <si>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</si>
  <si>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</si>
  <si>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</si>
  <si>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</si>
  <si>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</si>
  <si>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</si>
  <si>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</si>
  <si>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</si>
  <si>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</si>
  <si>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</si>
  <si>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</si>
  <si>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</si>
  <si>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</si>
  <si>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</si>
  <si>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</si>
  <si>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</si>
  <si>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</si>
  <si>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</si>
  <si>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</si>
  <si>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</si>
  <si>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</si>
  <si>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</si>
  <si>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</si>
  <si>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</si>
  <si>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</si>
  <si>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</si>
  <si>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</si>
  <si>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</si>
  <si>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</si>
  <si>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</si>
  <si>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</si>
  <si>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</si>
  <si>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</si>
  <si>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</si>
  <si>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</si>
  <si>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</si>
  <si>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</si>
  <si>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</si>
  <si>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</si>
  <si>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</si>
  <si>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</si>
  <si>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</si>
  <si>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</si>
  <si>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</si>
  <si>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</si>
  <si>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</si>
  <si>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</si>
  <si>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</si>
  <si>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</si>
  <si>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</si>
  <si>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</si>
  <si>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</si>
  <si>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</si>
  <si>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</si>
  <si>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</si>
  <si>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</si>
  <si>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</si>
  <si>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</si>
  <si>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</si>
  <si>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</si>
  <si>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</si>
  <si>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</si>
  <si>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</si>
  <si>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</si>
  <si>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</si>
  <si>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</si>
  <si>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</si>
  <si>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</si>
  <si>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</si>
  <si>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</si>
  <si>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</si>
  <si>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</si>
  <si>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</si>
  <si>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</si>
  <si>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</si>
  <si>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</si>
  <si>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</si>
  <si>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</si>
  <si>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</si>
  <si>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</si>
  <si>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</si>
  <si>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</si>
  <si>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</si>
  <si>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</si>
  <si>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</si>
  <si>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</si>
  <si>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</si>
  <si>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</si>
  <si>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</si>
  <si>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</si>
  <si>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</si>
  <si>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</si>
  <si>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</si>
  <si>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</si>
  <si>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</si>
  <si>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</si>
  <si>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</si>
  <si>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</si>
  <si>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</si>
  <si>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</si>
  <si>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</si>
  <si>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</si>
  <si>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</si>
  <si>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</si>
  <si>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</si>
  <si>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</si>
  <si>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</si>
  <si>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</si>
  <si>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</si>
  <si>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</si>
  <si>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</si>
  <si>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</si>
  <si>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</si>
  <si>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</si>
  <si>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</si>
  <si>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</si>
  <si>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</si>
  <si>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</si>
  <si>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</si>
  <si>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</si>
  <si>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</si>
  <si>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</si>
  <si>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</si>
  <si>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</si>
  <si>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</si>
  <si>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</si>
  <si>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</si>
  <si>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</si>
  <si>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</si>
  <si>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</si>
  <si>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</si>
  <si>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</si>
  <si>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</si>
  <si>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</si>
  <si>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</si>
  <si>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</si>
  <si>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</si>
  <si>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</si>
  <si>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</si>
  <si>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</si>
  <si>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</si>
  <si>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</si>
  <si>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</si>
  <si>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</si>
  <si>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</si>
  <si>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</si>
  <si>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</si>
  <si>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</si>
  <si>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</si>
  <si>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</si>
  <si>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</si>
  <si>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</si>
  <si>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</si>
  <si>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</si>
  <si>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</si>
  <si>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</si>
  <si>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</si>
  <si>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</si>
  <si>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</si>
  <si>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</si>
  <si>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</si>
  <si>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</si>
  <si>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</si>
  <si>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</si>
  <si>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</si>
  <si>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</si>
  <si>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</si>
  <si>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</si>
  <si>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</si>
  <si>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</si>
  <si>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</si>
  <si>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</si>
  <si>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</si>
  <si>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</si>
  <si>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</si>
  <si>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</si>
  <si>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</si>
  <si>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</si>
  <si>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</si>
  <si>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</si>
  <si>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</si>
  <si>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</si>
  <si>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</si>
  <si>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</si>
  <si>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</si>
  <si>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</si>
  <si>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</si>
  <si>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</si>
  <si>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</si>
  <si>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</si>
  <si>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</si>
  <si>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</si>
  <si>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</si>
  <si>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</si>
  <si>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</si>
  <si>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</si>
  <si>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</si>
  <si>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</si>
  <si>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</si>
  <si>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</si>
  <si>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</si>
  <si>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</si>
  <si>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</si>
  <si>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</si>
  <si>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</si>
  <si>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</si>
  <si>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</si>
  <si>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</si>
  <si>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</si>
  <si>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</si>
  <si>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</si>
  <si>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</si>
  <si>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</si>
  <si>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</si>
  <si>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</si>
  <si>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</si>
  <si>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</si>
  <si>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</si>
  <si>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</si>
  <si>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</si>
  <si>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</si>
  <si>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</si>
  <si>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</si>
  <si>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</si>
  <si>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</si>
  <si>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</si>
  <si>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</si>
  <si>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</si>
  <si>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</si>
  <si>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</si>
  <si>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</si>
  <si>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</si>
  <si>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</si>
  <si>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</si>
  <si>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</si>
  <si>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</si>
  <si>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</si>
  <si>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</si>
  <si>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</si>
  <si>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</si>
  <si>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</si>
  <si>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</si>
  <si>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</si>
  <si>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</si>
  <si>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</si>
  <si>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</si>
  <si>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</si>
  <si>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</si>
  <si>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</si>
  <si>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</si>
  <si>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</si>
  <si>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</si>
  <si>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</si>
  <si>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</si>
  <si>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</si>
  <si>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</si>
  <si>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</si>
  <si>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</si>
  <si>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</si>
  <si>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</si>
  <si>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</si>
  <si>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</si>
  <si>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</si>
  <si>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</si>
  <si>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</si>
  <si>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</si>
  <si>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</si>
  <si>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</si>
  <si>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</si>
  <si>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</si>
  <si>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</si>
  <si>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</si>
  <si>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</si>
  <si>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</si>
  <si>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</si>
  <si>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</si>
  <si>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</si>
  <si>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</si>
  <si>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</si>
  <si>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</si>
  <si>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</si>
  <si>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</si>
  <si>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</si>
  <si>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</si>
  <si>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</si>
  <si>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</si>
  <si>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</si>
  <si>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</si>
  <si>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</si>
  <si>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</si>
  <si>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</si>
  <si>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</si>
  <si>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</si>
  <si>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</si>
  <si>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</si>
  <si>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</si>
  <si>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</si>
  <si>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</si>
  <si>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</si>
  <si>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</si>
  <si>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</si>
  <si>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</si>
  <si>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</si>
  <si>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</si>
  <si>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</si>
  <si>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</si>
  <si>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</si>
  <si>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</si>
  <si>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</si>
  <si>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</si>
  <si>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</si>
  <si>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</si>
  <si>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</si>
  <si>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</si>
  <si>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</si>
  <si>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</si>
  <si>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</si>
  <si>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</si>
  <si>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</si>
  <si>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</si>
  <si>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</si>
  <si>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</si>
  <si>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</si>
  <si>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</si>
  <si>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</si>
  <si>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</si>
  <si>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</si>
  <si>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</si>
  <si>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</si>
  <si>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</si>
  <si>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</si>
  <si>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</si>
  <si>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</si>
  <si>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</si>
  <si>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</si>
  <si>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</si>
  <si>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</si>
  <si>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</si>
  <si>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</si>
  <si>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</si>
  <si>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</si>
  <si>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</si>
  <si>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</si>
  <si>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</si>
  <si>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</si>
  <si>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</si>
  <si>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</si>
  <si>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</si>
  <si>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</si>
  <si>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</si>
  <si>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</si>
  <si>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</si>
  <si>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</si>
  <si>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</si>
  <si>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</si>
  <si>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</si>
  <si>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</si>
  <si>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</si>
  <si>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</si>
  <si>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</si>
  <si>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</si>
  <si>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</si>
  <si>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</si>
  <si>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</si>
  <si>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</si>
  <si>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</si>
  <si>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</si>
  <si>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</si>
  <si>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</si>
  <si>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</si>
  <si>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</si>
  <si>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</si>
  <si>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</si>
  <si>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</si>
  <si>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</si>
  <si>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</si>
  <si>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</si>
  <si>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</si>
  <si>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</si>
  <si>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</si>
  <si>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</si>
  <si>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</si>
  <si>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</si>
  <si>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</si>
  <si>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</si>
  <si>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</si>
  <si>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</si>
  <si>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</si>
  <si>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</si>
  <si>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</si>
  <si>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</si>
  <si>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</si>
  <si>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</si>
  <si>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</si>
  <si>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</si>
  <si>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</si>
  <si>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</si>
  <si>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</si>
  <si>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</si>
  <si>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</si>
  <si>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</si>
  <si>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</si>
  <si>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</si>
  <si>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</si>
  <si>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</si>
  <si>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</si>
  <si>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</si>
  <si>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</si>
  <si>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</si>
  <si>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</si>
  <si>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</si>
  <si>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</si>
  <si>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</si>
  <si>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</si>
  <si>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</si>
  <si>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</si>
  <si>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</si>
  <si>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</si>
  <si>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</si>
  <si>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</si>
  <si>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</si>
  <si>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</si>
  <si>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</si>
  <si>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</si>
  <si>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</si>
  <si>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</si>
  <si>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</si>
  <si>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</si>
  <si>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</si>
  <si>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</si>
  <si>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</si>
  <si>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</si>
  <si>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</si>
  <si>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</si>
  <si>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</si>
  <si>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</si>
  <si>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</si>
  <si>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</si>
  <si>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</si>
  <si>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</si>
  <si>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</si>
  <si>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</si>
  <si>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</si>
  <si>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</si>
  <si>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</si>
  <si>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</si>
  <si>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</si>
  <si>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</si>
  <si>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</si>
  <si>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</si>
  <si>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</si>
  <si>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</si>
  <si>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</si>
  <si>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</si>
  <si>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</si>
  <si>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</si>
  <si>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</si>
  <si>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</si>
  <si>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</si>
  <si>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</si>
  <si>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</si>
  <si>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</si>
  <si>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</si>
  <si>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</si>
  <si>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</si>
  <si>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</si>
  <si>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</si>
  <si>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</si>
  <si>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</si>
  <si>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</si>
  <si>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</si>
  <si>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</si>
  <si>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</si>
  <si>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</si>
  <si>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</si>
  <si>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</si>
  <si>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</si>
  <si>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</si>
  <si>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</si>
  <si>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</si>
  <si>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</si>
  <si>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</si>
  <si>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</si>
  <si>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</si>
  <si>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</si>
  <si>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</si>
  <si>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</si>
  <si>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</si>
  <si>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</si>
  <si>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</si>
  <si>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</si>
  <si>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</si>
  <si>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</si>
  <si>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</si>
  <si>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</si>
  <si>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</si>
  <si>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</si>
  <si>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</si>
  <si>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</si>
  <si>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</si>
  <si>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</si>
  <si>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</si>
  <si>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</si>
  <si>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</si>
  <si>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</si>
  <si>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</si>
  <si>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</si>
  <si>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</si>
  <si>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</si>
  <si>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</si>
  <si>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</si>
  <si>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</si>
  <si>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</si>
  <si>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</si>
  <si>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</si>
  <si>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</si>
  <si>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</si>
  <si>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</si>
  <si>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</si>
  <si>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</si>
  <si>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</si>
  <si>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</si>
  <si>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</si>
  <si>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</si>
  <si>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</si>
  <si>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</si>
  <si>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</si>
  <si>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</si>
  <si>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</si>
  <si>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</si>
  <si>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</si>
  <si>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</si>
  <si>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</si>
  <si>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</si>
  <si>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</si>
  <si>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</si>
  <si>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</si>
  <si>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</si>
  <si>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</si>
  <si>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</si>
  <si>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</si>
  <si>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</si>
  <si>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</si>
  <si>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</si>
  <si>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</si>
  <si>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</si>
  <si>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</si>
  <si>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</si>
  <si>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</si>
  <si>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</si>
  <si>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</si>
  <si>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</si>
  <si>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</si>
  <si>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</si>
  <si>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</si>
  <si>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</si>
  <si>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</si>
  <si>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</si>
  <si>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</si>
  <si>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</si>
  <si>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</si>
  <si>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</si>
  <si>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</si>
  <si>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</si>
  <si>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</si>
  <si>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</si>
  <si>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</si>
  <si>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</si>
  <si>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</si>
  <si>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</si>
  <si>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</si>
  <si>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</si>
  <si>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</si>
  <si>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</si>
  <si>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</si>
  <si>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</si>
  <si>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</si>
  <si>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</si>
  <si>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</si>
  <si>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</si>
  <si>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</si>
  <si>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</si>
  <si>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</si>
  <si>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</si>
  <si>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</si>
  <si>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</si>
  <si>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</si>
  <si>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</si>
  <si>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</si>
  <si>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</si>
  <si>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</si>
  <si>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</si>
  <si>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</si>
  <si>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</si>
  <si>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</si>
  <si>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</si>
  <si>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</si>
  <si>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</si>
  <si>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</si>
  <si>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</si>
  <si>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</si>
  <si>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</si>
  <si>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</si>
  <si>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</si>
  <si>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</si>
  <si>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</si>
  <si>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</si>
  <si>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</si>
  <si>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</si>
  <si>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</si>
  <si>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</si>
  <si>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</si>
  <si>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</si>
  <si>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</si>
  <si>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</si>
  <si>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</si>
  <si>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</si>
  <si>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</si>
  <si>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</si>
  <si>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</si>
  <si>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</si>
  <si>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</si>
  <si>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</si>
  <si>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</si>
  <si>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</si>
  <si>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</si>
  <si>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</si>
  <si>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</si>
  <si>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</si>
  <si>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</si>
  <si>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</si>
  <si>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</si>
  <si>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</si>
  <si>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</si>
  <si>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</si>
  <si>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</si>
  <si>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</si>
  <si>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</si>
  <si>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</si>
  <si>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</si>
  <si>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</si>
  <si>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</si>
  <si>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</si>
  <si>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</si>
  <si>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</si>
  <si>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</si>
  <si>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</si>
  <si>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</si>
  <si>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</si>
  <si>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</si>
  <si>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</si>
  <si>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</si>
  <si>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</si>
  <si>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</si>
  <si>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</si>
  <si>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</si>
  <si>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</si>
  <si>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</si>
  <si>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</si>
  <si>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</si>
  <si>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</si>
  <si>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</si>
  <si>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</si>
  <si>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</si>
  <si>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</si>
  <si>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</si>
  <si>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</si>
  <si>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</si>
  <si>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</si>
  <si>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</si>
  <si>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</si>
  <si>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</si>
  <si>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</si>
  <si>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</si>
  <si>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</si>
  <si>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</si>
  <si>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</si>
  <si>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</si>
  <si>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</si>
  <si>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</si>
  <si>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</si>
  <si>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</si>
  <si>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</si>
  <si>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</si>
  <si>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</si>
  <si>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</si>
  <si>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</si>
  <si>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</si>
  <si>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</si>
  <si>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</si>
  <si>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</si>
  <si>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</si>
  <si>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</si>
  <si>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</si>
  <si>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</si>
  <si>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</si>
  <si>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</si>
  <si>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</si>
  <si>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</si>
  <si>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</si>
  <si>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</si>
  <si>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</si>
  <si>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</si>
  <si>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</si>
  <si>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</si>
  <si>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</si>
  <si>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</si>
  <si>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</si>
  <si>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</si>
  <si>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</si>
  <si>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</si>
  <si>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</si>
  <si>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</si>
  <si>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</si>
  <si>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</si>
  <si>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</si>
  <si>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</si>
  <si>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</si>
  <si>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</si>
  <si>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</si>
  <si>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</si>
  <si>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</si>
  <si>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</si>
  <si>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</si>
  <si>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</si>
  <si>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</si>
  <si>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</si>
  <si>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</si>
  <si>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</si>
  <si>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</si>
  <si>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</si>
  <si>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</si>
  <si>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</si>
  <si>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</si>
  <si>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</si>
  <si>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</si>
  <si>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</si>
  <si>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</si>
  <si>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</si>
  <si>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</si>
  <si>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</si>
  <si>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</si>
  <si>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</si>
  <si>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</si>
  <si>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</si>
  <si>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</si>
  <si>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</si>
  <si>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</si>
  <si>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</si>
  <si>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</si>
  <si>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</si>
  <si>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</si>
  <si>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</si>
  <si>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</si>
  <si>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</si>
  <si>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</si>
  <si>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</si>
  <si>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</si>
  <si>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</si>
  <si>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</si>
  <si>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</si>
  <si>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</si>
  <si>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</si>
  <si>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</si>
  <si>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</si>
  <si>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</si>
  <si>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</si>
  <si>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</si>
  <si>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</si>
  <si>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</si>
  <si>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</si>
  <si>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</si>
  <si>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</si>
  <si>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</si>
  <si>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</si>
  <si>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</si>
  <si>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</si>
  <si>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</si>
  <si>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</si>
  <si>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</si>
  <si>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</si>
  <si>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</si>
  <si>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</si>
  <si>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</si>
  <si>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</si>
  <si>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</si>
  <si>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</si>
  <si>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</si>
  <si>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</si>
  <si>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</si>
  <si>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</si>
  <si>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</si>
  <si>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</si>
  <si>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</si>
  <si>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</si>
  <si>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</si>
  <si>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</si>
  <si>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</si>
  <si>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</si>
  <si>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</si>
  <si>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</si>
  <si>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</si>
  <si>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</si>
  <si>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</si>
  <si>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</si>
  <si>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</si>
  <si>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</si>
  <si>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</si>
  <si>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</si>
  <si>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</si>
  <si>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</si>
  <si>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</si>
  <si>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</si>
  <si>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</si>
  <si>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</si>
  <si>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</si>
  <si>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</si>
  <si>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</si>
  <si>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</si>
  <si>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</si>
  <si>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</si>
  <si>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</si>
  <si>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</si>
  <si>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</si>
  <si>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</si>
  <si>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</si>
  <si>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</si>
  <si>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</si>
  <si>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</si>
  <si>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</si>
  <si>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</si>
  <si>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</si>
  <si>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</si>
  <si>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</si>
  <si>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</si>
  <si>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</si>
  <si>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</si>
  <si>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</si>
  <si>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</si>
  <si>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</si>
  <si>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</si>
  <si>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</si>
  <si>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</si>
  <si>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</si>
  <si>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</si>
  <si>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</si>
  <si>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</si>
  <si>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</si>
  <si>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</si>
  <si>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</si>
  <si>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</si>
  <si>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</si>
  <si>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</si>
  <si>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</si>
  <si>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</si>
  <si>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</si>
  <si>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</si>
  <si>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</si>
  <si>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</si>
  <si>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</si>
  <si>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</si>
  <si>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</si>
  <si>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</si>
  <si>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</si>
  <si>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</si>
  <si>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</si>
  <si>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</si>
  <si>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</si>
  <si>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</si>
  <si>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</si>
  <si>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</si>
  <si>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</si>
  <si>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</si>
  <si>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</si>
  <si>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</si>
  <si>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</si>
  <si>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</si>
  <si>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</si>
  <si>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</si>
  <si>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</si>
  <si>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</si>
  <si>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</si>
  <si>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</si>
  <si>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</si>
  <si>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</si>
  <si>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</si>
  <si>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</si>
  <si>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</si>
  <si>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</si>
  <si>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</si>
  <si>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</si>
  <si>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</si>
  <si>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</si>
  <si>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</si>
  <si>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</si>
  <si>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</si>
  <si>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</si>
  <si>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</si>
  <si>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</si>
  <si>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</si>
  <si>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</si>
  <si>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</si>
  <si>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</si>
  <si>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</si>
  <si>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</si>
  <si>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</si>
  <si>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</si>
  <si>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</si>
  <si>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</si>
  <si>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</si>
  <si>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</si>
  <si>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</si>
  <si>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</si>
  <si>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</si>
  <si>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</si>
  <si>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</si>
  <si>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</si>
  <si>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</si>
  <si>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</si>
  <si>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</si>
  <si>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</si>
  <si>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</si>
  <si>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</si>
  <si>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</si>
  <si>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</si>
  <si>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</si>
  <si>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</si>
  <si>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</si>
  <si>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</si>
  <si>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</si>
  <si>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</si>
  <si>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</si>
  <si>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</si>
  <si>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</si>
  <si>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</si>
  <si>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</si>
  <si>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</si>
  <si>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</si>
  <si>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</si>
  <si>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</si>
  <si>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</si>
  <si>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</si>
  <si>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</si>
  <si>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</si>
  <si>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</si>
  <si>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</si>
  <si>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</si>
  <si>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</si>
  <si>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</si>
  <si>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</si>
  <si>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</si>
  <si>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</si>
  <si>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</si>
  <si>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</si>
  <si>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</si>
  <si>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</si>
  <si>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</si>
  <si>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</si>
  <si>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</si>
  <si>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</si>
  <si>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</si>
  <si>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</si>
  <si>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</si>
  <si>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</si>
  <si>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</si>
  <si>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</si>
  <si>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</si>
  <si>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</si>
  <si>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</si>
  <si>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</si>
  <si>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</si>
  <si>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</si>
  <si>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</si>
  <si>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</si>
  <si>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</si>
  <si>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</si>
  <si>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</si>
  <si>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</si>
  <si>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</si>
  <si>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</si>
  <si>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</si>
  <si>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</si>
  <si>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</si>
  <si>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</si>
  <si>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</si>
  <si>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</si>
  <si>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</si>
  <si>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</si>
  <si>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</si>
  <si>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</si>
  <si>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</si>
  <si>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</si>
  <si>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</si>
  <si>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</si>
  <si>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</si>
  <si>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</si>
  <si>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</si>
  <si>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</si>
  <si>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</si>
  <si>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</si>
  <si>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</si>
  <si>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</si>
  <si>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</si>
  <si>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</si>
  <si>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</si>
  <si>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</si>
  <si>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</si>
  <si>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</si>
  <si>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</si>
  <si>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</si>
  <si>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</si>
  <si>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</si>
  <si>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</si>
  <si>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</si>
  <si>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</si>
  <si>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</si>
  <si>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</si>
  <si>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</si>
  <si>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</si>
  <si>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</si>
  <si>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</si>
  <si>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</si>
  <si>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</si>
  <si>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</si>
  <si>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</si>
  <si>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</si>
  <si>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</si>
  <si>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</si>
  <si>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</si>
  <si>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</si>
  <si>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</si>
  <si>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</si>
  <si>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</si>
  <si>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</si>
  <si>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</si>
  <si>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</si>
  <si>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</si>
  <si>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</si>
  <si>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</si>
  <si>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</si>
  <si>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</si>
  <si>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</si>
  <si>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</si>
  <si>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</si>
  <si>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</si>
  <si>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</si>
  <si>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</si>
  <si>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</si>
  <si>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</si>
  <si>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</si>
  <si>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</si>
  <si>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</si>
  <si>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</si>
  <si>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</si>
  <si>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</si>
  <si>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</si>
  <si>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</si>
  <si>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</si>
  <si>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</si>
  <si>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</si>
  <si>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</si>
  <si>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</si>
  <si>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</si>
  <si>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</si>
  <si>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</si>
  <si>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</si>
  <si>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</si>
  <si>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</si>
  <si>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</si>
  <si>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</si>
  <si>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</si>
  <si>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</si>
  <si>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</si>
  <si>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</si>
  <si>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</si>
  <si>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</si>
  <si>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</si>
  <si>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</si>
  <si>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</si>
  <si>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</si>
  <si>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</si>
  <si>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</si>
  <si>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</si>
  <si>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</si>
  <si>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</si>
  <si>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</si>
  <si>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</si>
  <si>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</si>
  <si>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</si>
  <si>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</si>
  <si>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</si>
  <si>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</si>
  <si>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</si>
  <si>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</si>
  <si>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</si>
  <si>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</si>
  <si>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</si>
  <si>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</si>
  <si>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</si>
  <si>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</si>
  <si>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</si>
  <si>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</si>
  <si>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</si>
  <si>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</si>
  <si>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</si>
  <si>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</si>
  <si>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</si>
  <si>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</si>
  <si>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</si>
  <si>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</si>
  <si>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</si>
  <si>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</si>
  <si>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</si>
  <si>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</si>
  <si>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</si>
  <si>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</si>
  <si>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</si>
  <si>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</si>
  <si>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</si>
  <si>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</si>
  <si>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</si>
  <si>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</si>
  <si>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</si>
  <si>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</si>
  <si>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</si>
  <si>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</si>
  <si>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</si>
  <si>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</si>
  <si>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</si>
  <si>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</si>
  <si>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</si>
  <si>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</si>
  <si>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</si>
  <si>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</si>
  <si>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</si>
  <si>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</si>
  <si>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</si>
  <si>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</si>
  <si>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</si>
  <si>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</si>
  <si>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</si>
  <si>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</si>
  <si>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</si>
  <si>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</si>
  <si>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</si>
  <si>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</si>
  <si>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</si>
  <si>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</si>
  <si>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</si>
  <si>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</si>
  <si>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</si>
  <si>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</si>
  <si>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</si>
  <si>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</si>
  <si>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</si>
  <si>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</si>
  <si>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</si>
  <si>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</si>
  <si>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</si>
  <si>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</si>
  <si>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</si>
  <si>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</si>
  <si>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</si>
  <si>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</si>
  <si>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</si>
  <si>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</si>
  <si>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</si>
  <si>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</si>
  <si>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</si>
  <si>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</si>
  <si>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</si>
  <si>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</si>
  <si>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</si>
  <si>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</si>
  <si>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</si>
  <si>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</si>
  <si>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</si>
  <si>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</si>
  <si>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</si>
  <si>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</si>
  <si>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</si>
  <si>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</si>
  <si>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</si>
  <si>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</si>
  <si>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</si>
  <si>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</si>
  <si>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</si>
  <si>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</si>
  <si>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</si>
  <si>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</si>
  <si>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</si>
  <si>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</si>
  <si>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</si>
  <si>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</si>
  <si>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</si>
  <si>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</si>
  <si>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</si>
  <si>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</si>
  <si>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</si>
  <si>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</si>
  <si>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</si>
  <si>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</si>
  <si>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</si>
  <si>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</si>
  <si>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</si>
  <si>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</si>
  <si>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</si>
  <si>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</si>
  <si>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</si>
  <si>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</si>
  <si>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</si>
  <si>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</si>
  <si>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</si>
  <si>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</si>
  <si>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</si>
  <si>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</si>
  <si>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</si>
  <si>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</si>
  <si>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</si>
  <si>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</si>
  <si>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</si>
  <si>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</si>
  <si>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</si>
  <si>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</si>
  <si>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</si>
  <si>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</si>
  <si>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</si>
  <si>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</si>
  <si>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</si>
  <si>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</si>
  <si>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</si>
  <si>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</si>
  <si>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</si>
  <si>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</si>
  <si>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</si>
  <si>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</si>
  <si>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</si>
  <si>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</si>
  <si>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</si>
  <si>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</si>
  <si>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</si>
  <si>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</si>
  <si>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</si>
  <si>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</si>
  <si>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</si>
  <si>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</si>
  <si>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</si>
  <si>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</si>
  <si>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</si>
  <si>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</si>
  <si>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</si>
  <si>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</si>
  <si>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</si>
  <si>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</si>
  <si>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</si>
  <si>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</si>
  <si>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</si>
  <si>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</si>
  <si>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</si>
  <si>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</si>
  <si>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</si>
  <si>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</si>
  <si>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</si>
  <si>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</si>
  <si>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</si>
  <si>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</si>
  <si>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</si>
  <si>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</si>
  <si>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</si>
  <si>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</si>
  <si>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</si>
  <si>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</si>
  <si>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</si>
  <si>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</si>
  <si>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</si>
  <si>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</si>
  <si>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</si>
  <si>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</si>
  <si>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</si>
  <si>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</si>
  <si>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</si>
  <si>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</si>
  <si>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</si>
  <si>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</si>
  <si>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</si>
  <si>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</si>
  <si>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</si>
  <si>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</si>
  <si>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</si>
  <si>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</si>
  <si>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</si>
  <si>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</si>
  <si>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</si>
  <si>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</si>
  <si>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</si>
  <si>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</si>
  <si>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</si>
  <si>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</si>
  <si>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</si>
  <si>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</si>
  <si>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</si>
  <si>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</si>
  <si>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</si>
  <si>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</si>
  <si>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</si>
  <si>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</si>
  <si>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</si>
  <si>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</si>
  <si>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</si>
  <si>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</si>
  <si>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</si>
  <si>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</si>
  <si>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</si>
  <si>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</si>
  <si>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</si>
  <si>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</si>
  <si>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</si>
  <si>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</si>
  <si>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</si>
  <si>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</si>
  <si>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</si>
  <si>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</si>
  <si>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</si>
  <si>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</si>
  <si>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</si>
  <si>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</si>
  <si>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</si>
  <si>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</si>
  <si>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</si>
  <si>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</si>
  <si>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</si>
  <si>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</si>
  <si>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</si>
  <si>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</si>
  <si>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</si>
  <si>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</si>
  <si>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</si>
  <si>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</si>
  <si>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</si>
  <si>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</si>
  <si>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</si>
  <si>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</si>
  <si>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</si>
  <si>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</si>
  <si>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</si>
  <si>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</si>
  <si>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</si>
  <si>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</si>
  <si>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</si>
  <si>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</si>
  <si>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</si>
  <si>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</si>
  <si>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</si>
  <si>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</si>
  <si>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</si>
  <si>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</si>
  <si>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</si>
  <si>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</si>
  <si>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</si>
  <si>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</si>
  <si>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</si>
  <si>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</si>
  <si>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</si>
  <si>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</si>
  <si>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</si>
  <si>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</si>
  <si>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</si>
  <si>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</si>
  <si>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</si>
  <si>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</si>
  <si>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</si>
  <si>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</si>
  <si>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</si>
  <si>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</si>
  <si>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</si>
  <si>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</si>
  <si>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</si>
  <si>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</si>
  <si>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</si>
  <si>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</si>
  <si>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</si>
  <si>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</si>
  <si>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</si>
  <si>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</si>
  <si>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</si>
  <si>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</si>
  <si>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</si>
  <si>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</si>
  <si>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</si>
  <si>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</si>
  <si>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</si>
  <si>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</si>
  <si>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</si>
  <si>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</si>
  <si>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</si>
  <si>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</si>
  <si>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</si>
  <si>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</si>
  <si>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</si>
  <si>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</si>
  <si>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</si>
  <si>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</si>
  <si>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</si>
  <si>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</si>
  <si>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</si>
  <si>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</si>
  <si>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</si>
  <si>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</si>
  <si>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</si>
  <si>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</si>
  <si>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</si>
  <si>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</si>
  <si>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</si>
  <si>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</si>
  <si>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</si>
  <si>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</si>
  <si>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</si>
  <si>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</si>
  <si>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</si>
  <si>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</si>
  <si>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</si>
  <si>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</si>
  <si>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</si>
  <si>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</si>
  <si>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</si>
  <si>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</si>
  <si>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</si>
  <si>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</si>
  <si>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</si>
  <si>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</si>
  <si>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</si>
  <si>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</si>
  <si>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</si>
  <si>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</si>
  <si>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</si>
  <si>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</si>
  <si>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</si>
  <si>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</si>
  <si>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</si>
  <si>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</si>
  <si>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</si>
  <si>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</si>
  <si>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</si>
  <si>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</si>
  <si>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</si>
  <si>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</si>
  <si>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</si>
  <si>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</si>
  <si>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</si>
  <si>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</si>
  <si>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</si>
  <si>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</si>
  <si>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</si>
  <si>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</si>
  <si>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</si>
  <si>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</si>
  <si>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</si>
  <si>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</si>
  <si>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</si>
  <si>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</si>
  <si>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</si>
  <si>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</si>
  <si>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</si>
  <si>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</si>
  <si>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</si>
  <si>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</si>
  <si>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</si>
  <si>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</si>
  <si>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</si>
  <si>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</si>
  <si>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</si>
  <si>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</si>
  <si>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</si>
  <si>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</si>
  <si>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</si>
  <si>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</si>
  <si>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</si>
  <si>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</si>
  <si>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</si>
  <si>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</si>
  <si>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</si>
  <si>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</si>
  <si>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</si>
  <si>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</si>
  <si>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</si>
  <si>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</si>
  <si>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</si>
  <si>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</si>
  <si>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</si>
  <si>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</si>
  <si>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</si>
  <si>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</si>
  <si>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</si>
  <si>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</si>
  <si>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</si>
  <si>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</si>
  <si>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</si>
  <si>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</si>
  <si>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</si>
  <si>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</si>
  <si>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</si>
  <si>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</si>
  <si>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</si>
  <si>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</si>
  <si>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</si>
  <si>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</si>
  <si>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</si>
  <si>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</si>
  <si>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</si>
  <si>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</si>
  <si>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</si>
  <si>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</si>
  <si>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</si>
  <si>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</si>
  <si>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</si>
  <si>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</si>
  <si>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</si>
  <si>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</si>
  <si>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</si>
  <si>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</si>
  <si>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</si>
  <si>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</si>
  <si>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</si>
  <si>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</si>
  <si>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</si>
  <si>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</si>
  <si>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</si>
  <si>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</si>
  <si>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</si>
  <si>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</si>
  <si>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</si>
  <si>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</si>
  <si>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</si>
  <si>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</si>
  <si>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</si>
  <si>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</si>
  <si>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</si>
  <si>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</si>
  <si>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</si>
  <si>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</si>
  <si>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</si>
  <si>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</si>
  <si>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</si>
  <si>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</si>
  <si>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</si>
  <si>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</si>
  <si>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</si>
  <si>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</si>
  <si>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</si>
  <si>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</si>
  <si>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</si>
  <si>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</si>
  <si>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</si>
  <si>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</si>
  <si>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</si>
  <si>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</si>
  <si>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</si>
  <si>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</si>
  <si>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</si>
  <si>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</si>
  <si>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</si>
  <si>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</si>
  <si>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</si>
  <si>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</si>
  <si>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</si>
  <si>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</si>
  <si>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</si>
  <si>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</si>
  <si>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</si>
  <si>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</si>
  <si>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</si>
  <si>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</si>
  <si>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</si>
  <si>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</si>
  <si>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</si>
  <si>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</si>
  <si>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</si>
  <si>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</si>
  <si>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</si>
  <si>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</si>
  <si>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</si>
  <si>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</si>
  <si>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</si>
  <si>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</si>
  <si>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</si>
  <si>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</si>
  <si>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</si>
  <si>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</si>
  <si>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</si>
  <si>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</si>
  <si>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</si>
  <si>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</si>
  <si>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</si>
  <si>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</si>
  <si>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</si>
  <si>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</si>
  <si>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</si>
  <si>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</si>
  <si>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</si>
  <si>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</si>
  <si>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</si>
  <si>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</si>
  <si>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</si>
  <si>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</si>
  <si>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</si>
  <si>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</si>
  <si>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</si>
  <si>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</si>
  <si>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</si>
  <si>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</si>
  <si>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</si>
  <si>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</si>
  <si>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</si>
  <si>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</si>
  <si>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</si>
  <si>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</si>
  <si>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</si>
  <si>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</si>
  <si>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</si>
  <si>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</si>
  <si>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</si>
  <si>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</si>
  <si>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</si>
  <si>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</si>
  <si>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</si>
  <si>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</si>
  <si>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</si>
  <si>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</si>
  <si>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</si>
  <si>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</si>
  <si>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</si>
  <si>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</si>
  <si>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</si>
  <si>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</si>
  <si>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</si>
  <si>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</si>
  <si>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</si>
  <si>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</si>
  <si>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</si>
  <si>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</si>
  <si>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</si>
  <si>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</si>
  <si>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</si>
  <si>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</si>
  <si>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</si>
  <si>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</si>
  <si>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</si>
  <si>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</si>
  <si>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</si>
  <si>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</si>
  <si>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</si>
  <si>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</si>
  <si>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</si>
  <si>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</si>
  <si>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</si>
  <si>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</si>
  <si>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</si>
  <si>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</si>
  <si>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</si>
  <si>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</si>
  <si>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</si>
  <si>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</si>
  <si>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</si>
  <si>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</si>
  <si>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</si>
  <si>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</si>
  <si>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</si>
  <si>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</si>
  <si>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</si>
  <si>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</si>
  <si>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</si>
  <si>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</si>
  <si>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</si>
  <si>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</si>
  <si>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</si>
  <si>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</si>
  <si>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</si>
  <si>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</si>
  <si>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</si>
  <si>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</si>
  <si>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</si>
  <si>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</si>
  <si>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</si>
  <si>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</si>
  <si>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</si>
  <si>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</si>
  <si>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</si>
  <si>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</si>
  <si>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</si>
  <si>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</si>
  <si>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</si>
  <si>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</si>
  <si>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</si>
  <si>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</si>
  <si>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</si>
  <si>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</si>
  <si>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</si>
  <si>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</si>
  <si>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</si>
  <si>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</si>
  <si>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</si>
  <si>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</si>
  <si>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</si>
  <si>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</si>
  <si>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</si>
  <si>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</si>
  <si>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</si>
  <si>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</si>
  <si>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</si>
  <si>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</si>
  <si>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</si>
  <si>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</si>
  <si>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</si>
  <si>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</si>
  <si>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</si>
  <si>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</si>
  <si>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</si>
  <si>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</si>
  <si>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</si>
  <si>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</si>
  <si>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</si>
  <si>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</si>
  <si>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</si>
  <si>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</si>
  <si>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</si>
  <si>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</si>
  <si>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</si>
  <si>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</si>
  <si>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</si>
  <si>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</si>
  <si>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</si>
  <si>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</si>
  <si>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</si>
  <si>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</si>
  <si>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</si>
  <si>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</si>
  <si>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</si>
  <si>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</si>
  <si>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</si>
  <si>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</si>
  <si>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</si>
  <si>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</si>
  <si>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</si>
  <si>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</si>
  <si>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</si>
  <si>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</si>
  <si>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</si>
  <si>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</si>
  <si>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</si>
  <si>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</si>
  <si>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</si>
  <si>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</si>
  <si>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</si>
  <si>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</si>
  <si>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</si>
  <si>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</si>
  <si>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</si>
  <si>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</si>
  <si>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</si>
  <si>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</si>
  <si>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</si>
  <si>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</si>
  <si>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</si>
  <si>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</si>
  <si>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</si>
  <si>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</si>
  <si>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</si>
  <si>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</si>
  <si>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</si>
  <si>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</si>
  <si>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</si>
  <si>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</si>
  <si>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</si>
  <si>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</si>
  <si>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</si>
  <si>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</si>
  <si>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</si>
  <si>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</si>
  <si>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</si>
  <si>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</si>
  <si>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</si>
  <si>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</si>
  <si>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</si>
  <si>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</si>
  <si>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</si>
  <si>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</si>
  <si>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</si>
  <si>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</si>
  <si>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</si>
  <si>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</si>
  <si>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</si>
  <si>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</si>
  <si>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</si>
  <si>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</si>
  <si>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</si>
  <si>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</si>
  <si>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</si>
  <si>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</si>
  <si>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</si>
  <si>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</si>
  <si>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</si>
  <si>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</si>
  <si>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</si>
  <si>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</si>
  <si>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</si>
  <si>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</si>
  <si>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</si>
  <si>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</si>
  <si>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</si>
  <si>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</si>
  <si>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</si>
  <si>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</si>
  <si>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</si>
  <si>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</si>
  <si>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</si>
  <si>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</si>
  <si>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</si>
  <si>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</si>
  <si>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</si>
  <si>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</si>
  <si>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</si>
  <si>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</si>
  <si>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</si>
  <si>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</si>
  <si>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</si>
  <si>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</si>
  <si>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</si>
  <si>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</si>
  <si>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</si>
  <si>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</si>
  <si>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</si>
  <si>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</si>
  <si>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</si>
  <si>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</si>
  <si>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</si>
  <si>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</si>
  <si>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</si>
  <si>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</si>
  <si>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</si>
  <si>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</si>
  <si>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</si>
  <si>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</si>
  <si>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</si>
  <si>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</si>
  <si>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</si>
  <si>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</si>
  <si>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</si>
  <si>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</si>
  <si>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</si>
  <si>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</si>
  <si>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</si>
  <si>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</si>
  <si>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</si>
  <si>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</si>
  <si>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</si>
  <si>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</si>
  <si>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</si>
  <si>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</si>
  <si>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</si>
  <si>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</si>
  <si>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</si>
  <si>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</si>
  <si>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</si>
  <si>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</si>
  <si>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</si>
  <si>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</si>
  <si>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</si>
  <si>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</si>
  <si>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</si>
  <si>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</si>
  <si>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</si>
  <si>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</si>
  <si>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</si>
  <si>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</si>
  <si>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</si>
  <si>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</si>
  <si>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</si>
  <si>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</si>
  <si>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</si>
  <si>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</si>
  <si>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</si>
  <si>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</si>
  <si>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</si>
  <si>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</si>
  <si>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</si>
  <si>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</si>
  <si>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</si>
  <si>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</si>
  <si>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</si>
  <si>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</si>
  <si>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</si>
  <si>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</si>
  <si>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</si>
  <si>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</si>
  <si>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</si>
  <si>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</si>
  <si>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</si>
  <si>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</si>
  <si>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</si>
  <si>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</si>
  <si>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</si>
  <si>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</si>
  <si>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</si>
  <si>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</si>
  <si>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</si>
  <si>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</si>
  <si>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</si>
  <si>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</si>
  <si>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</si>
  <si>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</si>
  <si>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</si>
  <si>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</si>
  <si>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</si>
  <si>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</si>
  <si>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</si>
  <si>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</si>
  <si>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</si>
  <si>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</si>
  <si>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</si>
  <si>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</si>
  <si>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</si>
  <si>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</si>
  <si>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</si>
  <si>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</si>
  <si>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</si>
  <si>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</si>
  <si>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</si>
  <si>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</si>
  <si>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</si>
  <si>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</si>
  <si>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</si>
  <si>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</si>
  <si>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</si>
  <si>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</si>
  <si>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</si>
  <si>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</si>
  <si>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</si>
  <si>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</si>
  <si>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</si>
  <si>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</si>
  <si>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</si>
  <si>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</si>
  <si>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</si>
  <si>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</si>
  <si>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</si>
  <si>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</si>
  <si>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</si>
  <si>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</si>
  <si>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</si>
  <si>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</si>
  <si>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</si>
  <si>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</si>
  <si>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</si>
  <si>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</si>
  <si>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</si>
  <si>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</si>
  <si>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</si>
  <si>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</si>
  <si>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</si>
  <si>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</si>
  <si>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</si>
  <si>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</si>
  <si>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</si>
  <si>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</si>
  <si>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</si>
  <si>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</si>
  <si>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</si>
  <si>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</si>
  <si>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</si>
  <si>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</si>
  <si>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</si>
  <si>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</si>
  <si>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</si>
  <si>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</si>
  <si>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</si>
  <si>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</si>
  <si>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</si>
  <si>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</si>
  <si>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</si>
  <si>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</si>
  <si>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</si>
  <si>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</si>
  <si>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</si>
  <si>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</si>
  <si>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</si>
  <si>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</si>
  <si>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</si>
  <si>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</si>
  <si>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</si>
  <si>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</si>
  <si>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</si>
  <si>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</si>
  <si>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</si>
  <si>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</si>
  <si>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</si>
  <si>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</si>
  <si>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</si>
  <si>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</si>
  <si>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</si>
  <si>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</si>
  <si>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</si>
  <si>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</si>
  <si>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</si>
  <si>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</si>
  <si>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</si>
  <si>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</si>
  <si>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</si>
  <si>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</si>
  <si>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</si>
  <si>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</si>
  <si>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</si>
  <si>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</si>
  <si>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</si>
  <si>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</si>
  <si>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</si>
  <si>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</si>
  <si>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</si>
  <si>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</si>
  <si>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</si>
  <si>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</si>
  <si>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</si>
  <si>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</si>
  <si>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</si>
  <si>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</si>
  <si>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</si>
  <si>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</si>
  <si>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</si>
  <si>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</si>
  <si>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</si>
  <si>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</si>
  <si>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</si>
  <si>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</si>
  <si>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</si>
  <si>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</si>
  <si>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</si>
  <si>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</si>
  <si>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</si>
  <si>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</si>
  <si>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</si>
  <si>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</si>
  <si>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</si>
  <si>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</si>
  <si>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</si>
  <si>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</si>
  <si>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</si>
  <si>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</si>
  <si>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</si>
  <si>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</si>
  <si>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</si>
  <si>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</si>
  <si>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</si>
  <si>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</si>
  <si>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</si>
  <si>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</si>
  <si>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</si>
  <si>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</si>
  <si>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</si>
  <si>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</si>
  <si>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</si>
  <si>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</si>
  <si>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</si>
  <si>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</si>
  <si>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</si>
  <si>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</si>
  <si>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</si>
  <si>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</si>
  <si>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</si>
  <si>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</si>
  <si>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</si>
  <si>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</si>
  <si>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</si>
  <si>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</si>
  <si>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</si>
  <si>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</si>
  <si>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</si>
  <si>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</si>
  <si>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</si>
  <si>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</si>
  <si>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</si>
  <si>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</si>
  <si>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</si>
  <si>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</si>
  <si>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</si>
  <si>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</si>
  <si>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</si>
  <si>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</si>
  <si>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</si>
  <si>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</si>
  <si>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</si>
  <si>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</si>
  <si>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</si>
  <si>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</si>
  <si>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</si>
  <si>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</si>
  <si>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</si>
  <si>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</si>
  <si>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</si>
  <si>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</si>
  <si>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</si>
  <si>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</si>
  <si>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</si>
  <si>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</si>
  <si>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</si>
  <si>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</si>
  <si>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</si>
  <si>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</si>
  <si>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</si>
  <si>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</si>
  <si>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</si>
  <si>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</si>
  <si>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</si>
  <si>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</si>
  <si>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</si>
  <si>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</si>
  <si>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</si>
  <si>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</si>
  <si>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</si>
  <si>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</si>
  <si>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</si>
  <si>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</si>
  <si>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</si>
  <si>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</si>
  <si>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</si>
  <si>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</si>
  <si>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</si>
  <si>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</si>
  <si>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</si>
  <si>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</si>
  <si>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</si>
  <si>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</si>
  <si>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</si>
  <si>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</si>
  <si>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</si>
  <si>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</si>
  <si>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</si>
  <si>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</si>
  <si>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</si>
  <si>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</si>
  <si>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</si>
  <si>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</si>
  <si>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</si>
  <si>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</si>
  <si>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</si>
  <si>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</si>
  <si>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</si>
  <si>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</si>
  <si>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</si>
  <si>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</si>
  <si>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</si>
  <si>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</si>
  <si>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</si>
  <si>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</si>
  <si>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</si>
  <si>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</si>
  <si>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</si>
  <si>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</si>
  <si>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</si>
  <si>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</si>
  <si>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</si>
  <si>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</si>
  <si>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</si>
  <si>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</si>
  <si>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</si>
  <si>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</si>
  <si>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</si>
  <si>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</si>
  <si>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</si>
  <si>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</si>
  <si>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</si>
  <si>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</si>
  <si>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</si>
  <si>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</si>
  <si>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</si>
  <si>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</si>
  <si>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</si>
  <si>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</si>
  <si>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</si>
  <si>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</si>
  <si>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</si>
  <si>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</si>
  <si>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</si>
  <si>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</si>
  <si>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</si>
  <si>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</si>
  <si>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</si>
  <si>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</si>
  <si>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</si>
  <si>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</si>
  <si>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</si>
  <si>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</si>
  <si>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</si>
  <si>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</si>
  <si>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</si>
  <si>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</si>
  <si>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</si>
  <si>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</si>
  <si>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</si>
  <si>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</si>
  <si>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</si>
  <si>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</si>
  <si>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</si>
  <si>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</si>
  <si>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</si>
  <si>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</si>
  <si>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</si>
  <si>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</si>
  <si>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</si>
  <si>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</si>
  <si>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</si>
  <si>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</si>
  <si>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</si>
  <si>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</si>
  <si>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</si>
  <si>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</si>
  <si>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</si>
  <si>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</si>
  <si>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</si>
  <si>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</si>
  <si>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</si>
  <si>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</si>
  <si>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</si>
  <si>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</si>
  <si>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</si>
  <si>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</si>
  <si>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</si>
  <si>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</si>
  <si>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</si>
  <si>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</si>
  <si>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</si>
  <si>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</si>
  <si>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</si>
  <si>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</si>
  <si>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</si>
  <si>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</si>
  <si>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</si>
  <si>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</si>
  <si>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</si>
  <si>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</si>
  <si>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</si>
  <si>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</si>
  <si>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</si>
  <si>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</si>
  <si>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</si>
  <si>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</si>
  <si>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</si>
  <si>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</si>
  <si>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</si>
  <si>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</si>
  <si>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</si>
  <si>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</si>
  <si>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</si>
  <si>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</si>
  <si>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</si>
  <si>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</si>
  <si>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</si>
  <si>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</si>
  <si>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</si>
  <si>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</si>
  <si>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</si>
  <si>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</si>
  <si>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</si>
  <si>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</si>
  <si>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</si>
  <si>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</si>
  <si>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</si>
  <si>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</si>
  <si>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</si>
  <si>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</si>
  <si>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</si>
  <si>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</si>
  <si>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</si>
  <si>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</si>
  <si>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</si>
  <si>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</si>
  <si>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</si>
  <si>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</si>
  <si>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</si>
  <si>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</si>
  <si>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</si>
  <si>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</si>
  <si>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</si>
  <si>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</si>
  <si>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</si>
  <si>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</si>
  <si>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</si>
  <si>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</si>
  <si>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</si>
  <si>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</si>
  <si>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</si>
  <si>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</si>
  <si>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</si>
  <si>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</si>
  <si>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</si>
  <si>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</si>
  <si>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</si>
  <si>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</si>
  <si>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</si>
  <si>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</si>
  <si>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</si>
  <si>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</si>
  <si>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</si>
  <si>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</si>
  <si>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</si>
  <si>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</si>
  <si>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</si>
  <si>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</si>
  <si>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</si>
  <si>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</si>
  <si>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</si>
  <si>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</si>
  <si>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</si>
  <si>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</si>
  <si>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</si>
  <si>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</si>
  <si>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</si>
  <si>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</si>
  <si>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</si>
  <si>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</si>
  <si>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</si>
  <si>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</si>
  <si>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</si>
  <si>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</si>
  <si>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</si>
  <si>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</si>
  <si>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</si>
  <si>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</si>
  <si>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</si>
  <si>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</si>
  <si>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</si>
  <si>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</si>
  <si>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</si>
  <si>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</si>
  <si>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</si>
  <si>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</si>
  <si>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</si>
  <si>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</si>
  <si>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</si>
  <si>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</si>
  <si>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</si>
  <si>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</si>
  <si>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</si>
  <si>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</si>
  <si>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</si>
  <si>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</si>
  <si>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</si>
  <si>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</si>
  <si>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</si>
  <si>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</si>
  <si>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</si>
  <si>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</si>
  <si>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</si>
  <si>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</si>
  <si>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</si>
  <si>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</si>
  <si>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</si>
  <si>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</si>
  <si>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</si>
  <si>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</si>
  <si>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</si>
  <si>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</si>
  <si>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</si>
  <si>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</si>
  <si>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</si>
  <si>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</si>
  <si>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</si>
  <si>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</si>
  <si>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</si>
  <si>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</si>
  <si>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</si>
  <si>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</si>
  <si>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</si>
  <si>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</si>
  <si>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</si>
  <si>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</si>
  <si>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</si>
  <si>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</si>
  <si>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</si>
  <si>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</si>
  <si>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</si>
  <si>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</si>
  <si>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</si>
  <si>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</si>
  <si>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</si>
  <si>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</si>
  <si>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</si>
  <si>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</si>
  <si>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</si>
  <si>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</si>
  <si>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</si>
  <si>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</si>
  <si>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</si>
  <si>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</si>
  <si>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</si>
  <si>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</si>
  <si>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</si>
  <si>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</si>
  <si>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</si>
  <si>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</si>
  <si>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</si>
  <si>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</si>
  <si>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</si>
  <si>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</si>
  <si>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</si>
  <si>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</si>
  <si>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</si>
  <si>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</si>
  <si>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</si>
  <si>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</si>
  <si>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</si>
  <si>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</si>
  <si>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</si>
  <si>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</si>
  <si>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</si>
  <si>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</si>
  <si>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</si>
  <si>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</si>
  <si>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</si>
  <si>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</si>
  <si>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</si>
  <si>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</si>
  <si>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</si>
  <si>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</si>
  <si>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</si>
  <si>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</si>
  <si>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</si>
  <si>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</si>
  <si>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</si>
  <si>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</si>
  <si>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</si>
  <si>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</si>
  <si>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</si>
  <si>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</si>
  <si>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</si>
  <si>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</si>
  <si>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</si>
  <si>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</si>
  <si>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</si>
  <si>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</si>
  <si>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</si>
  <si>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</si>
  <si>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</si>
  <si>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</si>
  <si>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</si>
  <si>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</si>
  <si>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</si>
  <si>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</si>
  <si>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</si>
  <si>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</si>
  <si>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</si>
  <si>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</si>
  <si>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</si>
  <si>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</si>
  <si>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</si>
  <si>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</si>
  <si>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</si>
  <si>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</si>
  <si>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</si>
  <si>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</si>
  <si>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</si>
  <si>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</si>
  <si>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</si>
  <si>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</si>
  <si>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</si>
  <si>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</si>
  <si>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</si>
  <si>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</si>
  <si>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</si>
  <si>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</si>
  <si>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</si>
  <si>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</si>
  <si>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</si>
  <si>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</si>
  <si>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</si>
  <si>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</si>
  <si>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</si>
  <si>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</si>
  <si>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</si>
  <si>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</si>
  <si>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</si>
  <si>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</si>
  <si>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</si>
  <si>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</si>
  <si>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</si>
  <si>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</si>
  <si>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</si>
  <si>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</si>
  <si>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</si>
  <si>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</si>
  <si>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</si>
  <si>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</si>
  <si>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</si>
  <si>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</si>
  <si>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</si>
  <si>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</si>
  <si>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</si>
  <si>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</si>
  <si>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</si>
  <si>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</si>
  <si>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</si>
  <si>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</si>
  <si>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</si>
  <si>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</si>
  <si>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</si>
  <si>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</si>
  <si>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</si>
  <si>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</si>
  <si>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</si>
  <si>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</si>
  <si>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</si>
  <si>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</si>
  <si>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</si>
  <si>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</si>
  <si>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</si>
  <si>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</si>
  <si>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</si>
  <si>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</si>
  <si>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</si>
  <si>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</si>
  <si>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</si>
  <si>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</si>
  <si>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</si>
  <si>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</si>
  <si>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</si>
  <si>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</si>
  <si>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</si>
  <si>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</si>
  <si>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</si>
  <si>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</si>
  <si>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</si>
  <si>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</si>
  <si>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</si>
  <si>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</si>
  <si>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</si>
  <si>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</si>
  <si>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</si>
  <si>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</si>
  <si>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</si>
  <si>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</si>
  <si>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</si>
  <si>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</si>
  <si>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</si>
  <si>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</si>
  <si>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</si>
  <si>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</si>
  <si>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</si>
  <si>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</si>
  <si>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</si>
  <si>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</si>
  <si>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</si>
  <si>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</si>
  <si>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</si>
  <si>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</si>
  <si>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</si>
  <si>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</si>
  <si>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</si>
  <si>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</si>
  <si>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</si>
  <si>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</si>
  <si>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</si>
  <si>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</si>
  <si>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</si>
  <si>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</si>
  <si>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</si>
  <si>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</si>
  <si>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</si>
  <si>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</si>
  <si>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</si>
  <si>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</si>
  <si>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</si>
  <si>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</si>
  <si>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</si>
  <si>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</si>
  <si>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</si>
  <si>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</si>
  <si>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</si>
  <si>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</si>
  <si>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</si>
  <si>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</si>
  <si>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</si>
  <si>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</si>
  <si>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</si>
  <si>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</si>
  <si>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</si>
  <si>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</si>
  <si>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</si>
  <si>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</si>
  <si>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</si>
  <si>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</si>
  <si>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</si>
  <si>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</si>
  <si>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</si>
  <si>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</si>
  <si>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</si>
  <si>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</si>
  <si>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</si>
  <si>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</si>
  <si>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</si>
  <si>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</si>
  <si>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</si>
  <si>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</si>
  <si>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</si>
  <si>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</si>
  <si>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</si>
  <si>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</si>
  <si>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</si>
  <si>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</si>
  <si>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</si>
  <si>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</si>
  <si>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</si>
  <si>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</si>
  <si>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</si>
  <si>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</si>
  <si>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</si>
  <si>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</si>
  <si>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</si>
  <si>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</si>
  <si>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</si>
  <si>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</si>
  <si>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</si>
  <si>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</si>
  <si>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</si>
  <si>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</si>
  <si>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</si>
  <si>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</si>
  <si>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</si>
  <si>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</si>
  <si>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</si>
  <si>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</si>
  <si>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</si>
  <si>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</si>
  <si>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</si>
  <si>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</si>
  <si>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</si>
  <si>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</si>
  <si>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</si>
  <si>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</si>
  <si>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</si>
  <si>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</si>
  <si>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</si>
  <si>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</si>
  <si>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</si>
  <si>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</si>
  <si>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</si>
  <si>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</si>
  <si>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</si>
  <si>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</si>
  <si>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</si>
  <si>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</si>
  <si>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</si>
  <si>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</si>
  <si>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</si>
  <si>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</si>
  <si>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</si>
  <si>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</si>
  <si>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</si>
  <si>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</si>
  <si>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</si>
  <si>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</si>
  <si>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</si>
  <si>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</si>
  <si>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</si>
  <si>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</si>
  <si>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</si>
  <si>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</si>
  <si>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</si>
  <si>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</si>
  <si>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</si>
  <si>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</si>
  <si>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</si>
  <si>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</si>
  <si>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</si>
  <si>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</si>
  <si>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</si>
  <si>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</si>
  <si>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</si>
  <si>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</si>
  <si>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</si>
  <si>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</si>
  <si>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</si>
  <si>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</si>
  <si>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</si>
  <si>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</si>
  <si>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</si>
  <si>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</si>
  <si>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</si>
  <si>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</si>
  <si>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</si>
  <si>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</si>
  <si>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</si>
  <si>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</si>
  <si>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</si>
  <si>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</si>
  <si>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</si>
  <si>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</si>
  <si>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</si>
  <si>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</si>
  <si>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</si>
  <si>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</si>
  <si>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</si>
  <si>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</si>
  <si>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</si>
  <si>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</si>
  <si>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</si>
  <si>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</si>
  <si>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</si>
  <si>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</si>
  <si>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</si>
  <si>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</si>
  <si>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</si>
  <si>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</si>
  <si>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</si>
  <si>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</si>
  <si>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</si>
  <si>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</si>
  <si>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</si>
  <si>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</si>
  <si>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</si>
  <si>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</si>
  <si>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</si>
  <si>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</si>
  <si>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</si>
  <si>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</si>
  <si>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</si>
  <si>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</si>
  <si>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</si>
  <si>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</si>
  <si>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</si>
  <si>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</si>
  <si>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</si>
  <si>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</si>
  <si>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</si>
  <si>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</si>
  <si>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</si>
  <si>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</si>
  <si>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</si>
  <si>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</si>
  <si>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</si>
  <si>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</si>
  <si>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</si>
  <si>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</si>
  <si>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</si>
  <si>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</si>
  <si>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</si>
  <si>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</si>
  <si>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</si>
  <si>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</si>
  <si>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</si>
  <si>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</si>
  <si>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</si>
  <si>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</si>
  <si>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</si>
  <si>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</si>
  <si>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</si>
  <si>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</si>
  <si>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</si>
  <si>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</si>
  <si>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</si>
  <si>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</si>
  <si>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</si>
  <si>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</si>
  <si>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</si>
  <si>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</si>
  <si>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</si>
  <si>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</si>
  <si>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</si>
  <si>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</si>
  <si>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</si>
  <si>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</si>
  <si>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</si>
  <si>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</si>
  <si>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</si>
  <si>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</si>
  <si>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</si>
  <si>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</si>
  <si>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</si>
  <si>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</si>
  <si>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</si>
  <si>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</si>
  <si>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</si>
  <si>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</si>
  <si>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</si>
  <si>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</si>
  <si>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</si>
  <si>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</si>
  <si>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</si>
  <si>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</si>
  <si>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</si>
  <si>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</si>
  <si>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</si>
  <si>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</si>
  <si>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</si>
  <si>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</si>
  <si>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</si>
  <si>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</si>
  <si>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</si>
  <si>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</si>
  <si>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</si>
  <si>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</si>
  <si>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</si>
  <si>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</si>
  <si>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</si>
  <si>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</si>
  <si>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</si>
  <si>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</si>
  <si>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</si>
  <si>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</si>
  <si>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</si>
  <si>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</si>
  <si>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</si>
  <si>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</si>
  <si>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</si>
  <si>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</si>
  <si>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</si>
  <si>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</si>
  <si>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</si>
  <si>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</si>
  <si>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</si>
  <si>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</si>
  <si>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</si>
  <si>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</si>
  <si>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</si>
  <si>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</si>
  <si>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</si>
  <si>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</si>
  <si>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</si>
  <si>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</si>
  <si>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</si>
  <si>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</si>
  <si>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</si>
  <si>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</si>
  <si>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</si>
  <si>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</si>
  <si>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</si>
  <si>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</si>
  <si>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</si>
  <si>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</si>
  <si>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</si>
  <si>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</si>
  <si>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</si>
  <si>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</si>
  <si>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</si>
  <si>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</si>
  <si>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</si>
  <si>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</si>
  <si>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</si>
  <si>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</si>
  <si>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</si>
  <si>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</si>
  <si>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</si>
  <si>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</si>
  <si>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</si>
  <si>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</si>
  <si>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</si>
  <si>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</si>
  <si>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</si>
  <si>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</si>
  <si>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</si>
  <si>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</si>
  <si>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</si>
  <si>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</si>
  <si>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</si>
  <si>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</si>
  <si>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</si>
  <si>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</si>
  <si>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</si>
  <si>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</si>
  <si>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</si>
  <si>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</si>
  <si>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</si>
  <si>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</si>
  <si>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</si>
  <si>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</si>
  <si>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</si>
  <si>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</si>
  <si>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</si>
  <si>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</si>
  <si>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</si>
  <si>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</si>
  <si>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</si>
  <si>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</si>
  <si>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</si>
  <si>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</si>
  <si>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</si>
  <si>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</si>
  <si>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</si>
  <si>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</si>
  <si>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</si>
  <si>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</si>
  <si>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</si>
  <si>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</si>
  <si>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</si>
  <si>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</si>
  <si>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</si>
  <si>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</si>
  <si>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</si>
  <si>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</si>
  <si>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</si>
  <si>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</si>
  <si>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</si>
  <si>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</si>
  <si>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</si>
  <si>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</si>
  <si>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</si>
  <si>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</si>
  <si>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</si>
  <si>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</si>
  <si>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</si>
  <si>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</si>
  <si>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</si>
  <si>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</si>
  <si>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</si>
  <si>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</si>
  <si>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</si>
  <si>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</si>
  <si>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</si>
  <si>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</si>
  <si>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</si>
  <si>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</si>
  <si>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</si>
  <si>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</si>
  <si>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</si>
  <si>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</si>
  <si>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</si>
  <si>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</si>
  <si>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</si>
  <si>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</si>
  <si>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</si>
  <si>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</si>
  <si>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</si>
  <si>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</si>
  <si>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</si>
  <si>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</si>
  <si>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</si>
  <si>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</si>
  <si>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</si>
  <si>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</si>
  <si>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</si>
  <si>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</si>
  <si>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</si>
  <si>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</si>
  <si>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</si>
  <si>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</si>
  <si>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</si>
  <si>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</si>
  <si>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</si>
  <si>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</si>
  <si>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</si>
  <si>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</si>
  <si>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</si>
  <si>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</si>
  <si>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</si>
  <si>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</si>
  <si>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</si>
  <si>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</si>
  <si>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</si>
  <si>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</si>
  <si>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</si>
  <si>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</si>
  <si>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</si>
  <si>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</si>
  <si>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</si>
  <si>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</si>
  <si>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</si>
  <si>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</si>
  <si>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</si>
  <si>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</si>
  <si>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</si>
  <si>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</si>
  <si>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</si>
  <si>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</si>
  <si>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</si>
  <si>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</si>
  <si>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</si>
  <si>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</si>
  <si>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</si>
  <si>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</si>
  <si>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</si>
  <si>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</si>
  <si>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</si>
  <si>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</si>
  <si>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</si>
  <si>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</si>
  <si>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</si>
  <si>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</si>
  <si>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</si>
  <si>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</si>
  <si>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</si>
  <si>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</si>
  <si>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</si>
  <si>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</si>
  <si>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</si>
  <si>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</si>
  <si>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</si>
  <si>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</si>
  <si>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</si>
  <si>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</si>
  <si>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</si>
  <si>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</si>
  <si>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</si>
  <si>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</si>
  <si>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</si>
  <si>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</si>
  <si>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</si>
  <si>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</si>
  <si>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</si>
  <si>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</si>
  <si>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</si>
  <si>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</si>
  <si>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</si>
  <si>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</si>
  <si>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</si>
  <si>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</si>
  <si>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</si>
  <si>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</si>
  <si>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</si>
  <si>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</si>
  <si>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</si>
  <si>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</si>
  <si>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</si>
  <si>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</si>
  <si>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</si>
  <si>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</si>
  <si>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</si>
  <si>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</si>
  <si>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</si>
  <si>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</si>
  <si>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</si>
  <si>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</si>
  <si>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</si>
  <si>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</si>
  <si>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</si>
  <si>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</si>
  <si>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</si>
  <si>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</si>
  <si>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</si>
  <si>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</si>
  <si>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</si>
  <si>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</si>
  <si>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</si>
  <si>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</si>
  <si>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</si>
  <si>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</si>
  <si>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</si>
  <si>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</si>
  <si>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</si>
  <si>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</si>
  <si>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</si>
  <si>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</si>
  <si>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</si>
  <si>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</si>
  <si>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</si>
  <si>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</si>
  <si>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</si>
  <si>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</si>
  <si>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</si>
  <si>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</si>
  <si>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</si>
  <si>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</si>
  <si>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</si>
  <si>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</si>
  <si>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</si>
  <si>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</si>
  <si>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</si>
  <si>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</si>
  <si>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</si>
  <si>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</si>
  <si>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</si>
  <si>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</si>
  <si>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</si>
  <si>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</si>
  <si>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</si>
  <si>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</si>
  <si>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</si>
  <si>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</si>
  <si>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</si>
  <si>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</si>
  <si>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</si>
  <si>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</si>
  <si>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</si>
  <si>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</si>
  <si>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</si>
  <si>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</si>
  <si>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</si>
  <si>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</si>
  <si>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</si>
  <si>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</si>
  <si>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</si>
  <si>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</si>
  <si>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</si>
  <si>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</si>
  <si>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</si>
  <si>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</si>
  <si>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</si>
  <si>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</si>
  <si>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</si>
  <si>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</si>
  <si>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</si>
  <si>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</si>
  <si>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</si>
  <si>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</si>
  <si>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</si>
  <si>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</si>
  <si>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</si>
  <si>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</si>
  <si>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</si>
  <si>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</si>
  <si>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</si>
  <si>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</si>
  <si>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</si>
  <si>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</si>
  <si>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</si>
  <si>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</si>
  <si>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</si>
  <si>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</si>
  <si>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</si>
  <si>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</si>
  <si>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</si>
  <si>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</si>
  <si>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</si>
  <si>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</si>
  <si>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</si>
  <si>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</si>
  <si>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</si>
  <si>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</si>
  <si>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</si>
  <si>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</si>
  <si>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</si>
  <si>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</si>
  <si>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</si>
  <si>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</si>
  <si>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</si>
  <si>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</si>
  <si>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</si>
  <si>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</si>
  <si>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</si>
  <si>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</si>
  <si>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</si>
  <si>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</si>
  <si>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</si>
  <si>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</si>
  <si>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</si>
  <si>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</si>
  <si>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</si>
  <si>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</si>
  <si>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</si>
  <si>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</si>
  <si>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</si>
  <si>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</si>
  <si>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</si>
  <si>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</si>
  <si>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</si>
  <si>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</si>
  <si>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</si>
  <si>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</si>
  <si>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</si>
  <si>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</si>
  <si>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</si>
  <si>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</si>
  <si>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</si>
  <si>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</si>
  <si>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</si>
  <si>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</si>
  <si>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</si>
  <si>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</si>
  <si>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</si>
  <si>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</si>
  <si>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</si>
  <si>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</si>
  <si>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</si>
  <si>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</si>
  <si>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</si>
  <si>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</si>
  <si>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</si>
  <si>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</si>
  <si>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</si>
  <si>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</si>
  <si>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</si>
  <si>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</si>
  <si>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</si>
  <si>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</si>
  <si>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</si>
  <si>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</si>
  <si>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</si>
  <si>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</si>
  <si>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</si>
  <si>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</si>
  <si>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</si>
  <si>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</si>
  <si>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</si>
  <si>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</si>
  <si>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</si>
  <si>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</si>
  <si>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</si>
  <si>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</si>
  <si>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</si>
  <si>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</si>
  <si>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</si>
  <si>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</si>
  <si>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</si>
  <si>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</si>
  <si>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</si>
  <si>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</si>
  <si>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</si>
  <si>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</si>
  <si>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</si>
  <si>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</si>
  <si>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</si>
  <si>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</si>
  <si>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</si>
  <si>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</si>
  <si>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</si>
  <si>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</si>
  <si>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</si>
  <si>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</si>
  <si>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</si>
  <si>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</si>
  <si>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</si>
  <si>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</si>
  <si>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</si>
  <si>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</si>
  <si>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</si>
  <si>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</si>
  <si>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</si>
  <si>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</si>
  <si>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</si>
  <si>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</si>
  <si>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</si>
  <si>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</si>
  <si>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</si>
  <si>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</si>
  <si>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</si>
  <si>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</si>
  <si>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</si>
  <si>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</si>
  <si>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</si>
  <si>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</si>
  <si>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</si>
  <si>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</si>
  <si>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</si>
  <si>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</si>
  <si>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</si>
  <si>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</si>
  <si>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</si>
  <si>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</si>
  <si>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</si>
  <si>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</si>
  <si>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</si>
  <si>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</si>
  <si>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</si>
  <si>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</si>
  <si>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</si>
  <si>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</si>
  <si>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</si>
  <si>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</si>
  <si>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</si>
  <si>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</si>
  <si>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</si>
  <si>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</si>
  <si>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</si>
  <si>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</si>
  <si>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</si>
  <si>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</si>
  <si>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</si>
  <si>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</si>
  <si>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</si>
  <si>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</si>
  <si>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</si>
  <si>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</si>
  <si>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</si>
  <si>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</si>
  <si>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</si>
  <si>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</si>
  <si>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</si>
  <si>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</si>
  <si>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</si>
  <si>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</si>
  <si>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</si>
  <si>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</si>
  <si>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</si>
  <si>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</si>
  <si>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</si>
  <si>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</si>
  <si>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</si>
  <si>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</si>
  <si>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</si>
  <si>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</si>
  <si>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</si>
  <si>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</si>
  <si>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</si>
  <si>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</si>
  <si>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</si>
  <si>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</si>
  <si>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</si>
  <si>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</si>
  <si>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</si>
  <si>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</si>
  <si>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</si>
  <si>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</si>
  <si>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</si>
  <si>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</si>
  <si>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</si>
  <si>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</si>
  <si>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</si>
  <si>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</si>
  <si>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</si>
  <si>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</si>
  <si>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</si>
  <si>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</si>
  <si>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</si>
  <si>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</si>
  <si>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</si>
  <si>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</si>
  <si>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</si>
  <si>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</si>
  <si>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</si>
  <si>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</si>
  <si>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</si>
  <si>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</si>
  <si>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</si>
  <si>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</si>
  <si>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</si>
  <si>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</si>
  <si>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</si>
  <si>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</si>
  <si>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</si>
  <si>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</si>
  <si>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</si>
  <si>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</si>
  <si>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</si>
  <si>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</si>
  <si>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</si>
  <si>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</si>
  <si>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</si>
  <si>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</si>
  <si>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</si>
  <si>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</si>
  <si>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</si>
  <si>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</si>
  <si>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</si>
  <si>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</si>
  <si>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</si>
  <si>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</si>
  <si>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</si>
  <si>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</si>
  <si>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</si>
  <si>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</si>
  <si>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</si>
  <si>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</si>
  <si>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</si>
  <si>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</si>
  <si>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</si>
  <si>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</si>
  <si>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</si>
  <si>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</si>
  <si>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</si>
  <si>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</si>
  <si>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</si>
  <si>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</si>
  <si>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</si>
  <si>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</si>
  <si>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</si>
  <si>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</si>
  <si>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</si>
  <si>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</si>
  <si>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</si>
  <si>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</si>
  <si>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</si>
  <si>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</si>
  <si>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</si>
  <si>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</si>
  <si>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</si>
  <si>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</si>
  <si>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</si>
  <si>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</si>
  <si>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</si>
  <si>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</si>
  <si>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</si>
  <si>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</si>
  <si>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</si>
  <si>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</si>
  <si>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</si>
  <si>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</si>
  <si>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</si>
  <si>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</si>
  <si>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</si>
  <si>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</si>
  <si>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</si>
  <si>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</si>
  <si>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</si>
  <si>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</si>
  <si>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</si>
  <si>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</si>
  <si>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</si>
  <si>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</si>
  <si>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</si>
  <si>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</si>
  <si>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</si>
  <si>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</si>
  <si>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</si>
  <si>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</si>
  <si>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</si>
  <si>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</si>
  <si>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</si>
  <si>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</si>
  <si>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</si>
  <si>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</si>
  <si>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</si>
  <si>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</si>
  <si>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</si>
  <si>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</si>
  <si>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</si>
  <si>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</si>
  <si>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</si>
  <si>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</si>
  <si>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</si>
  <si>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</si>
  <si>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</si>
  <si>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</si>
  <si>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</si>
  <si>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</si>
  <si>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</si>
  <si>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</si>
  <si>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</si>
  <si>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</si>
  <si>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</si>
  <si>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</si>
  <si>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</si>
  <si>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</si>
  <si>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</si>
  <si>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</si>
  <si>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</si>
  <si>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</si>
  <si>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</si>
  <si>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</si>
  <si>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</si>
  <si>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</si>
  <si>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</si>
  <si>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</si>
  <si>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</si>
  <si>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</si>
  <si>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</si>
  <si>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</si>
  <si>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</si>
  <si>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</si>
  <si>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</si>
  <si>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</si>
  <si>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</si>
  <si>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</si>
  <si>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</si>
  <si>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</si>
  <si>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</si>
  <si>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</si>
  <si>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</si>
  <si>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</si>
  <si>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</si>
  <si>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</si>
  <si>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</si>
  <si>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</si>
  <si>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</si>
  <si>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</si>
  <si>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</si>
  <si>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</si>
  <si>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</si>
  <si>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</si>
  <si>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</si>
  <si>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</si>
  <si>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</si>
  <si>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</si>
  <si>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</si>
  <si>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</si>
  <si>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</si>
  <si>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</si>
  <si>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</si>
  <si>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</si>
  <si>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</si>
  <si>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</si>
  <si>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</si>
  <si>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</si>
  <si>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</si>
  <si>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</si>
  <si>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</si>
  <si>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</si>
  <si>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</si>
  <si>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</si>
  <si>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</si>
  <si>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</si>
  <si>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</si>
  <si>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</si>
  <si>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</si>
  <si>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</si>
  <si>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</si>
  <si>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</si>
  <si>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</si>
  <si>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</si>
  <si>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</si>
  <si>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</si>
  <si>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</si>
  <si>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</si>
  <si>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</si>
  <si>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</si>
  <si>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</si>
  <si>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</si>
  <si>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</si>
  <si>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</si>
  <si>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</si>
  <si>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</si>
  <si>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</si>
  <si>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</si>
  <si>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</si>
  <si>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</si>
  <si>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</si>
  <si>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</si>
  <si>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</si>
  <si>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</si>
  <si>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</si>
  <si>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</si>
  <si>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</si>
  <si>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</si>
  <si>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</si>
  <si>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</si>
  <si>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</si>
  <si>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</si>
  <si>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</si>
  <si>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</si>
  <si>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</si>
  <si>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</si>
  <si>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</si>
  <si>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</si>
  <si>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</si>
  <si>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</si>
  <si>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</si>
  <si>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</si>
  <si>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</si>
  <si>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</si>
  <si>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</si>
  <si>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</si>
  <si>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</si>
  <si>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</si>
  <si>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</si>
  <si>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</si>
  <si>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</si>
  <si>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</si>
  <si>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</si>
  <si>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</si>
  <si>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</si>
  <si>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</si>
  <si>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</si>
  <si>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</si>
  <si>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</si>
  <si>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</si>
  <si>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</si>
  <si>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</si>
  <si>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</si>
  <si>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</si>
  <si>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</si>
  <si>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</si>
  <si>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</si>
  <si>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</si>
  <si>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</si>
  <si>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</si>
  <si>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</si>
  <si>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</si>
  <si>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</si>
  <si>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</si>
  <si>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</si>
  <si>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</si>
  <si>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</si>
  <si>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</si>
  <si>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</si>
  <si>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</si>
  <si>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</si>
  <si>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</si>
  <si>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</si>
  <si>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</si>
  <si>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</si>
  <si>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</si>
  <si>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</si>
  <si>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</si>
  <si>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</si>
  <si>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</si>
  <si>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</si>
  <si>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</si>
  <si>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</si>
  <si>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</si>
  <si>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</si>
  <si>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</si>
  <si>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</si>
  <si>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</si>
  <si>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</si>
  <si>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</si>
  <si>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</si>
  <si>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</si>
  <si>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</si>
  <si>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</si>
  <si>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</si>
  <si>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</si>
  <si>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</si>
  <si>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</si>
  <si>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</si>
  <si>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</si>
  <si>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</si>
  <si>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</si>
  <si>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</si>
  <si>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</si>
  <si>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</si>
  <si>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</si>
  <si>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</si>
  <si>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</si>
  <si>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</si>
  <si>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</si>
  <si>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</si>
  <si>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</si>
  <si>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</si>
  <si>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</si>
  <si>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</si>
  <si>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</si>
  <si>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</si>
  <si>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</si>
  <si>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</si>
  <si>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</si>
  <si>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</si>
  <si>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</si>
  <si>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</si>
  <si>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</si>
  <si>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</si>
  <si>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</si>
  <si>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</si>
  <si>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</si>
  <si>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</si>
  <si>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</si>
  <si>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</si>
  <si>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</si>
  <si>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</si>
  <si>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</si>
  <si>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</si>
  <si>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</si>
  <si>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</si>
  <si>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</si>
  <si>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</si>
  <si>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</si>
  <si>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</si>
  <si>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</si>
  <si>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</si>
  <si>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</si>
  <si>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</si>
  <si>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</si>
  <si>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</si>
  <si>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</si>
  <si>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</si>
  <si>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</si>
  <si>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</si>
  <si>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</si>
  <si>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</si>
  <si>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</si>
  <si>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</si>
  <si>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</si>
  <si>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</si>
  <si>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</si>
  <si>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</si>
  <si>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</si>
  <si>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</si>
  <si>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</si>
  <si>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</si>
  <si>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</si>
  <si>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</si>
  <si>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</si>
  <si>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</si>
  <si>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</si>
  <si>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</si>
  <si>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</si>
  <si>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</si>
  <si>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</si>
  <si>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</si>
  <si>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</si>
  <si>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</si>
  <si>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</si>
  <si>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</si>
  <si>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</si>
  <si>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</si>
  <si>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</si>
  <si>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</si>
  <si>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</si>
  <si>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</si>
  <si>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</si>
  <si>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</si>
  <si>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</si>
  <si>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</si>
  <si>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</si>
  <si>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</si>
  <si>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</si>
  <si>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</si>
  <si>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</si>
  <si>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</si>
  <si>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</si>
  <si>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</si>
  <si>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</si>
  <si>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</si>
  <si>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</si>
  <si>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</si>
  <si>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</si>
  <si>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</si>
  <si>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</si>
  <si>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</si>
  <si>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</si>
  <si>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</si>
  <si>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</si>
  <si>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</si>
  <si>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</si>
  <si>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</si>
  <si>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</si>
  <si>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</si>
  <si>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</si>
  <si>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</si>
  <si>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</si>
  <si>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</si>
  <si>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</si>
  <si>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</si>
  <si>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</si>
  <si>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</si>
  <si>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</si>
  <si>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</si>
  <si>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</si>
  <si>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</si>
  <si>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</si>
  <si>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</si>
  <si>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</si>
  <si>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</si>
  <si>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</si>
  <si>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</si>
  <si>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</si>
  <si>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</si>
  <si>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</si>
  <si>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</si>
  <si>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</si>
  <si>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</si>
  <si>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</si>
  <si>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</si>
  <si>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</si>
  <si>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</si>
  <si>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</si>
  <si>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</si>
  <si>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</si>
  <si>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</si>
  <si>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</si>
  <si>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</si>
  <si>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</si>
  <si>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</si>
  <si>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</si>
  <si>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</si>
  <si>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</si>
  <si>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</si>
  <si>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</si>
  <si>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</si>
  <si>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</si>
  <si>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</si>
  <si>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</si>
  <si>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</si>
  <si>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</si>
  <si>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</si>
  <si>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</si>
  <si>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</si>
  <si>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</si>
  <si>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</si>
  <si>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</si>
  <si>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</si>
  <si>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</si>
  <si>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</si>
  <si>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</si>
  <si>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</si>
  <si>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</si>
  <si>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</si>
  <si>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</si>
  <si>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</si>
  <si>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</si>
  <si>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</si>
  <si>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</si>
  <si>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</si>
  <si>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</si>
  <si>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</si>
  <si>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</si>
  <si>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</si>
  <si>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</si>
  <si>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</si>
  <si>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</si>
  <si>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</si>
  <si>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</si>
  <si>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</si>
  <si>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</si>
  <si>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</si>
  <si>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</si>
  <si>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</si>
  <si>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</si>
  <si>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</si>
  <si>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</si>
  <si>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</si>
  <si>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</si>
  <si>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</si>
  <si>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</si>
  <si>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</si>
  <si>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</si>
  <si>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</si>
  <si>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</si>
  <si>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</si>
  <si>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</si>
  <si>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</si>
  <si>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</si>
  <si>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</si>
  <si>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</si>
  <si>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</si>
  <si>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</si>
  <si>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</si>
  <si>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</si>
  <si>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</si>
  <si>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</si>
  <si>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</si>
  <si>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</si>
  <si>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</si>
  <si>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</si>
  <si>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</si>
  <si>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</si>
  <si>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</si>
  <si>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</si>
  <si>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</si>
  <si>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</si>
  <si>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</si>
  <si>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</si>
  <si>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</si>
  <si>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</si>
  <si>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</si>
  <si>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</si>
  <si>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</si>
  <si>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</si>
  <si>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</si>
  <si>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</si>
  <si>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</si>
  <si>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</si>
  <si>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</si>
  <si>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</si>
  <si>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</si>
  <si>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</si>
  <si>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</si>
  <si>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</si>
  <si>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</si>
  <si>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</si>
  <si>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</si>
  <si>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</si>
  <si>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</si>
  <si>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</si>
  <si>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</si>
  <si>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</si>
  <si>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</si>
  <si>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</si>
  <si>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</si>
  <si>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</si>
  <si>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</si>
  <si>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</si>
  <si>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</si>
  <si>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</si>
  <si>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</si>
  <si>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</si>
  <si>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</si>
  <si>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</si>
  <si>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</si>
  <si>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</si>
  <si>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</si>
  <si>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</si>
  <si>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</si>
  <si>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</si>
  <si>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</si>
  <si>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</si>
  <si>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</si>
  <si>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</si>
  <si>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</si>
  <si>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</si>
  <si>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</si>
  <si>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</si>
  <si>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</si>
  <si>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</si>
  <si>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</si>
  <si>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</si>
  <si>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</si>
  <si>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</si>
  <si>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</si>
  <si>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</si>
  <si>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</si>
  <si>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</si>
  <si>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</si>
  <si>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</si>
  <si>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</si>
  <si>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</si>
  <si>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</si>
  <si>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</si>
  <si>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</si>
  <si>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</si>
  <si>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</si>
  <si>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</si>
  <si>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</si>
  <si>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</si>
  <si>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</si>
  <si>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</si>
  <si>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</si>
  <si>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</si>
  <si>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</si>
  <si>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</si>
  <si>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</si>
  <si>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</si>
  <si>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</si>
  <si>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</si>
  <si>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</si>
  <si>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</si>
  <si>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</si>
  <si>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</si>
  <si>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</si>
  <si>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</si>
  <si>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</si>
  <si>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</si>
  <si>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</si>
  <si>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</si>
  <si>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</si>
  <si>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</si>
  <si>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</si>
  <si>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</si>
  <si>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</si>
  <si>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</si>
  <si>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</si>
  <si>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</si>
  <si>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</si>
  <si>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</si>
  <si>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</si>
  <si>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</si>
  <si>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</si>
  <si>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</si>
  <si>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</si>
  <si>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</si>
  <si>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</si>
  <si>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</si>
  <si>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</si>
  <si>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</si>
  <si>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</si>
  <si>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</si>
  <si>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</si>
  <si>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</si>
  <si>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</si>
  <si>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</si>
  <si>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</si>
  <si>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</si>
  <si>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</si>
  <si>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</si>
  <si>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</si>
  <si>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</si>
  <si>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</si>
  <si>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</si>
  <si>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</si>
  <si>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</si>
  <si>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</si>
  <si>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</si>
  <si>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</si>
  <si>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</si>
  <si>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</si>
  <si>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</si>
  <si>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</si>
  <si>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</si>
  <si>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</si>
  <si>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</si>
  <si>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</si>
  <si>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</si>
  <si>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</si>
  <si>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</si>
  <si>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</si>
  <si>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</si>
  <si>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</si>
  <si>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</si>
  <si>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</si>
  <si>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</si>
  <si>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</si>
  <si>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</si>
  <si>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</si>
  <si>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</si>
  <si>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</si>
  <si>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</si>
  <si>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</si>
  <si>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</si>
  <si>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</si>
  <si>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</si>
  <si>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</si>
  <si>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</si>
  <si>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</si>
  <si>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</si>
  <si>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</si>
  <si>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</si>
  <si>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</si>
  <si>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</si>
  <si>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</si>
  <si>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</si>
  <si>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</si>
  <si>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</si>
  <si>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</si>
  <si>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</si>
  <si>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</si>
  <si>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</si>
  <si>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</si>
  <si>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</si>
  <si>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</si>
  <si>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</si>
  <si>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</si>
  <si>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</si>
  <si>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</si>
  <si>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</si>
  <si>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</si>
  <si>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</si>
  <si>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</si>
  <si>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</si>
  <si>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</si>
  <si>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</si>
  <si>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</si>
  <si>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</si>
  <si>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</si>
  <si>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</si>
  <si>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</si>
  <si>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</si>
  <si>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</si>
  <si>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</si>
  <si>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</si>
  <si>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</si>
  <si>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</si>
  <si>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</si>
  <si>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</si>
  <si>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</si>
  <si>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</si>
  <si>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</si>
  <si>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</si>
  <si>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</si>
  <si>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</si>
  <si>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</si>
  <si>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</si>
  <si>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</si>
  <si>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</si>
  <si>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</si>
  <si>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</si>
  <si>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</si>
  <si>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</si>
  <si>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</si>
  <si>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</si>
  <si>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</si>
  <si>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</si>
  <si>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</si>
  <si>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</si>
  <si>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</si>
  <si>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</si>
  <si>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</si>
  <si>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</si>
  <si>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</si>
  <si>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</si>
  <si>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</si>
  <si>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</si>
  <si>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</si>
  <si>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</si>
  <si>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</si>
  <si>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</si>
  <si>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</si>
  <si>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</si>
  <si>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</si>
  <si>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</si>
  <si>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</si>
  <si>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</si>
  <si>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</si>
  <si>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</si>
  <si>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</si>
  <si>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</si>
  <si>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</si>
  <si>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</si>
  <si>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</si>
  <si>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</si>
  <si>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</si>
  <si>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</si>
  <si>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</si>
  <si>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</si>
  <si>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</si>
  <si>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</si>
  <si>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</si>
  <si>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</si>
  <si>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</si>
  <si>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</si>
  <si>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</si>
  <si>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</si>
  <si>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</si>
  <si>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</si>
  <si>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</si>
  <si>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</si>
  <si>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</si>
  <si>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</si>
  <si>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</si>
  <si>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</si>
  <si>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</si>
  <si>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</si>
  <si>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</si>
  <si>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</si>
  <si>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</si>
  <si>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</si>
  <si>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</si>
  <si>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</si>
  <si>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</si>
  <si>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</si>
  <si>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</si>
  <si>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</si>
  <si>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</si>
  <si>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</si>
  <si>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</si>
  <si>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</si>
  <si>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</si>
  <si>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</si>
  <si>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</si>
  <si>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</si>
  <si>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</si>
  <si>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</si>
  <si>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</si>
  <si>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</si>
  <si>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</si>
  <si>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</si>
  <si>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</si>
  <si>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</si>
  <si>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</si>
  <si>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</si>
  <si>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</si>
  <si>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</si>
  <si>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</si>
  <si>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</si>
  <si>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</si>
  <si>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</si>
  <si>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</si>
  <si>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</si>
  <si>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</si>
  <si>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</si>
  <si>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</si>
  <si>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</si>
  <si>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</si>
  <si>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</si>
  <si>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</si>
  <si>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</si>
  <si>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</si>
  <si>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</si>
  <si>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</si>
  <si>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</si>
  <si>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</si>
  <si>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</si>
  <si>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</si>
  <si>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</si>
  <si>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</si>
  <si>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</si>
  <si>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</si>
  <si>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</si>
  <si>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</si>
  <si>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</si>
  <si>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</si>
  <si>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</si>
  <si>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</si>
  <si>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</si>
  <si>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</si>
  <si>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</si>
  <si>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</si>
  <si>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</si>
  <si>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</si>
  <si>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</si>
  <si>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</si>
  <si>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</si>
  <si>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</si>
  <si>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</si>
  <si>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</si>
  <si>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</si>
  <si>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</si>
  <si>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</si>
  <si>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</si>
  <si>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</si>
  <si>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</si>
  <si>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</si>
  <si>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</si>
  <si>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</si>
  <si>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</si>
  <si>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</si>
  <si>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</si>
  <si>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</si>
  <si>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</si>
  <si>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</si>
  <si>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</si>
  <si>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</si>
  <si>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</si>
  <si>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</si>
  <si>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</si>
  <si>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</si>
  <si>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</si>
  <si>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</si>
  <si>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</si>
  <si>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</si>
  <si>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</si>
  <si>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</si>
  <si>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</si>
  <si>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</si>
  <si>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</si>
  <si>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</si>
  <si>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</si>
  <si>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</si>
  <si>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</si>
  <si>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</si>
  <si>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</si>
  <si>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</si>
  <si>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</si>
  <si>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</si>
  <si>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</si>
  <si>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</si>
  <si>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</si>
  <si>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</si>
  <si>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</si>
  <si>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</si>
  <si>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</si>
  <si>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</si>
  <si>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</si>
  <si>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</si>
  <si>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</si>
  <si>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</si>
  <si>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</si>
  <si>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</si>
  <si>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</si>
  <si>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</si>
  <si>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</si>
  <si>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</si>
  <si>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</si>
  <si>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</si>
  <si>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</si>
  <si>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</si>
  <si>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</si>
  <si>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</si>
  <si>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</si>
  <si>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</si>
  <si>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</si>
  <si>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</si>
  <si>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</si>
  <si>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</si>
  <si>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</si>
  <si>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</si>
  <si>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</si>
  <si>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</si>
  <si>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</si>
  <si>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</si>
  <si>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</si>
  <si>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</si>
  <si>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</si>
  <si>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</si>
  <si>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</si>
  <si>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</si>
  <si>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</si>
  <si>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</si>
  <si>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</si>
  <si>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</si>
  <si>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</si>
  <si>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</si>
  <si>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</si>
  <si>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</si>
  <si>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</si>
  <si>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</si>
  <si>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</si>
  <si>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</si>
  <si>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</si>
  <si>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</si>
  <si>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</si>
  <si>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</si>
  <si>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</si>
  <si>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</si>
  <si>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</si>
  <si>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</si>
  <si>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</si>
  <si>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</si>
  <si>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</si>
  <si>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</si>
  <si>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</si>
  <si>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</si>
  <si>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</si>
  <si>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</si>
  <si>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</si>
  <si>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</si>
  <si>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</si>
  <si>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</si>
  <si>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</si>
  <si>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</si>
  <si>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</si>
  <si>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</si>
  <si>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</si>
  <si>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</si>
  <si>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</si>
  <si>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</si>
  <si>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</si>
  <si>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</si>
  <si>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</si>
  <si>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</si>
  <si>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</si>
  <si>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</si>
  <si>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</si>
  <si>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</si>
  <si>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</si>
  <si>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</si>
  <si>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</si>
  <si>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</si>
  <si>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</si>
  <si>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</si>
  <si>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</si>
  <si>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</si>
  <si>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</si>
  <si>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</si>
  <si>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</si>
  <si>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</si>
  <si>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</si>
  <si>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</si>
  <si>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</si>
  <si>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</si>
  <si>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</si>
  <si>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</si>
  <si>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</si>
  <si>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</si>
  <si>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</si>
  <si>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</si>
  <si>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</si>
  <si>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</si>
  <si>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</si>
  <si>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</si>
  <si>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</si>
  <si>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</si>
  <si>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</si>
  <si>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</si>
  <si>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</si>
  <si>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</si>
  <si>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</si>
  <si>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</si>
  <si>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</si>
  <si>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</si>
  <si>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</si>
  <si>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</si>
  <si>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</si>
  <si>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</si>
  <si>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</si>
  <si>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</si>
  <si>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</si>
  <si>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</si>
  <si>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</si>
  <si>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</si>
  <si>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</si>
  <si>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</si>
  <si>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</si>
  <si>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</si>
  <si>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</si>
  <si>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</si>
  <si>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</si>
  <si>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</si>
  <si>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</si>
  <si>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</si>
  <si>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</si>
  <si>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</si>
  <si>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</si>
  <si>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</si>
  <si>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</si>
  <si>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</si>
  <si>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</si>
  <si>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</si>
  <si>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</si>
  <si>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</si>
  <si>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</si>
  <si>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</si>
  <si>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</si>
  <si>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</si>
  <si>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</si>
  <si>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</si>
  <si>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</si>
  <si>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</si>
  <si>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</si>
  <si>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</si>
  <si>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</si>
  <si>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</si>
  <si>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</si>
  <si>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</si>
  <si>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</si>
  <si>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</si>
  <si>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</si>
  <si>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</si>
  <si>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</si>
  <si>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</si>
  <si>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</si>
  <si>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</si>
  <si>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</si>
  <si>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</si>
  <si>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</si>
  <si>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</si>
  <si>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</si>
  <si>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</si>
  <si>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</si>
  <si>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</si>
  <si>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</si>
  <si>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</si>
  <si>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</si>
  <si>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</si>
  <si>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</si>
  <si>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</si>
  <si>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</si>
  <si>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</si>
  <si>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</si>
  <si>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</si>
  <si>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</si>
  <si>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</si>
  <si>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</si>
  <si>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</si>
  <si>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</si>
  <si>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</si>
  <si>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</si>
  <si>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</si>
  <si>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</si>
  <si>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</si>
  <si>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</si>
  <si>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</si>
  <si>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</si>
  <si>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</si>
  <si>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</si>
  <si>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</si>
  <si>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</si>
  <si>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</si>
  <si>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</si>
  <si>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</si>
  <si>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</si>
  <si>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</si>
  <si>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</si>
  <si>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</si>
  <si>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</si>
  <si>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</si>
  <si>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</si>
  <si>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</si>
  <si>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</si>
  <si>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</si>
  <si>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</si>
  <si>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</si>
  <si>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</si>
  <si>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</si>
  <si>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</si>
  <si>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</si>
  <si>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</si>
  <si>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</si>
  <si>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</si>
  <si>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</si>
  <si>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</si>
  <si>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</si>
  <si>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</si>
  <si>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</si>
  <si>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</si>
  <si>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</si>
  <si>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</si>
  <si>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</si>
  <si>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</si>
  <si>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</si>
  <si>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</si>
  <si>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</si>
  <si>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</si>
  <si>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</si>
  <si>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</si>
  <si>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</si>
  <si>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</si>
  <si>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</si>
  <si>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</si>
  <si>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</si>
  <si>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</si>
  <si>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</si>
  <si>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</si>
  <si>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</si>
  <si>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</si>
  <si>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</si>
  <si>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</si>
  <si>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</si>
  <si>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</si>
  <si>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</si>
  <si>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</si>
  <si>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</si>
  <si>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</si>
  <si>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</si>
  <si>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</si>
  <si>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</si>
  <si>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</si>
  <si>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</si>
  <si>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</si>
  <si>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</si>
  <si>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</si>
  <si>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</si>
  <si>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</si>
  <si>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</si>
  <si>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</si>
  <si>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</si>
  <si>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</si>
  <si>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</si>
  <si>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</si>
  <si>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</si>
  <si>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</si>
  <si>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</si>
  <si>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</si>
  <si>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</si>
  <si>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</si>
  <si>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</si>
  <si>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</si>
  <si>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</si>
  <si>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</si>
  <si>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</si>
  <si>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</si>
  <si>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</si>
  <si>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</si>
  <si>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</si>
  <si>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</si>
  <si>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</si>
  <si>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</si>
  <si>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</si>
  <si>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</si>
  <si>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</si>
  <si>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</si>
  <si>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</si>
  <si>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</si>
  <si>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</si>
  <si>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</si>
  <si>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</si>
  <si>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</si>
  <si>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</si>
  <si>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</si>
  <si>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</si>
  <si>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</si>
  <si>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</si>
  <si>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</si>
  <si>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</si>
  <si>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</si>
  <si>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</si>
  <si>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</si>
  <si>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</si>
  <si>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</si>
  <si>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</si>
  <si>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</si>
  <si>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</si>
  <si>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</si>
  <si>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</si>
  <si>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</si>
  <si>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</si>
  <si>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</si>
  <si>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</si>
  <si>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</si>
  <si>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</si>
  <si>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</si>
  <si>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</si>
  <si>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</si>
  <si>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</si>
  <si>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</si>
  <si>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</si>
  <si>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</si>
  <si>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</si>
  <si>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</si>
  <si>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</si>
  <si>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</si>
  <si>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</si>
  <si>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</si>
  <si>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</si>
  <si>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</si>
  <si>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</si>
  <si>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</si>
  <si>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</si>
  <si>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</si>
  <si>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</si>
  <si>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</si>
  <si>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</si>
  <si>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</si>
  <si>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</si>
  <si>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</si>
  <si>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</si>
  <si>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</si>
  <si>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</si>
  <si>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</si>
  <si>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</si>
  <si>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</si>
  <si>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</si>
  <si>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</si>
  <si>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</si>
  <si>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</si>
  <si>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</si>
  <si>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</si>
  <si>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</si>
  <si>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</si>
  <si>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</si>
  <si>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</si>
  <si>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</si>
  <si>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</si>
  <si>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</si>
  <si>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</si>
  <si>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</si>
  <si>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</si>
  <si>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</si>
  <si>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</si>
  <si>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</si>
  <si>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</si>
  <si>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</si>
  <si>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</si>
  <si>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</si>
  <si>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</si>
  <si>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</si>
  <si>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</si>
  <si>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</si>
  <si>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</si>
  <si>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</si>
  <si>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</si>
  <si>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</si>
  <si>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</si>
  <si>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</si>
  <si>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</si>
  <si>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</si>
  <si>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</si>
  <si>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</si>
  <si>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</si>
  <si>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</si>
  <si>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</si>
  <si>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</si>
  <si>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</si>
  <si>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</si>
  <si>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</si>
  <si>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</si>
  <si>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</si>
  <si>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</si>
  <si>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</si>
  <si>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</si>
  <si>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</si>
  <si>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</si>
  <si>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</si>
  <si>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</si>
  <si>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</si>
  <si>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</si>
  <si>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</si>
  <si>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</si>
  <si>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</si>
  <si>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</si>
  <si>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</si>
  <si>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</si>
  <si>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</si>
  <si>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</si>
  <si>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</si>
  <si>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</si>
  <si>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</si>
  <si>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</si>
  <si>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</si>
  <si>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</si>
  <si>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</si>
  <si>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</si>
  <si>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</si>
  <si>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</si>
  <si>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</si>
  <si>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</si>
  <si>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</si>
  <si>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</si>
  <si>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</si>
  <si>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</si>
  <si>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</si>
  <si>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</si>
  <si>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</si>
  <si>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</si>
  <si>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</si>
  <si>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</si>
  <si>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</si>
  <si>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</si>
  <si>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</si>
  <si>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</si>
  <si>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</si>
  <si>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</si>
  <si>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</si>
  <si>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</si>
  <si>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</si>
  <si>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</si>
  <si>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</si>
  <si>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</si>
  <si>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</si>
  <si>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</si>
  <si>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</si>
  <si>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</si>
  <si>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</si>
  <si>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</si>
  <si>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</si>
  <si>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</si>
  <si>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</si>
  <si>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</si>
  <si>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</si>
  <si>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</si>
  <si>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</si>
  <si>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</si>
  <si>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</si>
  <si>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</si>
  <si>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</si>
  <si>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</si>
  <si>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</si>
  <si>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</si>
  <si>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</si>
  <si>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</si>
  <si>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</si>
  <si>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</si>
  <si>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</si>
  <si>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</si>
  <si>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</si>
  <si>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</si>
  <si>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</si>
  <si>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</si>
  <si>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</si>
  <si>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</si>
  <si>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</si>
  <si>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</si>
  <si>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</si>
  <si>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</si>
  <si>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</si>
  <si>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</si>
  <si>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</si>
  <si>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</si>
  <si>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</si>
  <si>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</si>
  <si>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</si>
  <si>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</si>
  <si>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</si>
  <si>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</si>
  <si>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</si>
  <si>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</si>
  <si>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</si>
  <si>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</si>
  <si>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</si>
  <si>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</si>
  <si>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</si>
  <si>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</si>
  <si>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</si>
  <si>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</si>
  <si>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</si>
  <si>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</si>
  <si>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</si>
  <si>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</si>
  <si>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</si>
  <si>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</si>
  <si>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</si>
  <si>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</si>
  <si>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</si>
  <si>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</si>
  <si>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</si>
  <si>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</si>
  <si>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</si>
  <si>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</si>
  <si>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</si>
  <si>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</si>
  <si>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</si>
  <si>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</si>
  <si>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</si>
  <si>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</si>
  <si>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</si>
  <si>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</si>
  <si>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</si>
  <si>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</si>
  <si>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</si>
  <si>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</si>
  <si>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</si>
  <si>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</si>
  <si>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</si>
  <si>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</si>
  <si>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</si>
  <si>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</si>
  <si>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</si>
  <si>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</si>
  <si>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</si>
  <si>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</si>
  <si>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</si>
  <si>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</si>
  <si>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</si>
  <si>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</si>
  <si>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</si>
  <si>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</si>
  <si>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</si>
  <si>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</si>
  <si>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</si>
  <si>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</si>
  <si>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</si>
  <si>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</si>
  <si>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</si>
  <si>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</si>
  <si>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</si>
  <si>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</si>
  <si>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</si>
  <si>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</si>
  <si>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</si>
  <si>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</si>
  <si>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</si>
  <si>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</si>
  <si>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</si>
  <si>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</si>
  <si>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</si>
  <si>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</si>
  <si>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</si>
  <si>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</si>
  <si>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</si>
  <si>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</si>
  <si>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</si>
  <si>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</si>
  <si>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</si>
  <si>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</si>
  <si>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</si>
  <si>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</si>
  <si>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</si>
  <si>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</si>
  <si>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</si>
  <si>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</si>
  <si>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</si>
  <si>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</si>
  <si>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</si>
  <si>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</si>
  <si>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</si>
  <si>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</si>
  <si>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</si>
  <si>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</si>
  <si>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</si>
  <si>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</si>
  <si>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</si>
  <si>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</si>
  <si>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</si>
  <si>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</si>
  <si>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</si>
  <si>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</si>
  <si>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</si>
  <si>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</si>
  <si>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</si>
  <si>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</si>
  <si>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</si>
  <si>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</si>
  <si>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</si>
  <si>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</si>
  <si>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</si>
  <si>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</si>
  <si>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</si>
  <si>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</si>
  <si>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</si>
  <si>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</si>
  <si>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</si>
  <si>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</si>
  <si>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</si>
  <si>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</si>
  <si>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</si>
  <si>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</si>
  <si>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</si>
  <si>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</si>
  <si>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</si>
  <si>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</si>
  <si>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</si>
  <si>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</si>
  <si>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</si>
  <si>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</si>
  <si>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</si>
  <si>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</si>
  <si>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</si>
  <si>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</si>
  <si>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</si>
  <si>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</si>
  <si>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</si>
  <si>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</si>
  <si>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</si>
  <si>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</si>
  <si>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</si>
  <si>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</si>
  <si>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</si>
  <si>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</si>
  <si>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</si>
  <si>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</si>
  <si>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</si>
  <si>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</si>
  <si>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</si>
  <si>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</si>
  <si>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</si>
  <si>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</si>
  <si>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</si>
  <si>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</si>
  <si>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</si>
  <si>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</si>
  <si>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</si>
  <si>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</si>
  <si>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</si>
  <si>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</si>
  <si>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</si>
  <si>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</si>
  <si>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</si>
  <si>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</si>
  <si>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</si>
  <si>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</si>
  <si>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</si>
  <si>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</si>
  <si>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</si>
  <si>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</si>
  <si>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</si>
  <si>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</si>
  <si>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</si>
  <si>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</si>
  <si>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</si>
  <si>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</si>
  <si>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</si>
  <si>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</si>
  <si>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</si>
  <si>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</si>
  <si>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</si>
  <si>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</si>
  <si>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</si>
  <si>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</si>
  <si>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</si>
  <si>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</si>
  <si>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</si>
  <si>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</si>
  <si>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</si>
  <si>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</si>
  <si>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</si>
  <si>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</si>
  <si>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</si>
  <si>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</si>
  <si>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</si>
  <si>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</si>
  <si>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</si>
  <si>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</si>
  <si>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</si>
  <si>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</si>
  <si>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</si>
  <si>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</si>
  <si>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</si>
  <si>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</si>
  <si>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</si>
  <si>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</si>
  <si>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</si>
  <si>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</si>
  <si>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</si>
  <si>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</si>
  <si>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</si>
  <si>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</si>
  <si>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</si>
  <si>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</si>
  <si>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</si>
  <si>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</si>
  <si>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</si>
  <si>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</si>
  <si>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</si>
  <si>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</si>
  <si>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</si>
  <si>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</si>
  <si>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</si>
  <si>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</si>
  <si>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</si>
  <si>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</si>
  <si>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</si>
  <si>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</si>
  <si>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</si>
  <si>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</si>
  <si>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</si>
  <si>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</si>
  <si>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</si>
  <si>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</si>
  <si>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</si>
  <si>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</si>
  <si>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</si>
  <si>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</si>
  <si>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</si>
  <si>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</si>
  <si>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</si>
  <si>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</si>
  <si>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</si>
  <si>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</si>
  <si>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</si>
  <si>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</si>
  <si>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</si>
  <si>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</si>
  <si>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</si>
  <si>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</si>
  <si>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</si>
  <si>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</si>
  <si>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</si>
  <si>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</si>
  <si>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</si>
  <si>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</si>
  <si>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</si>
  <si>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</si>
  <si>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</si>
  <si>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</si>
  <si>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</si>
  <si>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</si>
  <si>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</si>
  <si>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</si>
  <si>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</si>
  <si>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</si>
  <si>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</si>
  <si>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</si>
  <si>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</si>
  <si>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</si>
  <si>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</si>
  <si>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</si>
  <si>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</si>
  <si>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</si>
  <si>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</si>
  <si>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</si>
  <si>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</si>
  <si>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</si>
  <si>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</si>
  <si>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</si>
  <si>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</si>
  <si>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</si>
  <si>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</si>
  <si>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</si>
  <si>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</si>
  <si>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</si>
  <si>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</si>
  <si>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</si>
  <si>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</si>
  <si>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</si>
  <si>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</si>
  <si>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</si>
  <si>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</si>
  <si>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</si>
  <si>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</si>
  <si>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</si>
  <si>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</si>
  <si>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</si>
  <si>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</si>
  <si>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</si>
  <si>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</si>
  <si>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</si>
  <si>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</si>
  <si>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</si>
  <si>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</si>
  <si>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</si>
  <si>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</si>
  <si>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</si>
  <si>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</si>
  <si>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</si>
  <si>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</si>
  <si>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</si>
  <si>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</si>
  <si>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</si>
  <si>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</si>
  <si>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</si>
  <si>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</si>
  <si>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</si>
  <si>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</si>
  <si>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</si>
  <si>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</si>
  <si>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</si>
  <si>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</si>
  <si>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</si>
  <si>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</si>
  <si>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</si>
  <si>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</si>
  <si>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</si>
  <si>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</si>
  <si>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</si>
  <si>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</si>
  <si>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</si>
  <si>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</si>
  <si>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</si>
  <si>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</si>
  <si>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</si>
  <si>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</si>
  <si>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</si>
  <si>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</si>
  <si>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</si>
  <si>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</si>
  <si>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</si>
  <si>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</si>
  <si>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</si>
  <si>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</si>
  <si>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</si>
  <si>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</si>
  <si>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</si>
  <si>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</si>
  <si>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</si>
  <si>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</si>
  <si>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</si>
  <si>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</si>
  <si>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</si>
  <si>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</si>
  <si>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</si>
  <si>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</si>
  <si>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</si>
  <si>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</si>
  <si>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</si>
  <si>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</si>
  <si>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</si>
  <si>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</si>
  <si>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</si>
  <si>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</si>
  <si>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</si>
  <si>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</si>
  <si>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</si>
  <si>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</si>
  <si>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</si>
  <si>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</si>
  <si>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</si>
  <si>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</si>
  <si>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</si>
  <si>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</si>
  <si>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</si>
  <si>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</si>
  <si>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</si>
  <si>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</si>
  <si>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</si>
  <si>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</si>
  <si>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</si>
  <si>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</si>
  <si>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</si>
  <si>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</si>
  <si>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</si>
  <si>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</si>
  <si>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</si>
  <si>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</si>
  <si>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</si>
  <si>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</si>
  <si>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</si>
  <si>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</si>
  <si>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</si>
  <si>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</si>
  <si>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</si>
  <si>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</si>
  <si>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</si>
  <si>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</si>
  <si>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</si>
  <si>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</si>
  <si>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</si>
  <si>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</si>
  <si>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</si>
  <si>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</si>
  <si>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</si>
  <si>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</si>
  <si>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</si>
  <si>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</si>
  <si>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</si>
  <si>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</si>
  <si>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</si>
  <si>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</si>
  <si>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</si>
  <si>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</si>
  <si>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</si>
  <si>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</si>
  <si>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</si>
  <si>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</si>
  <si>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</si>
  <si>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</si>
  <si>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</si>
  <si>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</si>
  <si>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</si>
  <si>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</si>
  <si>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</si>
  <si>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</si>
  <si>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</si>
  <si>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</si>
  <si>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</si>
  <si>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</si>
  <si>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</si>
  <si>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</si>
  <si>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</si>
  <si>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</si>
  <si>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</si>
  <si>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</si>
  <si>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</si>
  <si>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</si>
  <si>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</si>
  <si>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</si>
  <si>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</si>
  <si>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</si>
  <si>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</si>
  <si>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</si>
  <si>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</si>
  <si>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</si>
  <si>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</si>
  <si>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</si>
  <si>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</si>
  <si>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</si>
  <si>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</si>
  <si>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</si>
  <si>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</si>
  <si>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</si>
  <si>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</si>
  <si>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</si>
  <si>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</si>
  <si>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</si>
  <si>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</si>
  <si>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</si>
  <si>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</si>
  <si>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</si>
  <si>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</si>
  <si>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</si>
  <si>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</si>
  <si>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</si>
  <si>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</si>
  <si>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</si>
  <si>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</si>
  <si>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</si>
  <si>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</si>
  <si>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</si>
  <si>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</si>
  <si>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</si>
  <si>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</si>
  <si>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</si>
  <si>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</si>
  <si>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</si>
  <si>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</si>
  <si>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</si>
  <si>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</si>
  <si>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</si>
  <si>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</si>
  <si>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</si>
  <si>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</si>
  <si>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</si>
  <si>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</si>
  <si>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</si>
  <si>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</si>
  <si>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</si>
  <si>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</si>
  <si>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</si>
  <si>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</si>
  <si>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</si>
  <si>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</si>
  <si>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</si>
  <si>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</si>
  <si>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</si>
  <si>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</si>
  <si>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</si>
  <si>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</si>
  <si>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</si>
  <si>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</si>
  <si>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</si>
  <si>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</si>
  <si>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</si>
  <si>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</si>
  <si>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</si>
  <si>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</si>
  <si>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</si>
  <si>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</si>
  <si>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</si>
  <si>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</si>
  <si>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</si>
  <si>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</si>
  <si>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</si>
  <si>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</si>
  <si>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</si>
  <si>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</si>
  <si>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</si>
  <si>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</si>
  <si>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</si>
  <si>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</si>
  <si>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</si>
  <si>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</si>
  <si>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</si>
  <si>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</si>
  <si>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</si>
  <si>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</si>
  <si>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</si>
  <si>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</si>
  <si>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</si>
  <si>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</si>
  <si>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</si>
  <si>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</si>
  <si>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</si>
  <si>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</si>
  <si>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</si>
  <si>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</si>
  <si>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</si>
  <si>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</si>
  <si>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</si>
  <si>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</si>
  <si>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</si>
  <si>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</si>
  <si>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</si>
  <si>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</si>
  <si>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</si>
  <si>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</si>
  <si>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</si>
  <si>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</si>
  <si>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</si>
  <si>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</si>
  <si>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</si>
  <si>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</si>
  <si>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</si>
  <si>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</si>
  <si>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</si>
  <si>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</si>
  <si>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</si>
  <si>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</si>
  <si>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</si>
  <si>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</si>
  <si>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</si>
  <si>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</si>
  <si>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</si>
  <si>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</si>
  <si>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</si>
  <si>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</si>
  <si>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</si>
  <si>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</si>
  <si>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</si>
  <si>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</si>
  <si>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</si>
  <si>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</si>
  <si>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</si>
  <si>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</si>
  <si>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</si>
  <si>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</si>
  <si>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</si>
  <si>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</si>
  <si>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</si>
  <si>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</si>
  <si>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</si>
  <si>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</si>
  <si>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</si>
  <si>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</si>
  <si>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</si>
  <si>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</si>
  <si>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</si>
  <si>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</si>
  <si>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</si>
  <si>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</si>
  <si>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</si>
  <si>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</si>
  <si>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</si>
  <si>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</si>
  <si>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</si>
  <si>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</si>
  <si>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</si>
  <si>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</si>
  <si>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</si>
  <si>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</si>
  <si>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</si>
  <si>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</si>
  <si>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</si>
  <si>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</si>
  <si>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</si>
  <si>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</si>
  <si>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</si>
  <si>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</si>
  <si>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</si>
  <si>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</si>
  <si>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</si>
  <si>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</si>
  <si>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</si>
  <si>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</si>
  <si>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</si>
  <si>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</si>
  <si>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</si>
  <si>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</si>
  <si>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</si>
  <si>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</si>
  <si>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</si>
  <si>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</si>
  <si>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</si>
  <si>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</si>
  <si>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</si>
  <si>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</si>
  <si>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</si>
  <si>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</si>
  <si>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</si>
  <si>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</si>
  <si>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</si>
  <si>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</si>
  <si>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</si>
  <si>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</si>
  <si>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</si>
  <si>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</si>
  <si>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</si>
  <si>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</si>
  <si>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</si>
  <si>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</si>
  <si>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</si>
  <si>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</si>
  <si>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</si>
  <si>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</si>
  <si>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</si>
  <si>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</si>
  <si>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</si>
  <si>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</si>
  <si>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</si>
  <si>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</si>
  <si>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</si>
  <si>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</si>
  <si>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</si>
  <si>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</si>
  <si>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</si>
  <si>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</si>
  <si>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</si>
  <si>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</si>
  <si>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</si>
  <si>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</si>
  <si>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</si>
  <si>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</si>
  <si>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</si>
  <si>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</si>
  <si>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</si>
  <si>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</si>
  <si>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</si>
  <si>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</si>
  <si>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</si>
  <si>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</si>
  <si>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</si>
  <si>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</si>
  <si>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</si>
  <si>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</si>
  <si>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</si>
  <si>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</si>
  <si>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</si>
  <si>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</si>
  <si>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</si>
  <si>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</si>
  <si>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</si>
  <si>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</si>
  <si>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</si>
  <si>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</si>
  <si>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</si>
  <si>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</si>
  <si>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</si>
  <si>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</si>
  <si>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</si>
  <si>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</si>
  <si>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</si>
  <si>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</si>
  <si>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</si>
  <si>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</si>
  <si>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</si>
  <si>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</si>
  <si>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</si>
  <si>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</si>
  <si>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</si>
  <si>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</si>
  <si>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</si>
  <si>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</si>
  <si>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</si>
  <si>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</si>
  <si>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</si>
  <si>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</si>
  <si>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</si>
  <si>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</si>
  <si>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</si>
  <si>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</si>
  <si>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</si>
  <si>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</si>
  <si>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</si>
  <si>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</si>
  <si>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</si>
  <si>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</si>
  <si>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</si>
  <si>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</si>
  <si>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</si>
  <si>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</si>
  <si>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</si>
  <si>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</si>
  <si>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</si>
  <si>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</si>
  <si>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</si>
  <si>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</si>
  <si>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</si>
  <si>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</si>
  <si>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</si>
  <si>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</si>
  <si>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</si>
  <si>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</si>
  <si>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</si>
  <si>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</si>
  <si>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</si>
  <si>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</si>
  <si>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</si>
  <si>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</si>
  <si>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</si>
  <si>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</si>
  <si>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</si>
  <si>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</si>
  <si>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</si>
  <si>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</si>
  <si>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</si>
  <si>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</si>
  <si>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</si>
  <si>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</si>
  <si>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</si>
  <si>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</si>
  <si>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</si>
  <si>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</si>
  <si>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</si>
  <si>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</si>
  <si>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</si>
  <si>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</si>
  <si>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</si>
  <si>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</si>
  <si>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</si>
  <si>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</si>
  <si>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</si>
  <si>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</si>
  <si>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</si>
  <si>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</si>
  <si>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</si>
  <si>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</si>
  <si>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</si>
  <si>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</si>
  <si>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</si>
  <si>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</si>
  <si>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</si>
  <si>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</si>
  <si>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</si>
  <si>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</si>
  <si>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</si>
  <si>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</si>
  <si>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</si>
  <si>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</si>
  <si>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</si>
  <si>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</si>
  <si>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</si>
  <si>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</si>
  <si>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</si>
  <si>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</si>
  <si>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</si>
  <si>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</si>
  <si>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</si>
  <si>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</si>
  <si>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</si>
  <si>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</si>
  <si>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</si>
  <si>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</si>
  <si>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</si>
  <si>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</si>
  <si>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</si>
  <si>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</si>
  <si>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</si>
  <si>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</si>
  <si>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</si>
  <si>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</si>
  <si>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</si>
  <si>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</si>
  <si>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</si>
  <si>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</si>
  <si>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</si>
  <si>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</si>
  <si>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</si>
  <si>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</si>
  <si>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</si>
  <si>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</si>
  <si>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</si>
  <si>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</si>
  <si>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</si>
  <si>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</si>
  <si>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</si>
  <si>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</si>
  <si>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</si>
  <si>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</si>
  <si>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</si>
  <si>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</si>
  <si>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</si>
  <si>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</si>
  <si>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</si>
  <si>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</si>
  <si>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</si>
  <si>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</si>
  <si>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</si>
  <si>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</si>
  <si>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</si>
  <si>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</si>
  <si>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</si>
  <si>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</si>
  <si>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</si>
  <si>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</si>
  <si>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</si>
  <si>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</si>
  <si>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</si>
  <si>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</si>
  <si>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</si>
  <si>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</si>
  <si>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</si>
  <si>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</si>
  <si>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</si>
  <si>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</si>
  <si>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</si>
  <si>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</si>
  <si>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</si>
  <si>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</si>
  <si>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</si>
  <si>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</si>
  <si>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</si>
  <si>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</si>
  <si>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</si>
  <si>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</si>
  <si>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</si>
  <si>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</si>
  <si>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</si>
  <si>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</si>
  <si>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</si>
  <si>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</si>
  <si>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</si>
  <si>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</si>
  <si>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</si>
  <si>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</si>
  <si>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</si>
  <si>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</si>
  <si>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</si>
  <si>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</si>
  <si>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</si>
  <si>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</si>
  <si>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</si>
  <si>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</si>
  <si>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</si>
  <si>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</si>
  <si>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</si>
  <si>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</si>
  <si>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</si>
  <si>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</si>
  <si>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</si>
  <si>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</si>
  <si>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</si>
  <si>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</si>
  <si>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</si>
  <si>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</si>
  <si>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</si>
  <si>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</si>
  <si>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</si>
  <si>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</si>
  <si>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</si>
  <si>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</si>
  <si>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</si>
  <si>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</si>
  <si>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</si>
  <si>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</si>
  <si>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</si>
  <si>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</si>
  <si>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</si>
  <si>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</si>
  <si>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</si>
  <si>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</si>
  <si>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</si>
  <si>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</si>
  <si>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</si>
  <si>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</si>
  <si>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</si>
  <si>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</si>
  <si>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</si>
  <si>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</si>
  <si>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</si>
  <si>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</si>
  <si>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</si>
  <si>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</si>
  <si>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</si>
  <si>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</si>
  <si>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</si>
  <si>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</si>
  <si>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</si>
  <si>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</si>
  <si>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</si>
  <si>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</si>
  <si>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</si>
  <si>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</si>
  <si>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</si>
  <si>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</si>
  <si>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</si>
  <si>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</si>
  <si>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</si>
  <si>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</si>
  <si>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</si>
  <si>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</si>
  <si>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</si>
  <si>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</si>
  <si>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</si>
  <si>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</si>
  <si>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</si>
  <si>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</si>
  <si>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</si>
  <si>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</si>
  <si>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</si>
  <si>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</si>
  <si>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</si>
  <si>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</si>
  <si>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</si>
  <si>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</si>
  <si>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</si>
  <si>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</si>
  <si>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</si>
  <si>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</si>
  <si>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</si>
  <si>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</si>
  <si>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</si>
  <si>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</si>
  <si>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</si>
  <si>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</si>
  <si>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</si>
  <si>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</si>
  <si>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</si>
  <si>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</si>
  <si>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</si>
  <si>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</si>
  <si>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</si>
  <si>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</si>
  <si>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</si>
  <si>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</si>
  <si>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</si>
  <si>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</si>
  <si>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</si>
  <si>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</si>
  <si>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</si>
  <si>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</si>
  <si>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</si>
  <si>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</si>
  <si>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</si>
  <si>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</si>
  <si>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</si>
  <si>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</si>
  <si>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</si>
  <si>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</si>
  <si>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</si>
  <si>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</si>
  <si>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</si>
  <si>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</si>
  <si>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</si>
  <si>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</si>
  <si>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</si>
  <si>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</si>
  <si>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</si>
  <si>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</si>
  <si>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</si>
  <si>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</si>
  <si>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</si>
  <si>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</si>
  <si>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</si>
  <si>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</si>
  <si>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</si>
  <si>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</si>
  <si>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</si>
  <si>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</si>
  <si>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</si>
  <si>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</si>
  <si>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</si>
  <si>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</si>
  <si>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</si>
  <si>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</si>
  <si>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</si>
  <si>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</si>
  <si>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</si>
  <si>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</si>
  <si>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</si>
  <si>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</si>
  <si>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</si>
  <si>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</si>
  <si>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</si>
  <si>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</si>
  <si>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</si>
  <si>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</si>
  <si>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</si>
  <si>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</si>
  <si>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</si>
  <si>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</si>
  <si>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</si>
  <si>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</si>
  <si>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</si>
  <si>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</si>
  <si>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</si>
  <si>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</si>
  <si>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</si>
  <si>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</si>
  <si>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</si>
  <si>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</si>
  <si>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</si>
  <si>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</si>
  <si>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</si>
  <si>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</si>
  <si>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</si>
  <si>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</si>
  <si>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</si>
  <si>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</si>
  <si>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</si>
  <si>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</si>
  <si>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</si>
  <si>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</si>
  <si>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</si>
  <si>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</si>
  <si>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</si>
  <si>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</si>
  <si>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</si>
  <si>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</si>
  <si>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</si>
  <si>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</si>
  <si>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</si>
  <si>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</si>
  <si>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</si>
  <si>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</si>
  <si>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</si>
  <si>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</si>
  <si>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</si>
  <si>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</si>
  <si>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</si>
  <si>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</si>
  <si>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</si>
  <si>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</si>
  <si>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</si>
  <si>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</si>
  <si>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</si>
  <si>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</si>
  <si>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</si>
  <si>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</si>
  <si>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</si>
  <si>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</si>
  <si>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</si>
  <si>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</si>
  <si>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</si>
  <si>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</si>
  <si>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</si>
  <si>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</si>
  <si>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</si>
  <si>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</si>
  <si>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</si>
  <si>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</si>
  <si>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</si>
  <si>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</si>
  <si>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</si>
  <si>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</si>
  <si>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</si>
  <si>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</si>
  <si>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</si>
  <si>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</si>
  <si>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</si>
  <si>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</si>
  <si>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</si>
  <si>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</si>
  <si>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</si>
  <si>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</si>
  <si>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</si>
  <si>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</si>
  <si>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</si>
  <si>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</si>
  <si>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</si>
  <si>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</si>
  <si>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</si>
  <si>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</si>
  <si>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</si>
  <si>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</si>
  <si>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</si>
  <si>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</si>
  <si>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</si>
  <si>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</si>
  <si>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</si>
  <si>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</si>
  <si>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</si>
  <si>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</si>
  <si>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</si>
  <si>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</si>
  <si>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</si>
  <si>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</si>
  <si>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</si>
  <si>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</si>
  <si>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</si>
  <si>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</si>
  <si>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</si>
  <si>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</si>
  <si>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</si>
  <si>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</si>
  <si>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</si>
  <si>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</si>
  <si>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</si>
  <si>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</si>
  <si>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</si>
  <si>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</si>
  <si>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</si>
  <si>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</si>
  <si>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</si>
  <si>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</si>
  <si>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</si>
  <si>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</si>
  <si>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</si>
  <si>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</si>
  <si>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</si>
  <si>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</si>
  <si>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</si>
  <si>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</si>
  <si>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</si>
  <si>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</si>
  <si>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</si>
  <si>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</si>
  <si>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</si>
  <si>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</si>
  <si>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</si>
  <si>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</si>
  <si>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</si>
  <si>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</si>
  <si>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</si>
  <si>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</si>
  <si>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</si>
  <si>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</si>
  <si>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</si>
  <si>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</si>
  <si>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</si>
  <si>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</si>
  <si>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</si>
  <si>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</si>
  <si>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</si>
  <si>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</si>
  <si>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</si>
  <si>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</si>
  <si>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</si>
  <si>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</si>
  <si>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</si>
  <si>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</si>
  <si>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</si>
  <si>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</si>
  <si>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</si>
  <si>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</si>
  <si>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</si>
  <si>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</si>
  <si>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</si>
  <si>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</si>
  <si>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</si>
  <si>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</si>
  <si>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</si>
  <si>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</si>
  <si>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</si>
  <si>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</si>
  <si>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</si>
  <si>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</si>
  <si>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</si>
  <si>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</si>
  <si>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</si>
  <si>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</si>
  <si>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</si>
  <si>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</si>
  <si>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</si>
  <si>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</si>
  <si>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</si>
  <si>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</si>
  <si>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</si>
  <si>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</si>
  <si>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</si>
  <si>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</si>
  <si>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</si>
  <si>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</si>
  <si>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</si>
  <si>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</si>
  <si>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</si>
  <si>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</si>
  <si>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</si>
  <si>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</si>
  <si>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</si>
  <si>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</si>
  <si>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</si>
  <si>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</si>
  <si>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</si>
  <si>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</si>
  <si>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</si>
  <si>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</si>
  <si>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</si>
  <si>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</si>
  <si>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</si>
  <si>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</si>
  <si>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</si>
  <si>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</si>
  <si>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</si>
  <si>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</si>
  <si>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</si>
  <si>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</si>
  <si>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</si>
  <si>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</si>
  <si>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</si>
  <si>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</si>
  <si>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</si>
  <si>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</si>
  <si>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</si>
  <si>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</si>
  <si>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</si>
  <si>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</si>
  <si>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</si>
  <si>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</si>
  <si>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</si>
  <si>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</si>
  <si>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</si>
  <si>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</si>
  <si>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</si>
  <si>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</si>
  <si>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</si>
  <si>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</si>
  <si>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</si>
  <si>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</si>
  <si>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</si>
  <si>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</si>
  <si>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</si>
  <si>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</si>
  <si>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</si>
  <si>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</si>
  <si>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</si>
  <si>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</si>
  <si>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</si>
  <si>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</si>
  <si>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</si>
  <si>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</si>
  <si>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</si>
  <si>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</si>
  <si>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</si>
  <si>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</si>
  <si>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</si>
  <si>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</si>
  <si>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</si>
  <si>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</si>
  <si>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</si>
  <si>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</si>
  <si>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</si>
  <si>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</si>
  <si>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</si>
  <si>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</si>
  <si>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</si>
  <si>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</si>
  <si>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</si>
  <si>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</si>
  <si>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</si>
  <si>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</si>
  <si>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</si>
  <si>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</si>
  <si>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</si>
  <si>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</si>
  <si>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</si>
  <si>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</si>
  <si>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</si>
  <si>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</si>
  <si>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</si>
  <si>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</si>
  <si>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</si>
  <si>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</si>
  <si>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</si>
  <si>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</si>
  <si>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</si>
  <si>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</si>
  <si>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</si>
  <si>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</si>
  <si>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</si>
  <si>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</si>
  <si>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</si>
  <si>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</si>
  <si>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</si>
  <si>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</si>
  <si>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</si>
  <si>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</si>
  <si>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</si>
  <si>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</si>
  <si>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</si>
  <si>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</si>
  <si>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</si>
  <si>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</si>
  <si>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</si>
  <si>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</si>
  <si>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</si>
  <si>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</si>
  <si>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</si>
  <si>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</si>
  <si>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</si>
  <si>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</si>
  <si>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</si>
  <si>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</si>
  <si>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</si>
  <si>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</si>
  <si>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</si>
  <si>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</si>
  <si>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</si>
  <si>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</si>
  <si>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</si>
  <si>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</si>
  <si>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</si>
  <si>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</si>
  <si>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</si>
  <si>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</si>
  <si>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</si>
  <si>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</si>
  <si>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</si>
  <si>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</si>
  <si>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</si>
  <si>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</si>
  <si>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</si>
  <si>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</si>
  <si>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</si>
  <si>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</si>
  <si>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</si>
  <si>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</si>
  <si>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</si>
  <si>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</si>
  <si>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</si>
  <si>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</si>
  <si>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</si>
  <si>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</si>
  <si>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</si>
  <si>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</si>
  <si>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</si>
  <si>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</si>
  <si>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</si>
  <si>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</si>
  <si>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</si>
  <si>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</si>
  <si>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</si>
  <si>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</si>
  <si>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</si>
  <si>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</si>
  <si>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</si>
  <si>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</si>
  <si>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</si>
  <si>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</si>
  <si>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</si>
  <si>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</si>
  <si>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</si>
  <si>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</si>
  <si>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</si>
  <si>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</si>
  <si>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</si>
  <si>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</si>
  <si>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</si>
  <si>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</si>
  <si>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</si>
  <si>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</si>
  <si>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</si>
  <si>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</si>
  <si>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</si>
  <si>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</si>
  <si>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</si>
  <si>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</si>
  <si>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</si>
  <si>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</si>
  <si>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</si>
  <si>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</si>
  <si>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</si>
  <si>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</si>
  <si>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</si>
  <si>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</si>
  <si>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</si>
  <si>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</si>
  <si>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</si>
  <si>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</si>
  <si>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</si>
  <si>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</si>
  <si>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</si>
  <si>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</si>
  <si>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</si>
  <si>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</si>
  <si>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</si>
  <si>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</si>
  <si>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</si>
  <si>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</si>
  <si>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</si>
  <si>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</si>
  <si>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</si>
  <si>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</si>
  <si>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</si>
  <si>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</si>
  <si>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</si>
  <si>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</si>
  <si>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</si>
  <si>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</si>
  <si>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</si>
  <si>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</si>
  <si>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</si>
  <si>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</si>
  <si>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</si>
  <si>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</si>
  <si>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</si>
  <si>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</si>
  <si>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</si>
  <si>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</si>
  <si>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</si>
  <si>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</si>
  <si>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</si>
  <si>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</si>
  <si>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</si>
  <si>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</si>
  <si>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</si>
  <si>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</si>
  <si>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</si>
  <si>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</si>
  <si>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</si>
  <si>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</si>
  <si>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</si>
  <si>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</si>
  <si>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</si>
  <si>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</si>
  <si>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</si>
  <si>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</si>
  <si>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</si>
  <si>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</si>
  <si>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</si>
  <si>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</si>
  <si>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</si>
  <si>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</si>
  <si>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</si>
  <si>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</si>
  <si>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</si>
  <si>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</si>
  <si>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</si>
  <si>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</si>
  <si>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</si>
  <si>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</si>
  <si>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</si>
  <si>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</si>
  <si>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</si>
  <si>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</si>
  <si>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</si>
  <si>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</si>
  <si>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</si>
  <si>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</si>
  <si>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</si>
  <si>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</si>
  <si>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</si>
  <si>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</si>
  <si>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</si>
  <si>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</si>
  <si>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</si>
  <si>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</si>
  <si>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</si>
  <si>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</si>
  <si>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</si>
  <si>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</si>
  <si>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</si>
  <si>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</si>
  <si>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</si>
  <si>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</si>
  <si>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</si>
  <si>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</si>
  <si>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</si>
  <si>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</si>
  <si>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</si>
  <si>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</si>
  <si>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</si>
  <si>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</si>
  <si>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</si>
  <si>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</si>
  <si>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</si>
  <si>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</si>
  <si>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</si>
  <si>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</si>
  <si>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</si>
  <si>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</si>
  <si>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</si>
  <si>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</si>
  <si>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</si>
  <si>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</si>
  <si>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</si>
  <si>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</si>
  <si>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</si>
  <si>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</si>
  <si>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</si>
  <si>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</si>
  <si>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</si>
  <si>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</si>
  <si>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</si>
  <si>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</si>
  <si>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</si>
  <si>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</si>
  <si>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</si>
  <si>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</si>
  <si>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</si>
  <si>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</si>
  <si>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</si>
  <si>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</si>
  <si>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</si>
  <si>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</si>
  <si>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</si>
  <si>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</si>
  <si>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</si>
  <si>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</si>
  <si>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</si>
  <si>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</si>
  <si>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</si>
  <si>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</si>
  <si>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</si>
  <si>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</si>
  <si>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</si>
  <si>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</si>
  <si>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</si>
  <si>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</si>
  <si>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</si>
  <si>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</si>
  <si>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</si>
  <si>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</si>
  <si>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</si>
  <si>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</si>
  <si>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</si>
  <si>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</si>
  <si>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</si>
  <si>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</si>
  <si>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</si>
  <si>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</si>
  <si>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</si>
  <si>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</si>
  <si>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</si>
  <si>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</si>
  <si>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</si>
  <si>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</si>
  <si>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</si>
  <si>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</si>
  <si>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</si>
  <si>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</si>
  <si>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</si>
  <si>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</si>
  <si>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</si>
  <si>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</si>
  <si>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</si>
  <si>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</si>
  <si>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</si>
  <si>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</si>
  <si>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</si>
  <si>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</si>
  <si>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</si>
  <si>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</si>
  <si>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</si>
  <si>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</si>
  <si>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</si>
  <si>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</si>
  <si>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</si>
  <si>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</si>
  <si>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</si>
  <si>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</si>
  <si>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</si>
  <si>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</si>
  <si>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</si>
  <si>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</si>
  <si>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</si>
  <si>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</si>
  <si>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</si>
  <si>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</si>
  <si>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</si>
  <si>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</si>
  <si>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</si>
  <si>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</si>
  <si>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</si>
  <si>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</si>
  <si>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</si>
  <si>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</si>
  <si>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</si>
  <si>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</si>
  <si>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</si>
  <si>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</si>
  <si>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</si>
  <si>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</si>
  <si>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</si>
  <si>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</si>
  <si>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</si>
  <si>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</si>
  <si>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</si>
  <si>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</si>
  <si>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</si>
  <si>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</si>
  <si>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</si>
  <si>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</si>
  <si>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</si>
  <si>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</si>
  <si>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</si>
  <si>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</si>
  <si>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</si>
  <si>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</si>
  <si>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</si>
  <si>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</si>
  <si>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</si>
  <si>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</si>
  <si>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</si>
  <si>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</si>
  <si>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</si>
  <si>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</si>
  <si>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</si>
  <si>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</si>
  <si>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</si>
  <si>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</si>
  <si>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</si>
  <si>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</si>
  <si>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</si>
  <si>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</si>
  <si>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</si>
  <si>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</si>
  <si>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</si>
  <si>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</si>
  <si>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</si>
  <si>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</si>
  <si>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</si>
  <si>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</si>
  <si>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</si>
  <si>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</si>
  <si>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</si>
  <si>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</si>
  <si>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</si>
  <si>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</si>
  <si>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</si>
  <si>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</si>
  <si>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</si>
  <si>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</si>
  <si>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</si>
  <si>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</si>
  <si>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</si>
  <si>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</si>
  <si>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</si>
  <si>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</si>
  <si>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</si>
  <si>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</si>
  <si>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</si>
  <si>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</si>
  <si>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</si>
  <si>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</si>
  <si>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</si>
  <si>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</si>
  <si>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</si>
  <si>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</si>
  <si>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</si>
  <si>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</si>
  <si>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</si>
  <si>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</si>
  <si>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</si>
  <si>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</si>
  <si>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</si>
  <si>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</si>
  <si>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</si>
  <si>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</si>
  <si>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</si>
  <si>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</si>
  <si>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</si>
  <si>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</si>
  <si>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</si>
  <si>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</si>
  <si>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</si>
  <si>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</si>
  <si>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</si>
  <si>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</si>
  <si>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</si>
  <si>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</si>
  <si>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</si>
  <si>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</si>
  <si>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</si>
  <si>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</si>
  <si>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</si>
  <si>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</si>
  <si>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</si>
  <si>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</si>
  <si>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</si>
  <si>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</si>
  <si>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</si>
  <si>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</si>
  <si>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</si>
  <si>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</si>
  <si>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</si>
  <si>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</si>
  <si>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</si>
  <si>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</si>
  <si>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</si>
  <si>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</si>
  <si>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</si>
  <si>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</si>
  <si>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</si>
  <si>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</si>
  <si>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</si>
  <si>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</si>
  <si>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</si>
  <si>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</si>
  <si>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</si>
  <si>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</si>
  <si>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</si>
  <si>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</si>
  <si>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</si>
  <si>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</si>
  <si>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</si>
  <si>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</si>
  <si>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</si>
  <si>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</si>
  <si>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</si>
  <si>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</si>
  <si>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</si>
  <si>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</si>
  <si>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</si>
  <si>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</si>
  <si>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</si>
  <si>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</si>
  <si>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</si>
  <si>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</si>
  <si>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</si>
  <si>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</si>
  <si>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</si>
  <si>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</si>
  <si>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</si>
  <si>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</si>
  <si>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</si>
  <si>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</si>
  <si>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</si>
  <si>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</si>
  <si>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</si>
  <si>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</si>
  <si>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</si>
  <si>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</si>
  <si>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</si>
  <si>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</si>
  <si>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</si>
  <si>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</si>
  <si>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</si>
  <si>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</si>
  <si>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</si>
  <si>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</si>
  <si>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</si>
  <si>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</si>
  <si>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</si>
  <si>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</si>
  <si>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</si>
  <si>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</si>
  <si>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</si>
  <si>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</si>
  <si>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</si>
  <si>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</si>
  <si>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</si>
  <si>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</si>
  <si>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</si>
  <si>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</si>
  <si>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</si>
  <si>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</si>
  <si>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</si>
  <si>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</si>
  <si>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</si>
  <si>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</si>
  <si>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</si>
  <si>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</si>
  <si>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</si>
  <si>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</si>
  <si>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</si>
  <si>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</si>
  <si>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</si>
  <si>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</si>
  <si>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</si>
  <si>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</si>
  <si>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</si>
  <si>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</si>
  <si>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</si>
  <si>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</si>
  <si>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</si>
  <si>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</si>
  <si>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</si>
  <si>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</si>
  <si>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</si>
  <si>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</si>
  <si>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</si>
  <si>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</si>
  <si>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</si>
  <si>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</si>
  <si>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</si>
  <si>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</si>
  <si>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</si>
  <si>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</si>
  <si>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</si>
  <si>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</si>
  <si>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</si>
  <si>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</si>
  <si>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</si>
  <si>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</si>
  <si>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</si>
  <si>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</si>
  <si>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</si>
  <si>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</si>
  <si>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</si>
  <si>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</si>
  <si>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</si>
  <si>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</si>
  <si>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</si>
  <si>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</si>
  <si>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</si>
  <si>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</si>
  <si>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</si>
  <si>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</si>
  <si>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</si>
  <si>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</si>
  <si>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</si>
  <si>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</si>
  <si>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</si>
  <si>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</si>
  <si>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</si>
  <si>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</si>
  <si>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</si>
  <si>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</si>
  <si>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</si>
  <si>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</si>
  <si>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</si>
  <si>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</si>
  <si>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</si>
  <si>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</si>
  <si>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</si>
  <si>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</si>
  <si>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</si>
  <si>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</si>
  <si>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</si>
  <si>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</si>
  <si>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</si>
  <si>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</si>
  <si>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</si>
  <si>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</si>
  <si>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</si>
  <si>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</si>
  <si>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</si>
  <si>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</si>
  <si>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</si>
  <si>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</si>
  <si>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</si>
  <si>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</si>
  <si>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</si>
  <si>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</si>
  <si>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</si>
  <si>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</si>
  <si>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</si>
  <si>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</si>
  <si>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</si>
  <si>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</si>
  <si>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</si>
  <si>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</si>
  <si>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</si>
  <si>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</si>
  <si>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</si>
  <si>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</si>
  <si>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</si>
  <si>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</si>
  <si>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</si>
  <si>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</si>
  <si>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</si>
  <si>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</si>
  <si>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</si>
  <si>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</si>
  <si>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</si>
  <si>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</si>
  <si>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</si>
  <si>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</si>
  <si>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</si>
  <si>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</si>
  <si>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</si>
  <si>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</si>
  <si>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</si>
  <si>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</si>
  <si>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</si>
  <si>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</si>
  <si>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</si>
  <si>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</si>
  <si>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</si>
  <si>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</si>
  <si>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</si>
  <si>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</si>
  <si>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</si>
  <si>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</si>
  <si>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</si>
  <si>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</si>
  <si>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</si>
  <si>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</si>
  <si>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</si>
  <si>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</si>
  <si>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</si>
  <si>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</si>
  <si>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</si>
  <si>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</si>
  <si>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</si>
  <si>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</si>
  <si>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</si>
  <si>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</si>
  <si>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</si>
  <si>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</si>
  <si>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</si>
  <si>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</si>
  <si>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</si>
  <si>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</si>
  <si>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</si>
  <si>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</si>
  <si>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</si>
  <si>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</si>
  <si>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</si>
  <si>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</si>
  <si>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</si>
  <si>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</si>
  <si>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</si>
  <si>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</si>
  <si>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</si>
  <si>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</si>
  <si>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</si>
  <si>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</si>
  <si>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</si>
  <si>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</si>
  <si>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</si>
  <si>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</si>
  <si>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</si>
  <si>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</si>
  <si>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</si>
  <si>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</si>
  <si>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</si>
  <si>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</si>
  <si>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</si>
  <si>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</si>
  <si>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</si>
  <si>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</si>
  <si>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</si>
  <si>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</si>
  <si>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</si>
  <si>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</si>
  <si>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</si>
  <si>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</si>
  <si>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</si>
  <si>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</si>
  <si>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</si>
  <si>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</si>
  <si>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</si>
  <si>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</si>
  <si>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</si>
  <si>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</si>
  <si>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</si>
  <si>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</si>
  <si>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</si>
  <si>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</si>
  <si>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</si>
  <si>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</si>
  <si>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</si>
  <si>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</si>
  <si>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</si>
  <si>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</si>
  <si>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</si>
  <si>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</si>
  <si>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</si>
  <si>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</si>
  <si>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</si>
  <si>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</si>
  <si>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</si>
  <si>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</si>
  <si>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</si>
  <si>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</si>
  <si>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</si>
  <si>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</si>
  <si>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</si>
  <si>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</si>
  <si>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</si>
  <si>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</si>
  <si>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</si>
  <si>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</si>
  <si>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</si>
  <si>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</si>
  <si>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</si>
  <si>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</si>
  <si>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</si>
  <si>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</si>
  <si>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</si>
  <si>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</si>
  <si>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</si>
  <si>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</si>
  <si>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</si>
  <si>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</si>
  <si>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</si>
  <si>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</si>
  <si>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</si>
  <si>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</si>
  <si>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</si>
  <si>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</si>
  <si>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</si>
  <si>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</si>
  <si>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</si>
  <si>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</si>
  <si>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</si>
  <si>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</si>
  <si>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</si>
  <si>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</si>
  <si>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</si>
  <si>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</si>
  <si>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</si>
  <si>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</si>
  <si>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</si>
  <si>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</si>
  <si>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</si>
  <si>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</si>
  <si>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</si>
  <si>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</si>
  <si>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</si>
  <si>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</si>
  <si>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</si>
  <si>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</si>
  <si>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</si>
  <si>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</si>
  <si>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</si>
  <si>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</si>
  <si>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</si>
  <si>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</si>
  <si>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</si>
  <si>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</si>
  <si>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</si>
  <si>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</si>
  <si>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</si>
  <si>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</si>
  <si>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</si>
  <si>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</si>
  <si>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</si>
  <si>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</si>
  <si>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</si>
  <si>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</si>
  <si>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</si>
  <si>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</si>
  <si>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</si>
  <si>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</si>
  <si>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</si>
  <si>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</si>
  <si>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</si>
  <si>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</si>
  <si>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</si>
  <si>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</si>
  <si>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</si>
  <si>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</si>
  <si>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</si>
  <si>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</si>
  <si>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</si>
  <si>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</si>
  <si>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</si>
  <si>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</si>
  <si>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</si>
  <si>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</si>
  <si>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</si>
  <si>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</si>
  <si>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</si>
  <si>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</si>
  <si>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</si>
  <si>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</si>
  <si>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</si>
  <si>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</si>
  <si>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</si>
  <si>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</si>
  <si>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</si>
  <si>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</si>
  <si>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</si>
  <si>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</si>
  <si>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</si>
  <si>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</si>
  <si>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</si>
  <si>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</si>
  <si>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</si>
  <si>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</si>
  <si>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</si>
  <si>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</si>
  <si>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</si>
  <si>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</si>
  <si>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</si>
  <si>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</si>
  <si>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</si>
  <si>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</si>
  <si>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</si>
  <si>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</si>
  <si>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</si>
  <si>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</si>
  <si>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</si>
  <si>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</si>
  <si>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</si>
  <si>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</si>
  <si>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</si>
  <si>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</si>
  <si>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</si>
  <si>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</si>
  <si>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</si>
  <si>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</si>
  <si>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</si>
  <si>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</si>
  <si>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</si>
  <si>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</si>
  <si>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</si>
  <si>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</si>
  <si>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</si>
  <si>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</si>
  <si>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</si>
  <si>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</si>
  <si>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</si>
  <si>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</si>
  <si>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</si>
  <si>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</si>
  <si>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</si>
  <si>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</si>
  <si>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</si>
  <si>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</si>
  <si>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</si>
  <si>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</si>
  <si>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</si>
  <si>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</si>
  <si>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</si>
  <si>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</si>
  <si>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</si>
  <si>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</si>
  <si>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</si>
  <si>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</si>
  <si>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</si>
  <si>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</si>
  <si>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</si>
  <si>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</si>
  <si>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</si>
  <si>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</si>
  <si>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</si>
  <si>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</si>
  <si>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</si>
  <si>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</si>
  <si>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</si>
  <si>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</si>
  <si>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</si>
  <si>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</si>
  <si>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</si>
  <si>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</si>
  <si>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</si>
  <si>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</si>
  <si>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</si>
  <si>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</si>
  <si>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</si>
  <si>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</si>
  <si>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</si>
  <si>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</si>
  <si>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</si>
  <si>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</si>
  <si>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</si>
  <si>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</si>
  <si>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</si>
  <si>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</si>
  <si>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</si>
  <si>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</si>
  <si>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</si>
  <si>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</si>
  <si>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</si>
  <si>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</si>
  <si>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</si>
  <si>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</si>
  <si>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</si>
  <si>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</si>
  <si>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</si>
  <si>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</si>
  <si>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</si>
  <si>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</si>
  <si>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</si>
  <si>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</si>
  <si>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</si>
  <si>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</si>
  <si>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</si>
  <si>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</si>
  <si>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</si>
  <si>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</si>
  <si>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</si>
  <si>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</si>
  <si>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</si>
  <si>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</si>
  <si>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</si>
  <si>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</si>
  <si>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</si>
  <si>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</si>
  <si>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</si>
  <si>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</si>
  <si>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</si>
  <si>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</si>
  <si>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</si>
  <si>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</si>
  <si>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</si>
  <si>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</si>
  <si>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</si>
  <si>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</si>
  <si>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</si>
  <si>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</si>
  <si>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</si>
  <si>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</si>
  <si>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</si>
  <si>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</si>
  <si>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</si>
  <si>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</si>
  <si>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</si>
  <si>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</si>
  <si>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</si>
  <si>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</si>
  <si>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</si>
  <si>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</si>
  <si>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</si>
  <si>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</si>
  <si>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</si>
  <si>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</si>
  <si>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</si>
  <si>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</si>
  <si>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</si>
  <si>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</si>
  <si>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</si>
  <si>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</si>
  <si>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</si>
  <si>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</si>
  <si>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</si>
  <si>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</si>
  <si>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</si>
  <si>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</si>
  <si>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</si>
  <si>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</si>
  <si>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</si>
  <si>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</si>
  <si>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</si>
  <si>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</si>
  <si>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</si>
  <si>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</si>
  <si>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</si>
  <si>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</si>
  <si>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</si>
  <si>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</si>
  <si>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</si>
  <si>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</si>
  <si>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</si>
  <si>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</si>
  <si>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</si>
  <si>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</si>
  <si>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</si>
  <si>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</si>
  <si>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</si>
  <si>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</si>
  <si>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</si>
  <si>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</si>
  <si>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</si>
  <si>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</si>
  <si>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</si>
  <si>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</si>
  <si>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</si>
  <si>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</si>
  <si>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</si>
  <si>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</si>
  <si>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</si>
  <si>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</si>
  <si>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</si>
  <si>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</si>
  <si>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</si>
  <si>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</si>
  <si>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</si>
  <si>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</si>
  <si>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</si>
  <si>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</si>
  <si>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</si>
  <si>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</si>
  <si>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</si>
  <si>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</si>
  <si>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</si>
  <si>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</si>
  <si>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</si>
  <si>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</si>
  <si>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</si>
  <si>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</si>
  <si>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</si>
  <si>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</si>
  <si>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</si>
  <si>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</si>
  <si>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</si>
  <si>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</si>
  <si>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</si>
  <si>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</si>
  <si>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</si>
  <si>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</si>
  <si>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</si>
  <si>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</si>
  <si>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</si>
  <si>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</si>
  <si>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</si>
  <si>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</si>
  <si>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</si>
  <si>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</si>
  <si>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</si>
  <si>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</si>
  <si>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</si>
  <si>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</si>
  <si>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</si>
  <si>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</si>
  <si>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</si>
  <si>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</si>
  <si>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</si>
  <si>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</si>
  <si>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</si>
  <si>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</si>
  <si>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</si>
  <si>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</si>
  <si>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</si>
  <si>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</si>
  <si>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</si>
  <si>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</si>
  <si>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</si>
  <si>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</si>
  <si>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</si>
  <si>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</si>
  <si>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</si>
  <si>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</si>
  <si>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</si>
  <si>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</si>
  <si>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</si>
  <si>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</si>
  <si>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</si>
  <si>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</si>
  <si>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</si>
  <si>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</si>
  <si>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</si>
  <si>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</si>
  <si>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</si>
  <si>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</si>
  <si>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</si>
  <si>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</si>
  <si>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</si>
  <si>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</si>
  <si>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</si>
  <si>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</si>
  <si>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</si>
  <si>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</si>
  <si>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</si>
  <si>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</si>
  <si>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</si>
  <si>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</si>
  <si>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</si>
  <si>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</si>
  <si>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</si>
  <si>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</si>
  <si>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</si>
  <si>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</si>
  <si>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</si>
  <si>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</si>
  <si>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</si>
  <si>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</si>
  <si>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</si>
  <si>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</si>
  <si>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</si>
  <si>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</si>
  <si>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</si>
  <si>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</si>
  <si>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</si>
  <si>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</si>
  <si>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</si>
  <si>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</si>
  <si>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</si>
  <si>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</si>
  <si>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</si>
  <si>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</si>
  <si>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</si>
  <si>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</si>
  <si>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</si>
  <si>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</si>
  <si>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</si>
  <si>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</si>
  <si>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</si>
  <si>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</si>
  <si>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</si>
  <si>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</si>
  <si>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</si>
  <si>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</si>
  <si>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</si>
  <si>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</si>
  <si>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</si>
  <si>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</si>
  <si>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</si>
  <si>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</si>
  <si>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</si>
  <si>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</si>
  <si>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</si>
  <si>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</si>
  <si>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</si>
  <si>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</si>
  <si>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</si>
  <si>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</si>
  <si>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</si>
  <si>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</si>
  <si>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</si>
  <si>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</si>
  <si>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</si>
  <si>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</si>
  <si>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</si>
  <si>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</si>
  <si>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</si>
  <si>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</si>
  <si>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</si>
  <si>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</si>
  <si>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</si>
  <si>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</si>
  <si>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</si>
  <si>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</si>
  <si>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</si>
  <si>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</si>
  <si>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</si>
  <si>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</si>
  <si>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</si>
  <si>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</si>
  <si>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</si>
  <si>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</si>
  <si>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</si>
  <si>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</si>
  <si>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</si>
  <si>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</si>
  <si>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</si>
  <si>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</si>
  <si>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</si>
  <si>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</si>
  <si>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</si>
  <si>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</si>
  <si>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</si>
  <si>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</si>
  <si>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</si>
  <si>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</si>
  <si>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</si>
  <si>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</si>
  <si>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</si>
  <si>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</si>
  <si>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</si>
  <si>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</si>
  <si>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</si>
  <si>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</si>
  <si>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</si>
  <si>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</si>
  <si>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</si>
  <si>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</si>
  <si>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</si>
  <si>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</si>
  <si>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</si>
  <si>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</si>
  <si>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</si>
  <si>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</si>
  <si>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</si>
  <si>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</si>
  <si>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</si>
  <si>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</si>
  <si>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</si>
  <si>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</si>
  <si>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</si>
  <si>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</si>
  <si>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</si>
  <si>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</si>
  <si>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</si>
  <si>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</si>
  <si>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</si>
  <si>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</si>
  <si>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</si>
  <si>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</si>
  <si>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</si>
  <si>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</si>
  <si>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</si>
  <si>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</si>
  <si>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</si>
  <si>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</si>
  <si>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</si>
  <si>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</si>
  <si>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</si>
  <si>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</si>
  <si>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</si>
  <si>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</si>
  <si>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</si>
  <si>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</si>
  <si>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</si>
  <si>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</si>
  <si>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</si>
  <si>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</si>
  <si>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</si>
  <si>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</si>
  <si>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</si>
  <si>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</si>
  <si>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</si>
  <si>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</si>
  <si>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</si>
  <si>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</si>
  <si>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</si>
  <si>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</si>
  <si>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</si>
  <si>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</si>
  <si>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</si>
  <si>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</si>
  <si>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</si>
  <si>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</si>
  <si>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</si>
  <si>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</si>
  <si>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</si>
  <si>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</si>
  <si>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</si>
  <si>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</si>
  <si>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</si>
  <si>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</si>
  <si>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</si>
  <si>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</si>
  <si>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</si>
  <si>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</si>
  <si>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</si>
  <si>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</si>
  <si>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</si>
  <si>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</si>
  <si>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</si>
  <si>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</si>
  <si>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</si>
  <si>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</si>
  <si>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</si>
  <si>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</si>
  <si>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</si>
  <si>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</si>
  <si>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</si>
  <si>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</si>
  <si>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</si>
  <si>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</si>
  <si>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</si>
  <si>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</si>
  <si>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</si>
  <si>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</si>
  <si>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</si>
  <si>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</si>
  <si>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</si>
  <si>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</si>
  <si>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</si>
  <si>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</si>
  <si>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</si>
  <si>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</si>
  <si>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</si>
  <si>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</si>
  <si>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</si>
  <si>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</si>
  <si>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</si>
  <si>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</si>
  <si>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</si>
  <si>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</si>
  <si>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</si>
  <si>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</si>
  <si>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</si>
  <si>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</si>
  <si>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</si>
  <si>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</si>
  <si>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</si>
  <si>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</si>
  <si>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</si>
  <si>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</si>
  <si>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</si>
  <si>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</si>
  <si>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</si>
  <si>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</si>
  <si>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</si>
  <si>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</si>
  <si>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</si>
  <si>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</si>
  <si>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</si>
  <si>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</si>
  <si>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</si>
  <si>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</si>
  <si>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</si>
  <si>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</si>
  <si>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</si>
  <si>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</si>
  <si>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</si>
  <si>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</si>
  <si>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</si>
  <si>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</si>
  <si>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</si>
  <si>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</si>
  <si>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</si>
  <si>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</si>
  <si>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</si>
  <si>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</si>
  <si>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</si>
  <si>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</si>
  <si>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</si>
  <si>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</si>
  <si>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</si>
  <si>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</si>
  <si>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</si>
  <si>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</si>
  <si>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</si>
  <si>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</si>
  <si>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</si>
  <si>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</si>
  <si>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</si>
  <si>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</si>
  <si>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</si>
  <si>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</si>
  <si>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</si>
  <si>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</si>
  <si>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</si>
  <si>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</si>
  <si>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</si>
  <si>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</si>
  <si>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</si>
  <si>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</si>
  <si>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</si>
  <si>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</si>
  <si>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</si>
  <si>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</si>
  <si>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</si>
  <si>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</si>
  <si>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</si>
  <si>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</si>
  <si>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</si>
  <si>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</si>
  <si>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</si>
  <si>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</si>
  <si>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</si>
  <si>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</si>
  <si>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</si>
  <si>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</si>
  <si>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</si>
  <si>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</si>
  <si>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</si>
  <si>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</si>
  <si>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</si>
  <si>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</si>
  <si>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</si>
  <si>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</si>
  <si>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</si>
  <si>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</si>
  <si>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</si>
  <si>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</si>
  <si>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</si>
  <si>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</si>
  <si>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</si>
  <si>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</si>
  <si>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</si>
  <si>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</si>
  <si>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</si>
  <si>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</si>
  <si>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</si>
  <si>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</si>
  <si>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</si>
  <si>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</si>
  <si>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</si>
  <si>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</si>
  <si>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</si>
  <si>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</si>
  <si>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</si>
  <si>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</si>
  <si>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</si>
  <si>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</si>
  <si>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</si>
  <si>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</si>
  <si>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</si>
  <si>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</si>
  <si>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</si>
  <si>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</si>
  <si>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</si>
  <si>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</si>
  <si>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</si>
  <si>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</si>
  <si>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</si>
  <si>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</si>
  <si>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</si>
  <si>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</si>
  <si>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</si>
  <si>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</si>
  <si>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</si>
  <si>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</si>
  <si>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</si>
  <si>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</si>
  <si>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</si>
  <si>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</si>
  <si>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</si>
  <si>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</si>
  <si>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</si>
  <si>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</si>
  <si>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</si>
  <si>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</si>
  <si>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</si>
  <si>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</si>
  <si>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</si>
  <si>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</si>
  <si>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</si>
  <si>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</si>
  <si>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</si>
  <si>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</si>
  <si>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</si>
  <si>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</si>
  <si>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</si>
  <si>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</si>
  <si>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</si>
  <si>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</si>
  <si>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</si>
  <si>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</si>
  <si>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</si>
  <si>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</si>
  <si>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</si>
  <si>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</si>
  <si>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</si>
  <si>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</si>
  <si>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</si>
  <si>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</si>
  <si>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</si>
  <si>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</si>
  <si>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</si>
  <si>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</si>
  <si>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</si>
  <si>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</si>
  <si>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</si>
  <si>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</si>
  <si>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</si>
  <si>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</si>
  <si>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</si>
  <si>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</si>
  <si>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</si>
  <si>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</si>
  <si>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</si>
  <si>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</si>
  <si>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</si>
  <si>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</si>
  <si>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</si>
  <si>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</si>
  <si>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</si>
  <si>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</si>
  <si>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</si>
  <si>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</si>
  <si>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</si>
  <si>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</si>
  <si>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</si>
  <si>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</si>
  <si>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</si>
  <si>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</si>
  <si>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</si>
  <si>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</si>
  <si>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</si>
  <si>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</si>
  <si>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</si>
  <si>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</si>
  <si>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</si>
  <si>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</si>
  <si>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</si>
  <si>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</si>
  <si>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</si>
  <si>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</si>
  <si>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</si>
  <si>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</si>
  <si>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</si>
  <si>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</si>
  <si>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</si>
  <si>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</si>
  <si>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</si>
  <si>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</si>
  <si>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</si>
  <si>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</si>
  <si>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</si>
  <si>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</si>
  <si>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</si>
  <si>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</si>
  <si>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</si>
  <si>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</si>
  <si>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</si>
  <si>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</si>
  <si>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</si>
  <si>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</si>
  <si>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</si>
  <si>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</si>
  <si>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</si>
  <si>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</si>
  <si>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</si>
  <si>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</si>
  <si>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</si>
  <si>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</si>
  <si>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</si>
  <si>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</si>
  <si>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</si>
  <si>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</si>
  <si>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</si>
  <si>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</si>
  <si>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</si>
  <si>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</si>
  <si>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</si>
  <si>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</si>
  <si>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</si>
  <si>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</si>
  <si>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</si>
  <si>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</si>
  <si>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</si>
  <si>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</si>
  <si>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</si>
  <si>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</si>
  <si>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</si>
  <si>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</si>
  <si>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</si>
  <si>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</si>
  <si>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</si>
  <si>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</si>
  <si>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</si>
  <si>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</si>
  <si>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</si>
  <si>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</si>
  <si>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</si>
  <si>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</si>
  <si>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</si>
  <si>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</si>
  <si>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</si>
  <si>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</si>
  <si>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</si>
  <si>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</si>
  <si>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</si>
  <si>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</si>
  <si>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</si>
  <si>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</si>
  <si>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</si>
  <si>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</si>
  <si>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</si>
  <si>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</si>
  <si>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</si>
  <si>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</si>
  <si>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</si>
  <si>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</si>
  <si>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</si>
  <si>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</si>
  <si>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</si>
  <si>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</si>
  <si>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</si>
  <si>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</si>
  <si>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</si>
  <si>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</si>
  <si>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</si>
  <si>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</si>
  <si>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</si>
  <si>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</si>
  <si>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</si>
  <si>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</si>
  <si>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</si>
  <si>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</si>
  <si>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</si>
  <si>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</si>
  <si>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</si>
  <si>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</si>
  <si>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</si>
  <si>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</si>
  <si>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</si>
  <si>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</si>
  <si>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</si>
  <si>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</si>
  <si>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</si>
  <si>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</si>
  <si>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</si>
  <si>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</si>
  <si>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</si>
  <si>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</si>
  <si>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</si>
  <si>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</si>
  <si>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</si>
  <si>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</si>
  <si>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</si>
  <si>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</si>
  <si>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</si>
  <si>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</si>
  <si>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</si>
  <si>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</si>
  <si>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</si>
  <si>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</si>
  <si>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</si>
  <si>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</si>
  <si>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</si>
  <si>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</si>
  <si>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</si>
  <si>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</si>
  <si>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</si>
  <si>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</si>
  <si>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</si>
  <si>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</si>
  <si>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</si>
  <si>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</si>
  <si>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</si>
  <si>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</si>
  <si>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</si>
  <si>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</si>
  <si>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</si>
  <si>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</si>
  <si>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</si>
  <si>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</si>
  <si>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</si>
  <si>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</si>
  <si>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</si>
  <si>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</si>
  <si>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</si>
  <si>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</si>
  <si>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</si>
  <si>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</si>
  <si>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</si>
  <si>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</si>
  <si>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</si>
  <si>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</si>
  <si>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</si>
  <si>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</si>
  <si>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</si>
  <si>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</si>
  <si>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</si>
  <si>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</si>
  <si>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</si>
  <si>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</si>
  <si>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</si>
  <si>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</si>
  <si>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</si>
  <si>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</si>
  <si>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</si>
  <si>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</si>
  <si>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</si>
  <si>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</si>
  <si>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</si>
  <si>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</si>
  <si>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</si>
  <si>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</si>
  <si>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</si>
  <si>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</si>
  <si>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</si>
  <si>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</si>
  <si>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</si>
  <si>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</si>
  <si>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</si>
  <si>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</si>
  <si>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</si>
  <si>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</si>
  <si>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</si>
  <si>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</si>
  <si>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</si>
  <si>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</si>
  <si>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</si>
  <si>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</si>
  <si>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</si>
  <si>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</si>
  <si>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</si>
  <si>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</si>
  <si>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</si>
  <si>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</si>
  <si>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</si>
  <si>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</si>
  <si>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</si>
  <si>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</si>
  <si>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</si>
  <si>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</si>
  <si>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</si>
  <si>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</si>
  <si>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</si>
  <si>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</si>
  <si>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</si>
  <si>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</si>
  <si>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</si>
  <si>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</si>
  <si>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</si>
  <si>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</si>
  <si>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</si>
  <si>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</si>
  <si>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</si>
  <si>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</si>
  <si>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</si>
  <si>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</si>
  <si>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</si>
  <si>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</si>
  <si>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</si>
  <si>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</si>
  <si>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</si>
  <si>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</si>
  <si>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</si>
  <si>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</si>
  <si>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</si>
  <si>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</si>
  <si>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</si>
  <si>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</si>
  <si>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</si>
  <si>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</si>
  <si>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</si>
  <si>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</si>
  <si>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</si>
  <si>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</si>
  <si>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</si>
  <si>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</si>
  <si>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</si>
  <si>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</si>
  <si>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</si>
  <si>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</si>
  <si>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</si>
  <si>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</si>
  <si>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</si>
  <si>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</si>
  <si>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</si>
  <si>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</si>
  <si>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</si>
  <si>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</si>
  <si>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</si>
  <si>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</si>
  <si>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</si>
  <si>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</si>
  <si>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</si>
  <si>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</si>
  <si>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</si>
  <si>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</si>
  <si>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</si>
  <si>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</si>
  <si>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</si>
  <si>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</si>
  <si>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</si>
  <si>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</si>
  <si>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</si>
  <si>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</si>
  <si>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</si>
  <si>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</si>
  <si>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</si>
  <si>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</si>
  <si>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</si>
  <si>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</si>
  <si>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</si>
  <si>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</si>
  <si>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</si>
  <si>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</si>
  <si>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</si>
  <si>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</si>
  <si>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</si>
  <si>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</si>
  <si>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</si>
  <si>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</si>
  <si>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</si>
  <si>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</si>
  <si>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</si>
  <si>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</si>
  <si>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</si>
  <si>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</si>
  <si>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</si>
  <si>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</si>
  <si>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</si>
  <si>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</si>
  <si>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</si>
  <si>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</si>
  <si>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</si>
  <si>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</si>
  <si>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</si>
  <si>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</si>
  <si>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</si>
  <si>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</si>
  <si>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</si>
  <si>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</si>
  <si>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</si>
  <si>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</si>
  <si>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</si>
  <si>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</si>
  <si>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</si>
  <si>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</si>
  <si>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</si>
  <si>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</si>
  <si>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</si>
  <si>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</si>
  <si>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</si>
  <si>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</si>
  <si>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</si>
  <si>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</si>
  <si>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</si>
  <si>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</si>
  <si>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</si>
  <si>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</si>
  <si>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</si>
  <si>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</si>
  <si>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</si>
  <si>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</si>
  <si>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</si>
  <si>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</si>
  <si>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</si>
  <si>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</si>
  <si>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</si>
  <si>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</si>
  <si>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</si>
  <si>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</si>
  <si>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</si>
  <si>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</si>
  <si>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</si>
  <si>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</si>
  <si>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</si>
  <si>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</si>
  <si>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</si>
  <si>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</si>
  <si>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</si>
  <si>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</si>
  <si>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</si>
  <si>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</si>
  <si>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</si>
  <si>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</si>
  <si>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</si>
  <si>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</si>
  <si>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</si>
  <si>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</si>
  <si>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</si>
  <si>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</si>
  <si>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</si>
  <si>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</si>
  <si>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</si>
  <si>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</si>
  <si>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</si>
  <si>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</si>
  <si>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</si>
  <si>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</si>
  <si>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</si>
  <si>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</si>
  <si>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</si>
  <si>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</si>
  <si>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</si>
  <si>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</si>
  <si>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</si>
  <si>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</si>
  <si>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</si>
  <si>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</si>
  <si>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</si>
  <si>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</si>
  <si>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</si>
  <si>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</si>
  <si>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</si>
  <si>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</si>
  <si>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</si>
  <si>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</si>
  <si>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</si>
  <si>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</si>
  <si>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</si>
  <si>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</si>
  <si>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</si>
  <si>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</si>
  <si>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</si>
  <si>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</si>
  <si>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</si>
  <si>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</si>
  <si>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</si>
  <si>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</si>
  <si>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</si>
  <si>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</si>
  <si>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</si>
  <si>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</si>
  <si>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</si>
  <si>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</si>
  <si>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</si>
  <si>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</si>
  <si>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</si>
  <si>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</si>
  <si>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</si>
  <si>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</si>
  <si>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</si>
  <si>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</si>
  <si>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</si>
  <si>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</si>
  <si>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</si>
  <si>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</si>
  <si>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</si>
  <si>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</si>
  <si>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</si>
  <si>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</si>
  <si>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</si>
  <si>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</si>
  <si>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</si>
  <si>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</si>
  <si>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</si>
  <si>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</si>
  <si>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</si>
  <si>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</si>
  <si>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</si>
  <si>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</si>
  <si>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</si>
  <si>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</si>
  <si>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</si>
  <si>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</si>
  <si>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</si>
  <si>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</si>
  <si>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</si>
  <si>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</si>
  <si>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</si>
  <si>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</si>
  <si>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</si>
  <si>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</si>
  <si>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</si>
  <si>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</si>
  <si>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</si>
  <si>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</si>
  <si>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</si>
  <si>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</si>
  <si>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</si>
  <si>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</si>
  <si>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</si>
  <si>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</si>
  <si>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</si>
  <si>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</si>
  <si>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</si>
  <si>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</si>
  <si>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</si>
  <si>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</si>
  <si>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</si>
  <si>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</si>
  <si>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</si>
  <si>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</si>
  <si>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</si>
  <si>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</si>
  <si>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</si>
  <si>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</si>
  <si>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</si>
  <si>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</si>
  <si>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</si>
  <si>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</si>
  <si>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</si>
  <si>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</si>
  <si>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</si>
  <si>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</si>
  <si>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</si>
  <si>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</si>
  <si>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</si>
  <si>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</si>
  <si>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</si>
  <si>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</si>
  <si>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</si>
  <si>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</si>
  <si>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</si>
  <si>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</si>
  <si>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</si>
  <si>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</si>
  <si>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</si>
  <si>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</si>
  <si>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</si>
  <si>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</si>
  <si>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</si>
  <si>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</si>
  <si>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</si>
  <si>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</si>
  <si>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</si>
  <si>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</si>
  <si>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</si>
  <si>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</si>
  <si>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</si>
  <si>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</si>
  <si>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</si>
  <si>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</si>
  <si>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</si>
  <si>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</si>
  <si>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</si>
  <si>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</si>
  <si>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</si>
  <si>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</si>
  <si>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</si>
  <si>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</si>
  <si>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</si>
  <si>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</si>
  <si>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</si>
  <si>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</si>
  <si>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</si>
  <si>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</si>
  <si>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</si>
  <si>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</si>
  <si>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</si>
  <si>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</si>
  <si>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</si>
  <si>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</si>
  <si>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</si>
  <si>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</si>
  <si>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</si>
  <si>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</si>
  <si>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</si>
  <si>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</si>
  <si>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</si>
  <si>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</si>
  <si>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</si>
  <si>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</si>
  <si>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</si>
  <si>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</si>
  <si>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</si>
  <si>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</si>
  <si>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</si>
  <si>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</si>
  <si>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</si>
  <si>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</si>
  <si>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</si>
  <si>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</si>
  <si>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</si>
  <si>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</si>
  <si>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</si>
  <si>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</si>
  <si>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</si>
  <si>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</si>
  <si>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</si>
  <si>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</si>
  <si>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</si>
  <si>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</si>
  <si>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</si>
  <si>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</si>
  <si>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</si>
  <si>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</si>
  <si>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</si>
  <si>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</si>
  <si>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</si>
  <si>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</si>
  <si>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</si>
  <si>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</si>
  <si>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</si>
  <si>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</si>
  <si>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</si>
  <si>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</si>
  <si>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</si>
  <si>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</si>
  <si>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</si>
  <si>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</si>
  <si>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</si>
  <si>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</si>
  <si>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</si>
  <si>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</si>
  <si>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</si>
  <si>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</si>
  <si>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</si>
  <si>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</si>
  <si>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</si>
  <si>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</si>
  <si>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</si>
  <si>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</si>
  <si>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</si>
  <si>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</si>
  <si>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</si>
  <si>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</si>
  <si>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</si>
  <si>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</si>
  <si>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</si>
  <si>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</si>
  <si>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</si>
  <si>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</si>
  <si>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</si>
  <si>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</si>
  <si>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</si>
  <si>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</si>
  <si>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</si>
  <si>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</si>
  <si>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</si>
  <si>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</si>
  <si>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</si>
  <si>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</si>
  <si>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</si>
  <si>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</si>
  <si>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</si>
  <si>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</si>
  <si>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</si>
  <si>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</si>
  <si>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</si>
  <si>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</si>
  <si>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</si>
  <si>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</si>
  <si>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</si>
  <si>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</si>
  <si>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</si>
  <si>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</si>
  <si>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</si>
  <si>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</si>
  <si>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</si>
  <si>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</si>
  <si>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</si>
  <si>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</si>
  <si>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</si>
  <si>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</si>
  <si>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</si>
  <si>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</si>
  <si>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</si>
  <si>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</si>
  <si>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</si>
  <si>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</si>
  <si>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</si>
  <si>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</si>
  <si>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</si>
  <si>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</si>
  <si>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</si>
  <si>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</si>
  <si>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</si>
  <si>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</si>
  <si>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</si>
  <si>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</si>
  <si>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</si>
  <si>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</si>
  <si>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</si>
  <si>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</si>
  <si>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</si>
  <si>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</si>
  <si>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</si>
  <si>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</si>
  <si>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</si>
  <si>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</si>
  <si>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</si>
  <si>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</si>
  <si>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</si>
  <si>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</si>
  <si>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</si>
  <si>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</si>
  <si>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</si>
  <si>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</si>
  <si>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</si>
  <si>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</si>
  <si>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</si>
  <si>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</si>
  <si>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</si>
  <si>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</si>
  <si>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</si>
  <si>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</si>
  <si>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</si>
  <si>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</si>
  <si>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</si>
  <si>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</si>
  <si>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</si>
  <si>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</si>
  <si>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</si>
  <si>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</si>
  <si>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</si>
  <si>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</si>
  <si>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</si>
  <si>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</si>
  <si>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</si>
  <si>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</si>
  <si>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</si>
  <si>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</si>
  <si>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</si>
  <si>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</si>
  <si>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</si>
  <si>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</si>
  <si>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</si>
  <si>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</si>
  <si>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</si>
  <si>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</si>
  <si>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</si>
  <si>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</si>
  <si>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</si>
  <si>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</si>
  <si>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</si>
  <si>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</si>
  <si>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</si>
  <si>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</si>
  <si>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</si>
  <si>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</si>
  <si>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</si>
  <si>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</si>
  <si>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</si>
  <si>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</si>
  <si>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</si>
  <si>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</si>
  <si>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</si>
  <si>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</si>
  <si>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</si>
  <si>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</si>
  <si>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</si>
  <si>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</si>
  <si>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</si>
  <si>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</si>
  <si>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</si>
  <si>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</si>
  <si>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</si>
  <si>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</si>
  <si>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</si>
  <si>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</si>
  <si>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</si>
  <si>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</si>
  <si>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</si>
  <si>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</si>
  <si>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</si>
  <si>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</si>
  <si>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</si>
  <si>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</si>
  <si>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</si>
  <si>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</si>
  <si>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</si>
  <si>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</si>
  <si>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</si>
  <si>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</si>
  <si>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</si>
  <si>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</si>
  <si>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</si>
  <si>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</si>
  <si>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</si>
  <si>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</si>
  <si>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</si>
  <si>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</si>
  <si>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</si>
  <si>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</si>
  <si>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</si>
  <si>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</si>
  <si>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</si>
  <si>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</si>
  <si>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</si>
  <si>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</si>
  <si>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</si>
  <si>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</si>
  <si>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</si>
  <si>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</si>
  <si>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</si>
  <si>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</si>
  <si>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</si>
  <si>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</si>
  <si>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</si>
  <si>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</si>
  <si>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</si>
  <si>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</si>
  <si>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</si>
  <si>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</si>
  <si>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</si>
  <si>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</si>
  <si>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</si>
  <si>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</si>
  <si>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</si>
  <si>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</si>
  <si>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</si>
  <si>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</si>
  <si>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</si>
  <si>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</si>
  <si>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</si>
  <si>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</si>
  <si>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</si>
  <si>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</si>
  <si>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</si>
  <si>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</si>
  <si>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</si>
  <si>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</si>
  <si>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</si>
  <si>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</si>
  <si>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</si>
  <si>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</si>
  <si>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</si>
  <si>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</si>
  <si>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</si>
  <si>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</si>
  <si>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</si>
  <si>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</si>
  <si>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</si>
  <si>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</si>
  <si>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</si>
  <si>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</si>
  <si>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</si>
  <si>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</si>
  <si>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</si>
  <si>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</si>
  <si>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</si>
  <si>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</si>
  <si>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</si>
  <si>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</si>
  <si>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</si>
  <si>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</si>
  <si>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</si>
  <si>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</si>
  <si>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</si>
  <si>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</si>
  <si>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</si>
  <si>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</si>
  <si>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</si>
  <si>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</si>
  <si>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</si>
  <si>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</si>
  <si>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</si>
  <si>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</si>
  <si>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</si>
  <si>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</si>
  <si>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</si>
  <si>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</si>
  <si>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</si>
  <si>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</si>
  <si>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</si>
  <si>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</si>
  <si>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</si>
  <si>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</si>
  <si>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</si>
  <si>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</si>
  <si>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</si>
  <si>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</si>
  <si>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</si>
  <si>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</si>
  <si>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</si>
  <si>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</si>
  <si>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</si>
  <si>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</si>
  <si>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</si>
  <si>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</si>
  <si>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</si>
  <si>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</si>
  <si>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</si>
  <si>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</si>
  <si>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</si>
  <si>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</si>
  <si>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</si>
  <si>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</si>
  <si>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</si>
  <si>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</si>
  <si>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</si>
  <si>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</si>
  <si>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</si>
  <si>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</si>
  <si>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</si>
  <si>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</si>
  <si>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</si>
  <si>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</si>
  <si>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</si>
  <si>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</si>
  <si>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</si>
  <si>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</si>
  <si>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</si>
  <si>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</si>
  <si>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</si>
  <si>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</si>
  <si>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</si>
  <si>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</si>
  <si>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</si>
  <si>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</si>
  <si>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</si>
  <si>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</si>
  <si>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</si>
  <si>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</si>
  <si>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</si>
  <si>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</si>
  <si>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</si>
  <si>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</si>
  <si>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</si>
  <si>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</si>
  <si>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</si>
  <si>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</si>
  <si>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</si>
  <si>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</si>
  <si>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</si>
  <si>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</si>
  <si>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</si>
  <si>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</si>
  <si>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</si>
  <si>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</si>
  <si>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</si>
  <si>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</si>
  <si>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</si>
  <si>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</si>
  <si>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</si>
  <si>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</si>
  <si>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</si>
  <si>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</si>
  <si>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</si>
  <si>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</si>
  <si>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</si>
  <si>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</si>
  <si>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</si>
  <si>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</si>
  <si>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</si>
  <si>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</si>
  <si>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</si>
  <si>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</si>
  <si>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</si>
  <si>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</si>
  <si>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</si>
  <si>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</si>
  <si>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</si>
  <si>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</si>
  <si>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</si>
  <si>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</si>
  <si>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</si>
  <si>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</si>
  <si>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</si>
  <si>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</si>
  <si>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</si>
  <si>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</si>
  <si>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</si>
  <si>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</si>
  <si>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</si>
  <si>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</si>
  <si>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</si>
  <si>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</si>
  <si>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</si>
  <si>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</si>
  <si>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</si>
  <si>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</si>
  <si>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</si>
  <si>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</si>
  <si>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</si>
  <si>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</si>
  <si>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</si>
  <si>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</si>
  <si>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</si>
  <si>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</si>
  <si>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</si>
  <si>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</si>
  <si>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</si>
  <si>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</si>
  <si>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</si>
  <si>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</si>
  <si>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</si>
  <si>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</si>
  <si>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</si>
  <si>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</si>
  <si>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</si>
  <si>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</si>
  <si>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</si>
  <si>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</si>
  <si>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</si>
  <si>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</si>
  <si>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</si>
  <si>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</si>
  <si>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</si>
  <si>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</si>
  <si>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</si>
  <si>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</si>
  <si>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</si>
  <si>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</si>
  <si>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</si>
  <si>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</si>
  <si>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</si>
  <si>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</si>
  <si>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</si>
  <si>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</si>
  <si>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</si>
  <si>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</si>
  <si>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</si>
  <si>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</si>
  <si>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</si>
  <si>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</si>
  <si>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</si>
  <si>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</si>
  <si>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</si>
  <si>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</si>
  <si>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</si>
  <si>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</si>
  <si>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</si>
  <si>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</si>
  <si>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</si>
  <si>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</si>
  <si>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</si>
  <si>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</si>
  <si>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</si>
  <si>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</si>
  <si>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</si>
  <si>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</si>
  <si>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</si>
  <si>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</si>
  <si>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</si>
  <si>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</si>
  <si>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</si>
  <si>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</si>
  <si>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</si>
  <si>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</si>
  <si>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</si>
  <si>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</si>
  <si>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</si>
  <si>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</si>
  <si>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</si>
  <si>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</si>
  <si>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</si>
  <si>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</si>
  <si>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</si>
  <si>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</si>
  <si>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</si>
  <si>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</si>
  <si>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</si>
  <si>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</si>
  <si>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</si>
  <si>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</si>
  <si>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</si>
  <si>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</si>
  <si>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</si>
  <si>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</si>
  <si>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</si>
  <si>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</si>
  <si>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</si>
  <si>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</si>
  <si>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</si>
  <si>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</si>
  <si>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</si>
  <si>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</si>
  <si>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</si>
  <si>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</si>
  <si>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</si>
  <si>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</si>
  <si>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</si>
  <si>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</si>
  <si>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</si>
  <si>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</si>
  <si>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</si>
  <si>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</si>
  <si>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</si>
  <si>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</si>
  <si>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</si>
  <si>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</si>
  <si>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</si>
  <si>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</si>
  <si>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</si>
  <si>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</si>
  <si>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</si>
  <si>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</si>
  <si>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</si>
  <si>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</si>
  <si>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</si>
  <si>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</si>
  <si>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</si>
  <si>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</si>
  <si>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</si>
  <si>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</si>
  <si>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</si>
  <si>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</si>
  <si>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</si>
  <si>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</si>
  <si>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</si>
  <si>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</si>
  <si>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</si>
  <si>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</si>
  <si>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</si>
  <si>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</si>
  <si>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</si>
  <si>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</si>
  <si>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</si>
  <si>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</si>
  <si>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</si>
  <si>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</si>
  <si>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</si>
  <si>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</si>
  <si>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</si>
  <si>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</si>
  <si>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</si>
  <si>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</si>
  <si>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</si>
  <si>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</si>
  <si>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</si>
  <si>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</si>
  <si>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</si>
  <si>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</si>
  <si>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</si>
  <si>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</si>
  <si>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</si>
  <si>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</si>
  <si>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</si>
  <si>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</si>
  <si>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</si>
  <si>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</si>
  <si>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</si>
  <si>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</si>
  <si>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</si>
  <si>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</si>
  <si>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</si>
  <si>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</si>
  <si>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</si>
  <si>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</si>
  <si>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</si>
  <si>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</si>
  <si>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</si>
  <si>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</si>
  <si>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</si>
  <si>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</si>
  <si>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</si>
  <si>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</si>
  <si>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</si>
  <si>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</si>
  <si>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</si>
  <si>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</si>
  <si>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</si>
  <si>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</si>
  <si>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</si>
  <si>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</si>
  <si>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</si>
  <si>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</si>
  <si>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</si>
  <si>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</si>
  <si>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</si>
  <si>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</si>
  <si>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</si>
  <si>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</si>
  <si>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</si>
  <si>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</si>
  <si>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</si>
  <si>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</si>
  <si>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</si>
  <si>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</si>
  <si>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</si>
  <si>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</si>
  <si>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</si>
  <si>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</si>
  <si>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</si>
  <si>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</si>
  <si>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</si>
  <si>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</si>
  <si>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</si>
  <si>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</si>
  <si>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</si>
  <si>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</si>
  <si>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</si>
  <si>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</si>
  <si>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</si>
  <si>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</si>
  <si>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</si>
  <si>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</si>
  <si>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</si>
  <si>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</si>
  <si>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</si>
  <si>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</si>
  <si>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</si>
  <si>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</si>
  <si>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</si>
  <si>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</si>
  <si>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</si>
  <si>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</si>
  <si>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</si>
  <si>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</si>
  <si>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</si>
  <si>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</si>
  <si>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</si>
  <si>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</si>
  <si>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</si>
  <si>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</si>
  <si>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</si>
  <si>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</si>
  <si>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</si>
  <si>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</si>
  <si>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</si>
  <si>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</si>
  <si>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</si>
  <si>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</si>
  <si>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</si>
  <si>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</si>
  <si>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</si>
  <si>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</si>
  <si>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</si>
  <si>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</si>
  <si>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</si>
  <si>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</si>
  <si>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</si>
  <si>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</si>
  <si>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</si>
  <si>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</si>
  <si>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</si>
  <si>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</si>
  <si>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</si>
  <si>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</si>
  <si>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</si>
  <si>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</si>
  <si>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</si>
  <si>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</si>
  <si>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</si>
  <si>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</si>
  <si>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</si>
  <si>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</si>
  <si>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</si>
  <si>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</si>
  <si>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</si>
  <si>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</si>
  <si>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</si>
  <si>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</si>
  <si>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</si>
  <si>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</si>
  <si>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</si>
  <si>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</si>
  <si>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</si>
  <si>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</si>
  <si>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</si>
  <si>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</si>
  <si>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</si>
  <si>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</si>
  <si>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</si>
  <si>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</si>
  <si>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</si>
  <si>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</si>
  <si>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</si>
  <si>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</si>
  <si>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</si>
  <si>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</si>
  <si>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</si>
  <si>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</si>
  <si>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</si>
  <si>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</si>
  <si>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</si>
  <si>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</si>
  <si>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</si>
  <si>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</si>
  <si>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</si>
  <si>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</si>
  <si>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</si>
  <si>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</si>
  <si>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</si>
  <si>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</si>
  <si>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</si>
  <si>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</si>
  <si>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</si>
  <si>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</si>
  <si>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</si>
  <si>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</si>
  <si>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</si>
  <si>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</si>
  <si>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</si>
  <si>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</si>
  <si>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</si>
  <si>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</si>
  <si>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</si>
  <si>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</si>
  <si>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</si>
  <si>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</si>
  <si>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</si>
  <si>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</si>
  <si>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</si>
  <si>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</si>
  <si>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</si>
  <si>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</si>
  <si>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</si>
  <si>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</si>
  <si>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</si>
  <si>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</si>
  <si>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</si>
  <si>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</si>
  <si>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</si>
  <si>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</si>
  <si>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</si>
  <si>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</si>
  <si>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</si>
  <si>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</si>
  <si>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</si>
  <si>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</si>
  <si>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</si>
  <si>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</si>
  <si>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</si>
  <si>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</si>
  <si>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</si>
  <si>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</si>
  <si>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</si>
  <si>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</si>
  <si>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</si>
  <si>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</si>
  <si>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</si>
  <si>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</si>
  <si>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</si>
  <si>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</si>
  <si>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</si>
  <si>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</si>
  <si>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</si>
  <si>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</si>
  <si>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</si>
  <si>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</si>
  <si>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</si>
  <si>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</si>
  <si>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</si>
  <si>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</si>
  <si>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</si>
  <si>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</si>
  <si>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</si>
  <si>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</si>
  <si>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</si>
  <si>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</si>
  <si>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</si>
  <si>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</si>
  <si>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</si>
  <si>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</si>
  <si>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</si>
  <si>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</si>
  <si>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</si>
  <si>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</si>
  <si>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</si>
  <si>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</si>
  <si>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</si>
  <si>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</si>
  <si>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</si>
  <si>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</si>
  <si>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</si>
  <si>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</si>
  <si>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</si>
  <si>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</si>
  <si>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</si>
  <si>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</si>
  <si>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</si>
  <si>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</si>
  <si>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</si>
  <si>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</si>
  <si>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</si>
  <si>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</si>
  <si>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</si>
  <si>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</si>
  <si>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</si>
  <si>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</si>
  <si>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</si>
  <si>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</si>
  <si>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</si>
  <si>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</si>
  <si>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</si>
  <si>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</si>
  <si>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</si>
  <si>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</si>
  <si>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</si>
  <si>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</si>
  <si>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</si>
  <si>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</si>
  <si>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</si>
  <si>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</si>
  <si>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</si>
  <si>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</si>
  <si>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</si>
  <si>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</si>
  <si>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</si>
  <si>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</si>
  <si>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</si>
  <si>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</si>
  <si>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</si>
  <si>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</si>
  <si>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</si>
  <si>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</si>
  <si>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</si>
  <si>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</si>
  <si>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</si>
  <si>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</si>
  <si>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</si>
  <si>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</si>
  <si>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</si>
  <si>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</si>
  <si>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</si>
  <si>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</si>
  <si>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</si>
  <si>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</si>
  <si>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</si>
  <si>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</si>
  <si>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</si>
  <si>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</si>
  <si>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</si>
  <si>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</si>
  <si>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</si>
  <si>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</si>
  <si>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</si>
  <si>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</si>
  <si>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</si>
  <si>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</si>
  <si>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</si>
  <si>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</si>
  <si>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</si>
  <si>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</si>
  <si>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</si>
  <si>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</si>
  <si>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</si>
  <si>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</si>
  <si>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</si>
  <si>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</si>
  <si>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</si>
  <si>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</si>
  <si>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</si>
  <si>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</si>
  <si>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</si>
  <si>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</si>
  <si>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</si>
  <si>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</si>
  <si>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</si>
  <si>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</si>
  <si>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</si>
  <si>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</si>
  <si>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</si>
  <si>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</si>
  <si>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</si>
  <si>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</si>
  <si>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</si>
  <si>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</si>
  <si>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</si>
  <si>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</si>
  <si>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</si>
  <si>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</si>
  <si>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</si>
  <si>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</si>
  <si>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</si>
  <si>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</si>
  <si>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</si>
  <si>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</si>
  <si>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</si>
  <si>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</si>
  <si>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</si>
  <si>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</si>
  <si>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</si>
  <si>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</si>
  <si>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</si>
  <si>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</si>
  <si>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</si>
  <si>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</si>
  <si>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</si>
  <si>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</si>
  <si>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</si>
  <si>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</si>
  <si>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</si>
  <si>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</si>
  <si>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</si>
  <si>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</si>
  <si>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</si>
  <si>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</si>
  <si>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</si>
  <si>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</si>
  <si>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</si>
  <si>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</si>
  <si>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</si>
  <si>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</si>
  <si>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</si>
  <si>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</si>
  <si>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</si>
  <si>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</si>
  <si>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</si>
  <si>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</si>
  <si>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</si>
  <si>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</si>
  <si>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</si>
  <si>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</si>
  <si>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</si>
  <si>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</si>
  <si>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</si>
  <si>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</si>
  <si>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</si>
  <si>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</si>
  <si>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</si>
  <si>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</si>
  <si>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</si>
  <si>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</si>
  <si>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</si>
  <si>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</si>
  <si>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</si>
  <si>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</si>
  <si>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</si>
  <si>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</si>
  <si>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</si>
  <si>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</si>
  <si>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</si>
  <si>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</si>
  <si>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</si>
  <si>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</si>
  <si>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</si>
  <si>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</si>
  <si>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</si>
  <si>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</si>
  <si>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</si>
  <si>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</si>
  <si>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</si>
  <si>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</si>
  <si>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</si>
  <si>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</si>
  <si>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</si>
  <si>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</si>
  <si>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</si>
  <si>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</si>
  <si>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</si>
  <si>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</si>
  <si>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</si>
  <si>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</si>
  <si>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</si>
  <si>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</si>
  <si>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</si>
  <si>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</si>
  <si>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</si>
  <si>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</si>
  <si>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</si>
  <si>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</si>
  <si>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</si>
  <si>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</si>
  <si>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</si>
  <si>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</si>
  <si>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</si>
  <si>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</si>
  <si>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</si>
  <si>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</si>
  <si>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</si>
  <si>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</si>
  <si>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</si>
  <si>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</si>
  <si>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</si>
  <si>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</si>
  <si>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</si>
  <si>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</si>
  <si>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</si>
  <si>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</si>
  <si>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</si>
  <si>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</si>
  <si>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</si>
  <si>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</si>
  <si>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</si>
  <si>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</si>
  <si>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</si>
  <si>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</si>
  <si>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</si>
  <si>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</si>
  <si>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</si>
  <si>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</si>
  <si>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</si>
  <si>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</si>
  <si>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</si>
  <si>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</si>
  <si>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</si>
  <si>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</si>
  <si>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</si>
  <si>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</si>
  <si>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</si>
  <si>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</si>
  <si>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</si>
  <si>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</si>
  <si>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</si>
  <si>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</si>
  <si>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</si>
  <si>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</si>
  <si>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</si>
  <si>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</si>
  <si>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</si>
  <si>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</si>
  <si>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</si>
  <si>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</si>
  <si>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</si>
  <si>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</si>
  <si>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</si>
  <si>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</si>
  <si>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</si>
  <si>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</si>
  <si>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</si>
  <si>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</si>
  <si>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</si>
  <si>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</si>
  <si>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</si>
  <si>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</si>
  <si>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</si>
  <si>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</si>
  <si>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</si>
  <si>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</si>
  <si>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</si>
  <si>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</si>
  <si>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</si>
  <si>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</si>
  <si>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</si>
  <si>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</si>
  <si>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</si>
  <si>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</si>
  <si>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</si>
  <si>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</si>
  <si>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</si>
  <si>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</si>
  <si>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</si>
  <si>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</si>
  <si>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</si>
  <si>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</si>
  <si>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</si>
  <si>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</si>
  <si>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</si>
  <si>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</si>
  <si>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</si>
  <si>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</si>
  <si>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</si>
  <si>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</si>
  <si>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</si>
  <si>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</si>
  <si>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</si>
  <si>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</si>
  <si>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</si>
  <si>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</si>
  <si>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</si>
  <si>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</si>
  <si>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</si>
  <si>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</si>
  <si>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</si>
  <si>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</si>
  <si>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</si>
  <si>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</si>
  <si>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</si>
  <si>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</si>
  <si>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</si>
  <si>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</si>
  <si>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</si>
  <si>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</si>
  <si>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</si>
  <si>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</si>
  <si>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</si>
  <si>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</si>
  <si>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</si>
  <si>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</si>
  <si>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</si>
  <si>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</si>
  <si>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</si>
  <si>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</si>
  <si>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</si>
  <si>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</si>
  <si>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</si>
  <si>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</si>
  <si>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</si>
  <si>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</si>
  <si>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</si>
  <si>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</si>
  <si>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</si>
  <si>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</si>
  <si>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</si>
  <si>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</si>
  <si>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</si>
  <si>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</si>
  <si>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</si>
  <si>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</si>
  <si>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</si>
  <si>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</si>
  <si>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</si>
  <si>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</si>
  <si>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</si>
  <si>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</si>
  <si>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</si>
  <si>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</si>
  <si>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</si>
  <si>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</si>
  <si>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</si>
  <si>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</si>
  <si>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</si>
  <si>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</si>
  <si>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</si>
  <si>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</si>
  <si>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</si>
  <si>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</si>
  <si>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</si>
  <si>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</si>
  <si>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</si>
  <si>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</si>
  <si>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</si>
  <si>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</si>
  <si>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</si>
  <si>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</si>
  <si>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</si>
  <si>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</si>
  <si>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</si>
  <si>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</si>
  <si>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</si>
  <si>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</si>
  <si>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</si>
  <si>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</si>
  <si>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</si>
  <si>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</si>
  <si>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</si>
  <si>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</si>
  <si>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</si>
  <si>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</si>
  <si>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</si>
  <si>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</si>
  <si>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</si>
  <si>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</si>
  <si>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</si>
  <si>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</si>
  <si>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</si>
  <si>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</si>
  <si>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</si>
  <si>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</si>
  <si>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</si>
  <si>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</si>
  <si>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</si>
  <si>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</si>
  <si>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</si>
  <si>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</si>
  <si>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</si>
  <si>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</si>
  <si>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</si>
  <si>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</si>
  <si>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</si>
  <si>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</si>
  <si>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</si>
  <si>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</si>
  <si>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</si>
  <si>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</si>
  <si>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</si>
  <si>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</si>
  <si>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</si>
  <si>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</si>
  <si>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</si>
  <si>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</si>
  <si>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</si>
  <si>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</si>
  <si>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</si>
  <si>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</si>
  <si>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</si>
  <si>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</si>
  <si>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</si>
  <si>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</si>
  <si>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</si>
  <si>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</si>
  <si>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</si>
  <si>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</si>
  <si>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</si>
  <si>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</si>
  <si>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</si>
  <si>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</si>
  <si>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</si>
  <si>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</si>
  <si>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</si>
  <si>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</si>
  <si>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</si>
  <si>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</si>
  <si>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</si>
  <si>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</si>
  <si>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</si>
  <si>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</si>
  <si>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</si>
  <si>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</si>
  <si>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</si>
  <si>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</si>
  <si>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</si>
  <si>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</si>
  <si>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</si>
  <si>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</si>
  <si>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</si>
  <si>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</si>
  <si>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</si>
  <si>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</si>
  <si>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</si>
  <si>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</si>
  <si>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</si>
  <si>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</si>
  <si>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</si>
  <si>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</si>
  <si>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</si>
  <si>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</si>
  <si>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</si>
  <si>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</si>
  <si>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</si>
  <si>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</si>
  <si>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</si>
  <si>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</si>
  <si>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</si>
  <si>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</si>
  <si>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</si>
  <si>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</si>
  <si>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</si>
  <si>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</si>
  <si>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</si>
  <si>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</si>
  <si>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</si>
  <si>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</si>
  <si>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</si>
  <si>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</si>
  <si>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</si>
  <si>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</si>
  <si>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</si>
  <si>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</si>
  <si>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</si>
  <si>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</si>
  <si>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</si>
  <si>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</si>
  <si>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</si>
  <si>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</si>
  <si>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</si>
  <si>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</si>
  <si>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</si>
  <si>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</si>
  <si>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</si>
  <si>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</si>
  <si>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</si>
  <si>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</si>
  <si>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</si>
  <si>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</si>
  <si>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</si>
  <si>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</si>
  <si>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</si>
  <si>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</si>
  <si>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</si>
  <si>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</si>
  <si>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</si>
  <si>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</si>
  <si>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</si>
  <si>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</si>
  <si>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</si>
  <si>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</si>
  <si>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</si>
  <si>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</si>
  <si>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</si>
  <si>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</si>
  <si>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</si>
  <si>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</si>
  <si>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</si>
  <si>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</si>
  <si>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</si>
  <si>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</si>
  <si>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</si>
  <si>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</si>
  <si>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</si>
  <si>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</si>
  <si>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</si>
  <si>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</si>
  <si>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</si>
  <si>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</si>
  <si>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</si>
  <si>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</si>
  <si>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</si>
  <si>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</si>
  <si>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</si>
  <si>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</si>
  <si>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</si>
  <si>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</si>
  <si>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</si>
  <si>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</si>
  <si>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</si>
  <si>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</si>
  <si>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</si>
  <si>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</si>
  <si>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</si>
  <si>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</si>
  <si>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</si>
  <si>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</si>
  <si>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</si>
  <si>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</si>
  <si>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</si>
  <si>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</si>
  <si>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</si>
  <si>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</si>
  <si>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</si>
  <si>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</si>
  <si>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</si>
  <si>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</si>
  <si>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</si>
  <si>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</si>
  <si>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</si>
  <si>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</si>
  <si>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</si>
  <si>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</si>
  <si>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</si>
  <si>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</si>
  <si>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</si>
  <si>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</si>
  <si>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</si>
  <si>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</si>
  <si>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</si>
  <si>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</si>
  <si>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</si>
  <si>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</si>
  <si>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</si>
  <si>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</si>
  <si>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</si>
  <si>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</si>
  <si>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</si>
  <si>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</si>
  <si>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</si>
  <si>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</si>
  <si>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</si>
  <si>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</si>
  <si>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</si>
  <si>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</si>
  <si>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</si>
  <si>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</si>
  <si>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</si>
  <si>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</si>
  <si>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</si>
  <si>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</si>
  <si>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</si>
  <si>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</si>
  <si>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</si>
  <si>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</si>
  <si>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</si>
  <si>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</si>
  <si>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</si>
  <si>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</si>
  <si>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</si>
  <si>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</si>
  <si>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</si>
  <si>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</si>
  <si>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</si>
  <si>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</si>
  <si>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</si>
  <si>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</si>
  <si>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</si>
  <si>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</si>
  <si>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</si>
  <si>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</si>
  <si>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</si>
  <si>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</si>
  <si>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</si>
  <si>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</si>
  <si>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</si>
  <si>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</si>
  <si>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</si>
  <si>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</si>
  <si>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</si>
  <si>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</si>
  <si>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</si>
  <si>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</si>
  <si>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</si>
  <si>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</si>
  <si>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</si>
  <si>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</si>
  <si>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</si>
  <si>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</si>
  <si>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</si>
  <si>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</si>
  <si>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</si>
  <si>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</si>
  <si>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</si>
  <si>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</si>
  <si>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</si>
  <si>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</si>
  <si>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</si>
  <si>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</si>
  <si>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</si>
  <si>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</si>
  <si>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</si>
  <si>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</si>
  <si>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</si>
  <si>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</si>
  <si>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</si>
  <si>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</si>
  <si>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</si>
  <si>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</si>
  <si>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</si>
  <si>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</si>
  <si>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</si>
  <si>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</si>
  <si>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</si>
  <si>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</si>
  <si>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</si>
  <si>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</si>
  <si>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</si>
  <si>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</si>
  <si>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</si>
  <si>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</si>
  <si>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</si>
  <si>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</si>
  <si>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</si>
  <si>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</si>
  <si>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</si>
  <si>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</si>
  <si>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</si>
  <si>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</si>
  <si>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</si>
  <si>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</si>
  <si>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</si>
  <si>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</si>
  <si>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</si>
  <si>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</si>
  <si>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</si>
  <si>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</si>
  <si>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</si>
  <si>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</si>
  <si>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</si>
  <si>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</si>
  <si>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</si>
  <si>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</si>
  <si>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</si>
  <si>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</si>
  <si>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</si>
  <si>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</si>
  <si>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</si>
  <si>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</si>
  <si>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</si>
  <si>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</si>
  <si>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</si>
  <si>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</si>
  <si>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</si>
  <si>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</si>
  <si>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</si>
  <si>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</si>
  <si>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</si>
  <si>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</si>
  <si>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</si>
  <si>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</si>
  <si>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</si>
  <si>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</si>
  <si>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</si>
  <si>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</si>
  <si>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</si>
  <si>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</si>
  <si>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</si>
  <si>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</si>
  <si>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</si>
  <si>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</si>
  <si>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</si>
  <si>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</si>
  <si>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</si>
  <si>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</si>
  <si>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</si>
  <si>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</si>
  <si>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</si>
  <si>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</si>
  <si>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</si>
  <si>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</si>
  <si>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</si>
  <si>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</si>
  <si>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</si>
  <si>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</si>
  <si>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</si>
  <si>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</si>
  <si>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</si>
  <si>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</si>
  <si>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</si>
  <si>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</si>
  <si>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</si>
  <si>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</si>
  <si>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</si>
  <si>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</si>
  <si>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</si>
  <si>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</si>
  <si>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</si>
  <si>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</si>
  <si>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</si>
  <si>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</si>
  <si>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</si>
  <si>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</si>
  <si>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</si>
  <si>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</si>
  <si>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</si>
  <si>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</si>
  <si>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</si>
  <si>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</si>
  <si>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</si>
  <si>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</si>
  <si>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</si>
  <si>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</si>
  <si>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</si>
  <si>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</si>
  <si>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</si>
  <si>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</si>
  <si>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</si>
  <si>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</si>
  <si>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</si>
  <si>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</si>
  <si>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</si>
  <si>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</si>
  <si>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</si>
  <si>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</si>
  <si>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</si>
  <si>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</si>
  <si>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</si>
  <si>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</si>
  <si>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</si>
  <si>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</si>
  <si>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</si>
  <si>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</si>
  <si>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</si>
  <si>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</si>
  <si>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</si>
  <si>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</si>
  <si>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</si>
  <si>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</si>
  <si>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</si>
  <si>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</si>
  <si>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</si>
  <si>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</si>
  <si>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</si>
  <si>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</si>
  <si>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</si>
  <si>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</si>
  <si>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</si>
  <si>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</si>
  <si>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</si>
  <si>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</si>
  <si>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</si>
  <si>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</si>
  <si>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</si>
  <si>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</si>
  <si>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</si>
  <si>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</si>
  <si>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</si>
  <si>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</si>
  <si>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</si>
  <si>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</si>
  <si>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</si>
  <si>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</si>
  <si>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</si>
  <si>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</si>
  <si>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</si>
  <si>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</si>
  <si>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</si>
  <si>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</si>
  <si>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</si>
  <si>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</si>
  <si>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</si>
  <si>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</si>
  <si>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</si>
  <si>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</si>
  <si>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</si>
  <si>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</si>
  <si>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</si>
  <si>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</si>
  <si>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</si>
  <si>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</si>
  <si>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</si>
  <si>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</si>
  <si>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</si>
  <si>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</si>
  <si>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</si>
  <si>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</si>
  <si>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</si>
  <si>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</si>
  <si>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</si>
  <si>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</si>
  <si>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</si>
  <si>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</si>
  <si>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</si>
  <si>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</si>
  <si>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</si>
  <si>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</si>
  <si>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</si>
  <si>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</si>
  <si>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</si>
  <si>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</si>
  <si>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</si>
  <si>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</si>
  <si>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</si>
  <si>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</si>
  <si>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</si>
  <si>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</si>
  <si>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</si>
  <si>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</si>
  <si>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</si>
  <si>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</si>
  <si>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</si>
  <si>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</si>
  <si>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</si>
  <si>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</si>
  <si>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</si>
  <si>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</si>
  <si>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</si>
  <si>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</si>
  <si>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</si>
  <si>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</si>
  <si>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</si>
  <si>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</si>
  <si>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</si>
  <si>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</si>
  <si>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</si>
  <si>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</si>
  <si>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</si>
  <si>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</si>
  <si>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</si>
  <si>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</si>
  <si>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</si>
  <si>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</si>
  <si>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</si>
  <si>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</si>
  <si>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</si>
  <si>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</si>
  <si>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</si>
  <si>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</si>
  <si>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</si>
  <si>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</si>
  <si>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</si>
  <si>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</si>
  <si>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</si>
  <si>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</si>
  <si>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</si>
  <si>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</si>
  <si>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</si>
  <si>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</si>
  <si>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</si>
  <si>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</si>
  <si>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</si>
  <si>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</si>
  <si>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</si>
  <si>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</si>
  <si>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</si>
  <si>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</si>
  <si>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</si>
  <si>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</si>
  <si>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</si>
  <si>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</si>
  <si>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</si>
  <si>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</si>
  <si>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</si>
  <si>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</si>
  <si>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</si>
  <si>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</si>
  <si>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</si>
  <si>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</si>
  <si>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</si>
  <si>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</si>
  <si>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</si>
  <si>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</si>
  <si>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</si>
  <si>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</si>
  <si>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</si>
  <si>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</si>
  <si>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</si>
  <si>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</si>
  <si>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</si>
  <si>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</si>
  <si>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</si>
  <si>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</si>
  <si>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</si>
  <si>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</si>
  <si>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</si>
  <si>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</si>
  <si>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</si>
  <si>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</si>
  <si>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</si>
  <si>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</si>
  <si>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</si>
  <si>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</si>
  <si>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</si>
  <si>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</si>
  <si>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</si>
  <si>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</si>
  <si>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</si>
  <si>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</si>
  <si>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</si>
  <si>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</si>
  <si>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</si>
  <si>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</si>
  <si>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</si>
  <si>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</si>
  <si>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</si>
  <si>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</si>
  <si>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</si>
  <si>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</si>
  <si>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</si>
  <si>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</si>
  <si>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</si>
  <si>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</si>
  <si>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</si>
  <si>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</si>
  <si>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</si>
  <si>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</si>
  <si>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</si>
  <si>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</si>
  <si>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</si>
  <si>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</si>
  <si>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</si>
  <si>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</si>
  <si>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</si>
  <si>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</si>
  <si>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</si>
  <si>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</si>
  <si>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</si>
  <si>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</si>
  <si>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</si>
  <si>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</si>
  <si>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</si>
  <si>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</si>
  <si>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</si>
  <si>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</si>
  <si>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</si>
  <si>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</si>
  <si>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</si>
  <si>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</si>
  <si>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</si>
  <si>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</si>
  <si>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</si>
  <si>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</si>
  <si>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</si>
  <si>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</si>
  <si>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</si>
  <si>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</si>
  <si>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</si>
  <si>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</si>
  <si>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</si>
  <si>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</si>
  <si>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</si>
  <si>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</si>
  <si>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</si>
  <si>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</si>
  <si>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</si>
  <si>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</si>
  <si>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</si>
  <si>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</si>
  <si>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</si>
  <si>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</si>
  <si>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</si>
  <si>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</si>
  <si>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</si>
  <si>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</si>
  <si>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</si>
  <si>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</si>
  <si>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</si>
  <si>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</si>
  <si>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</si>
  <si>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</si>
  <si>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</si>
  <si>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</si>
  <si>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</si>
  <si>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</si>
  <si>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</si>
  <si>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</si>
  <si>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</si>
  <si>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</si>
  <si>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</si>
  <si>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</si>
  <si>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</si>
  <si>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</si>
  <si>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</si>
  <si>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</si>
  <si>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</si>
  <si>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</si>
  <si>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</si>
  <si>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</si>
  <si>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</si>
  <si>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</si>
  <si>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</si>
  <si>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</si>
  <si>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</si>
  <si>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</si>
  <si>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</si>
  <si>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</si>
  <si>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</si>
  <si>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</si>
  <si>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</si>
  <si>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</si>
  <si>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</si>
  <si>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</si>
  <si>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</si>
  <si>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</si>
  <si>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</si>
  <si>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</si>
  <si>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</si>
  <si>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</si>
  <si>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</si>
  <si>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</si>
  <si>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</si>
  <si>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</si>
  <si>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</si>
  <si>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</si>
  <si>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</si>
  <si>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</si>
  <si>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</si>
  <si>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</si>
  <si>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</si>
  <si>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</si>
  <si>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</si>
  <si>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</si>
  <si>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</si>
  <si>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</si>
  <si>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</si>
  <si>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</si>
  <si>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</si>
  <si>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</si>
  <si>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</si>
  <si>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</si>
  <si>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</si>
  <si>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</si>
  <si>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</si>
  <si>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</si>
  <si>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</si>
  <si>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</si>
  <si>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</si>
  <si>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</si>
  <si>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</si>
  <si>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</si>
  <si>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</si>
  <si>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</si>
  <si>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</si>
  <si>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</si>
  <si>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</si>
  <si>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</si>
  <si>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</si>
  <si>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</si>
  <si>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</si>
  <si>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</si>
  <si>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</si>
  <si>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</si>
  <si>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</si>
  <si>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</si>
  <si>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</si>
  <si>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</si>
  <si>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</si>
  <si>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</si>
  <si>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</si>
  <si>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</si>
  <si>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</si>
  <si>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</si>
  <si>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</si>
  <si>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</si>
  <si>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</si>
  <si>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</si>
  <si>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</si>
  <si>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</si>
  <si>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</si>
  <si>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</si>
  <si>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</si>
  <si>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</si>
  <si>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</si>
  <si>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</si>
  <si>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</si>
  <si>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</si>
  <si>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</si>
  <si>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</si>
  <si>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</si>
  <si>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</si>
  <si>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</si>
  <si>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</si>
  <si>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</si>
  <si>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</si>
  <si>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</si>
  <si>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</si>
  <si>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</si>
  <si>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</si>
  <si>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</si>
  <si>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</si>
  <si>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</si>
  <si>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</si>
  <si>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</si>
  <si>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</si>
  <si>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</si>
  <si>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</si>
  <si>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</si>
  <si>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</si>
  <si>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</si>
  <si>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</si>
  <si>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</si>
  <si>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</si>
  <si>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</si>
  <si>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</si>
  <si>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</si>
  <si>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</si>
  <si>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</si>
  <si>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</si>
  <si>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</si>
  <si>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</si>
  <si>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</si>
  <si>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</si>
  <si>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</si>
  <si>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</si>
  <si>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</si>
  <si>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</si>
  <si>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</si>
  <si>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</si>
  <si>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</si>
  <si>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</si>
  <si>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</si>
  <si>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</si>
  <si>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</si>
  <si>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</si>
  <si>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</si>
  <si>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</si>
  <si>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</si>
  <si>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</si>
  <si>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</si>
  <si>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</si>
  <si>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</si>
  <si>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</si>
  <si>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</si>
  <si>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</si>
  <si>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</si>
  <si>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</si>
  <si>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</si>
  <si>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</si>
  <si>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</si>
  <si>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</si>
  <si>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</si>
  <si>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</si>
  <si>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</si>
  <si>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</si>
  <si>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</si>
  <si>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</si>
  <si>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</si>
  <si>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</si>
  <si>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</si>
  <si>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</si>
  <si>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</si>
  <si>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</si>
  <si>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</si>
  <si>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</si>
  <si>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</si>
  <si>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</si>
  <si>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</si>
  <si>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</si>
  <si>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</si>
  <si>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</si>
  <si>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</si>
  <si>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</si>
  <si>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</si>
  <si>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</si>
  <si>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</si>
  <si>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</si>
  <si>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</si>
  <si>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</si>
  <si>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</si>
  <si>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</si>
  <si>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</si>
  <si>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</si>
  <si>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</si>
  <si>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</si>
  <si>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</si>
  <si>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</si>
  <si>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</si>
  <si>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</si>
  <si>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</si>
  <si>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</si>
  <si>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</si>
  <si>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</si>
  <si>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</si>
  <si>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</si>
  <si>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</si>
  <si>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</si>
  <si>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</si>
  <si>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</si>
  <si>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</si>
  <si>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</si>
  <si>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</si>
  <si>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</si>
  <si>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</si>
  <si>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</si>
  <si>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</si>
  <si>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</si>
  <si>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</si>
  <si>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</si>
  <si>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</si>
  <si>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</si>
  <si>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</si>
  <si>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</si>
  <si>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</si>
  <si>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</si>
  <si>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</si>
  <si>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</si>
  <si>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</si>
  <si>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</si>
  <si>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</si>
  <si>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</si>
  <si>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</si>
  <si>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</si>
  <si>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</si>
  <si>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</si>
  <si>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</si>
  <si>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</si>
  <si>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</si>
  <si>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</si>
  <si>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</si>
  <si>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</si>
  <si>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</si>
  <si>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</si>
  <si>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</si>
  <si>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</si>
  <si>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</si>
  <si>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</si>
  <si>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</si>
  <si>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</si>
  <si>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</si>
  <si>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</si>
  <si>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</si>
  <si>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</si>
  <si>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</si>
  <si>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</si>
  <si>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</si>
  <si>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</si>
  <si>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</si>
  <si>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</si>
  <si>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</si>
  <si>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</si>
  <si>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</si>
  <si>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</si>
  <si>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</si>
  <si>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</si>
  <si>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</si>
  <si>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</si>
  <si>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</si>
  <si>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</si>
  <si>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</si>
  <si>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</si>
  <si>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</si>
  <si>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</si>
  <si>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</si>
  <si>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</si>
  <si>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</si>
  <si>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</si>
  <si>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</si>
  <si>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</si>
  <si>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</si>
  <si>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</si>
  <si>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</si>
  <si>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</si>
  <si>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</si>
  <si>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</si>
  <si>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</si>
  <si>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</si>
  <si>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</si>
  <si>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</si>
  <si>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</si>
  <si>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</si>
  <si>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</si>
  <si>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</si>
  <si>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</si>
  <si>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</si>
  <si>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</si>
  <si>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</si>
  <si>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</si>
  <si>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</si>
  <si>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</si>
  <si>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</si>
  <si>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</si>
  <si>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</si>
  <si>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</si>
  <si>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</si>
  <si>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</si>
  <si>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</si>
  <si>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</si>
  <si>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</si>
  <si>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</si>
  <si>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</si>
  <si>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</si>
  <si>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</si>
  <si>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</si>
  <si>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</si>
  <si>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</si>
  <si>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</si>
  <si>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</si>
  <si>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</si>
  <si>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</si>
  <si>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</si>
  <si>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</si>
  <si>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</si>
  <si>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</si>
  <si>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</si>
  <si>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</si>
  <si>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</si>
  <si>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</si>
  <si>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</si>
  <si>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</si>
  <si>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</si>
  <si>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</si>
  <si>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</si>
  <si>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</si>
  <si>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</si>
  <si>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</si>
  <si>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</si>
  <si>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</si>
  <si>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</si>
  <si>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</si>
  <si>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</si>
  <si>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</si>
  <si>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</si>
  <si>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</si>
  <si>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</si>
  <si>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</si>
  <si>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</si>
  <si>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</si>
  <si>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</si>
  <si>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</si>
  <si>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</si>
  <si>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</si>
  <si>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</si>
  <si>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</si>
  <si>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</si>
  <si>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</si>
  <si>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</si>
  <si>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</si>
  <si>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</si>
  <si>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</si>
  <si>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</si>
  <si>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</si>
  <si>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</si>
  <si>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</si>
  <si>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</si>
  <si>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</si>
  <si>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</si>
  <si>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</si>
  <si>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</si>
  <si>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</si>
  <si>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</si>
  <si>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</si>
  <si>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</si>
  <si>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</si>
  <si>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</si>
  <si>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</si>
  <si>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</si>
  <si>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</si>
  <si>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</si>
  <si>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</si>
  <si>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</si>
  <si>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</si>
  <si>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</si>
  <si>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</si>
  <si>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</si>
  <si>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</si>
  <si>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</si>
  <si>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</si>
  <si>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</si>
  <si>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</si>
  <si>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</si>
  <si>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</si>
  <si>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</si>
  <si>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</si>
  <si>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</si>
  <si>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</si>
  <si>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</si>
  <si>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</si>
  <si>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</si>
  <si>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</si>
  <si>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</si>
  <si>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</si>
  <si>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</si>
  <si>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</si>
  <si>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</si>
  <si>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</si>
  <si>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</si>
  <si>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</si>
  <si>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</si>
  <si>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</si>
  <si>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</si>
  <si>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</si>
  <si>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</si>
  <si>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</si>
  <si>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</si>
  <si>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</si>
  <si>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</si>
  <si>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</si>
  <si>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</si>
  <si>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</si>
  <si>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</si>
  <si>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</si>
  <si>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</si>
  <si>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</si>
  <si>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</si>
  <si>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</si>
  <si>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</si>
  <si>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</si>
  <si>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</si>
  <si>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</si>
  <si>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</si>
  <si>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</si>
  <si>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</si>
  <si>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</si>
  <si>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</si>
  <si>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</si>
  <si>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</si>
  <si>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</si>
  <si>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</si>
  <si>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</si>
  <si>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</si>
  <si>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</si>
  <si>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</si>
  <si>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</si>
  <si>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</si>
  <si>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</si>
  <si>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</si>
  <si>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</si>
  <si>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</si>
  <si>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</si>
  <si>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</si>
  <si>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</si>
  <si>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</si>
  <si>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</si>
  <si>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</si>
  <si>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</si>
  <si>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</si>
  <si>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</si>
  <si>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</si>
  <si>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</si>
  <si>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</si>
  <si>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</si>
  <si>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</si>
  <si>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</si>
  <si>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</si>
  <si>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</si>
  <si>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</si>
  <si>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</si>
  <si>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</si>
  <si>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</si>
  <si>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</si>
  <si>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</si>
  <si>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</si>
  <si>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</si>
  <si>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</si>
  <si>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</si>
  <si>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</si>
  <si>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</si>
  <si>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</si>
  <si>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</si>
  <si>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</si>
  <si>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</si>
  <si>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</si>
  <si>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</si>
  <si>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</si>
  <si>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</si>
  <si>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</si>
  <si>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</si>
  <si>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</si>
  <si>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</si>
  <si>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</si>
  <si>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</si>
  <si>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</si>
  <si>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</si>
  <si>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</si>
  <si>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</si>
  <si>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</si>
  <si>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</si>
  <si>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</si>
  <si>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</si>
  <si>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</si>
  <si>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</si>
  <si>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</si>
  <si>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</si>
  <si>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</si>
  <si>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</si>
  <si>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</si>
  <si>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</si>
  <si>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</si>
  <si>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</si>
  <si>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</si>
  <si>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</si>
  <si>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</si>
  <si>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</si>
  <si>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</si>
  <si>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</si>
  <si>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</si>
  <si>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</si>
  <si>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</si>
  <si>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</si>
  <si>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</si>
  <si>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</si>
  <si>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</si>
  <si>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</si>
  <si>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</si>
  <si>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</si>
  <si>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</si>
  <si>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</si>
  <si>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</si>
  <si>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</si>
  <si>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</si>
  <si>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</si>
  <si>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</si>
  <si>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</si>
  <si>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</si>
  <si>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</si>
  <si>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</si>
  <si>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</si>
  <si>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</si>
  <si>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</si>
  <si>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</si>
  <si>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</si>
  <si>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</si>
  <si>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</si>
  <si>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</si>
  <si>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</si>
  <si>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</si>
  <si>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</si>
  <si>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</si>
  <si>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</si>
  <si>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</si>
  <si>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</si>
  <si>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</si>
  <si>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</si>
  <si>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</si>
  <si>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</si>
  <si>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</si>
  <si>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</si>
  <si>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</si>
  <si>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</si>
  <si>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</si>
  <si>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</si>
  <si>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</si>
  <si>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</si>
  <si>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</si>
  <si>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</si>
  <si>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</si>
  <si>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</si>
  <si>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</si>
  <si>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</si>
  <si>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</si>
  <si>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</si>
  <si>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</si>
  <si>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</si>
  <si>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</si>
  <si>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</si>
  <si>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</si>
  <si>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</si>
  <si>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</si>
  <si>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</si>
  <si>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</si>
  <si>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</si>
  <si>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</si>
  <si>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</si>
  <si>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</si>
  <si>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</si>
  <si>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</si>
  <si>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</si>
  <si>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</si>
  <si>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</si>
  <si>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</si>
  <si>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</si>
  <si>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</si>
  <si>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</si>
  <si>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</si>
  <si>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</si>
  <si>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</si>
  <si>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</si>
  <si>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</si>
  <si>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</si>
  <si>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</si>
  <si>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</si>
  <si>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</si>
  <si>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</si>
  <si>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</si>
  <si>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</si>
  <si>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</si>
  <si>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</si>
  <si>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</si>
  <si>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</si>
  <si>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</si>
  <si>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</si>
  <si>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</si>
  <si>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</si>
  <si>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</si>
  <si>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</si>
  <si>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</si>
  <si>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</si>
  <si>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</si>
  <si>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</si>
  <si>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</si>
  <si>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</si>
  <si>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</si>
  <si>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</si>
  <si>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</si>
  <si>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</si>
  <si>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</si>
  <si>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</si>
  <si>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</si>
  <si>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</si>
  <si>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</si>
  <si>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</si>
  <si>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</si>
  <si>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</si>
  <si>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</si>
  <si>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</si>
  <si>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</si>
  <si>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</si>
  <si>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</si>
  <si>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</si>
  <si>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</si>
  <si>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</si>
  <si>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</si>
  <si>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</si>
  <si>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</si>
  <si>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</si>
  <si>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</si>
  <si>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</si>
  <si>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</si>
  <si>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</si>
  <si>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</si>
  <si>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</si>
  <si>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</si>
  <si>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</si>
  <si>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</si>
  <si>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</si>
  <si>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</si>
  <si>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</si>
  <si>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</si>
  <si>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</si>
  <si>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</si>
  <si>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</si>
  <si>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</si>
  <si>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</si>
  <si>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</si>
  <si>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</si>
  <si>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</si>
  <si>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</si>
  <si>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</si>
  <si>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</si>
  <si>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</si>
  <si>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</si>
  <si>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</si>
  <si>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</si>
  <si>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</si>
  <si>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</si>
  <si>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</si>
  <si>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</si>
  <si>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</si>
  <si>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</si>
  <si>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</si>
  <si>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</si>
  <si>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</si>
  <si>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</si>
  <si>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</si>
  <si>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</si>
  <si>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</si>
  <si>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</si>
  <si>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</si>
  <si>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</si>
  <si>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</si>
  <si>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</si>
  <si>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</si>
  <si>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</si>
  <si>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</si>
  <si>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</si>
  <si>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</si>
  <si>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</si>
  <si>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</si>
  <si>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</si>
  <si>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</si>
  <si>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</si>
  <si>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</si>
  <si>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</si>
  <si>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</si>
  <si>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</si>
  <si>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</si>
  <si>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</si>
  <si>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</si>
  <si>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</si>
  <si>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</si>
  <si>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</si>
  <si>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</si>
  <si>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</si>
  <si>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</si>
  <si>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</si>
  <si>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</si>
  <si>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</si>
  <si>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</si>
  <si>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</si>
  <si>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</si>
  <si>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</si>
  <si>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</si>
  <si>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</si>
  <si>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</si>
  <si>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</si>
  <si>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</si>
  <si>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</si>
  <si>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</si>
  <si>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</si>
  <si>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</si>
  <si>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</si>
  <si>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</si>
  <si>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</si>
  <si>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</si>
  <si>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</si>
  <si>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</si>
  <si>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</si>
  <si>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</si>
  <si>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</si>
  <si>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</si>
  <si>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</si>
  <si>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</si>
  <si>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</si>
  <si>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</si>
  <si>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</si>
  <si>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</si>
  <si>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</si>
  <si>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</si>
  <si>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</si>
  <si>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</si>
  <si>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</si>
  <si>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</si>
  <si>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</si>
  <si>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</si>
  <si>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</si>
  <si>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</si>
  <si>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</si>
  <si>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</si>
  <si>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</si>
  <si>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</si>
  <si>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</si>
  <si>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</si>
  <si>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</si>
  <si>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</si>
  <si>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</si>
  <si>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</si>
  <si>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</si>
  <si>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</si>
  <si>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</si>
  <si>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</si>
  <si>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</si>
  <si>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</si>
  <si>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</si>
  <si>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</si>
  <si>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</si>
  <si>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</si>
  <si>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</si>
  <si>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</si>
  <si>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</si>
  <si>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</si>
  <si>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</si>
  <si>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</si>
  <si>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</si>
  <si>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</si>
  <si>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</si>
  <si>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</si>
  <si>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</si>
  <si>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</si>
  <si>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</si>
  <si>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</si>
  <si>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</si>
  <si>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</si>
  <si>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</si>
  <si>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</si>
  <si>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</si>
  <si>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</si>
  <si>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</si>
  <si>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</si>
  <si>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</si>
  <si>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</si>
  <si>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</si>
  <si>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</si>
  <si>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</si>
  <si>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</si>
  <si>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</si>
  <si>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</si>
  <si>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</si>
  <si>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</si>
  <si>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</si>
  <si>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</si>
  <si>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</si>
  <si>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</si>
  <si>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</si>
  <si>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</si>
  <si>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</si>
  <si>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</si>
  <si>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</si>
  <si>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</si>
  <si>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</si>
  <si>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</si>
  <si>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</si>
  <si>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</si>
  <si>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</si>
  <si>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</si>
  <si>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</si>
  <si>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</si>
  <si>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</si>
  <si>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</si>
  <si>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</si>
  <si>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</si>
  <si>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</si>
  <si>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</si>
  <si>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</si>
  <si>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</si>
  <si>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</si>
  <si>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</si>
  <si>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</si>
  <si>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</si>
  <si>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</si>
  <si>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</si>
  <si>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</si>
  <si>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</si>
  <si>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</si>
  <si>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</si>
  <si>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</si>
  <si>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</si>
  <si>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</si>
  <si>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</si>
  <si>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</si>
  <si>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</si>
  <si>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</si>
  <si>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</si>
  <si>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</si>
  <si>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</si>
  <si>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</si>
  <si>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</si>
  <si>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</si>
  <si>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</si>
  <si>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</si>
  <si>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</si>
  <si>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</si>
  <si>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</si>
  <si>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</si>
  <si>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</si>
  <si>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</si>
  <si>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</si>
  <si>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</si>
  <si>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</si>
  <si>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</si>
  <si>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</si>
  <si>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</si>
  <si>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</si>
  <si>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</si>
  <si>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</si>
  <si>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</si>
  <si>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</si>
  <si>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</si>
  <si>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</si>
  <si>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</si>
  <si>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</si>
  <si>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</si>
  <si>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</si>
  <si>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</si>
  <si>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</si>
  <si>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</si>
  <si>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</si>
  <si>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</si>
  <si>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</si>
  <si>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</si>
  <si>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</si>
  <si>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</si>
  <si>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</si>
  <si>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</si>
  <si>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</si>
  <si>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</si>
  <si>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</si>
  <si>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</si>
  <si>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</si>
  <si>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</si>
  <si>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</si>
  <si>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</si>
  <si>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</si>
  <si>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</si>
  <si>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</si>
  <si>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</si>
  <si>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</si>
  <si>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</si>
  <si>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</si>
  <si>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</si>
  <si>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</si>
  <si>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</si>
  <si>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</si>
  <si>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</si>
  <si>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</si>
  <si>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</si>
  <si>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</si>
  <si>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</si>
  <si>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</si>
  <si>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</si>
  <si>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</si>
  <si>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</si>
  <si>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</si>
  <si>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</si>
  <si>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</si>
  <si>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</si>
  <si>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</si>
  <si>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</si>
  <si>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</si>
  <si>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</si>
  <si>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</si>
  <si>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</si>
  <si>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</si>
  <si>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</si>
  <si>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</si>
  <si>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</si>
  <si>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</si>
  <si>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</si>
  <si>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</si>
  <si>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</si>
  <si>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</si>
  <si>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</si>
  <si>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</si>
  <si>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</si>
  <si>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</si>
  <si>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</si>
  <si>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</si>
  <si>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</si>
  <si>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</si>
  <si>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</si>
  <si>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</si>
  <si>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</si>
  <si>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</si>
  <si>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</si>
  <si>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</si>
  <si>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</si>
  <si>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</si>
  <si>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</si>
  <si>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</si>
  <si>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</si>
  <si>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</si>
  <si>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</si>
  <si>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</si>
  <si>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</si>
  <si>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</si>
  <si>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</si>
  <si>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</si>
  <si>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</si>
  <si>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</si>
  <si>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</si>
  <si>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</si>
  <si>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</si>
  <si>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</si>
  <si>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</si>
  <si>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</si>
  <si>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</si>
  <si>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</si>
  <si>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</si>
  <si>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</si>
  <si>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</si>
  <si>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</si>
  <si>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</si>
  <si>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</si>
  <si>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</si>
  <si>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</si>
  <si>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</si>
  <si>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</si>
  <si>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</si>
  <si>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</si>
  <si>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</si>
  <si>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</si>
  <si>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</si>
  <si>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</si>
  <si>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</si>
  <si>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</si>
  <si>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</si>
  <si>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</si>
  <si>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</si>
  <si>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</si>
  <si>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</si>
  <si>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</si>
  <si>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</si>
  <si>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</si>
  <si>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</si>
  <si>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</si>
  <si>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</si>
  <si>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</si>
  <si>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</si>
  <si>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</si>
  <si>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</si>
  <si>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</si>
  <si>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</si>
  <si>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</si>
  <si>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</si>
  <si>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</si>
  <si>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</si>
  <si>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</si>
  <si>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</si>
  <si>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</si>
  <si>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</si>
  <si>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</si>
  <si>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</si>
  <si>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</si>
  <si>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</si>
  <si>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</si>
  <si>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</si>
  <si>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</si>
  <si>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</si>
  <si>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</si>
  <si>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</si>
  <si>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</si>
  <si>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</si>
  <si>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</si>
  <si>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</si>
  <si>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</si>
  <si>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</si>
  <si>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</si>
  <si>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</si>
  <si>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</si>
  <si>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</si>
  <si>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</si>
  <si>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</si>
  <si>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</si>
  <si>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</si>
  <si>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</si>
  <si>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</si>
  <si>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</si>
  <si>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</si>
  <si>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</si>
  <si>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</si>
  <si>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</si>
  <si>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</si>
  <si>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</si>
  <si>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</si>
  <si>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</si>
  <si>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</si>
  <si>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</si>
  <si>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</si>
  <si>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</si>
  <si>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</si>
  <si>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</si>
  <si>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</si>
  <si>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</si>
  <si>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</si>
  <si>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</si>
  <si>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</si>
  <si>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</si>
  <si>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</si>
  <si>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</si>
  <si>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</si>
  <si>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</si>
  <si>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</si>
  <si>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</si>
  <si>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</si>
  <si>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</si>
  <si>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</si>
  <si>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</si>
  <si>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</si>
  <si>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</si>
  <si>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</si>
  <si>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</si>
  <si>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</si>
  <si>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</si>
  <si>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</si>
  <si>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</si>
  <si>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</si>
  <si>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</si>
  <si>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</si>
  <si>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</si>
  <si>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</si>
  <si>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</si>
  <si>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</si>
  <si>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</si>
  <si>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</si>
  <si>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</si>
  <si>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</si>
  <si>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</si>
  <si>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</si>
  <si>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</si>
  <si>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</si>
  <si>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</si>
  <si>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</si>
  <si>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</si>
  <si>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</si>
  <si>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</si>
  <si>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</si>
  <si>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</si>
  <si>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</si>
  <si>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</si>
  <si>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</si>
  <si>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</si>
  <si>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</si>
  <si>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</si>
  <si>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</si>
  <si>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</si>
  <si>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</si>
  <si>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</si>
  <si>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</si>
  <si>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</si>
  <si>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</si>
  <si>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</si>
  <si>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</si>
  <si>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</si>
  <si>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</si>
  <si>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</si>
  <si>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</si>
  <si>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</si>
  <si>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</si>
  <si>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</si>
  <si>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</si>
  <si>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</si>
  <si>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</si>
  <si>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</si>
  <si>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</si>
  <si>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</si>
  <si>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</si>
  <si>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</si>
  <si>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</si>
  <si>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</si>
  <si>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</si>
  <si>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</si>
  <si>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</si>
  <si>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</si>
  <si>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</si>
  <si>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</si>
  <si>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</si>
  <si>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</si>
  <si>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</si>
  <si>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</si>
  <si>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</si>
  <si>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</si>
  <si>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</si>
  <si>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</si>
  <si>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</si>
  <si>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</si>
  <si>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</si>
  <si>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</si>
  <si>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</si>
  <si>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</si>
  <si>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</si>
  <si>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</si>
  <si>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</si>
  <si>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</si>
  <si>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</si>
  <si>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</si>
  <si>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</si>
  <si>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</si>
  <si>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</si>
  <si>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</si>
  <si>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</si>
  <si>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</si>
  <si>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</si>
  <si>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</si>
  <si>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</si>
  <si>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</si>
  <si>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</si>
  <si>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</si>
  <si>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</si>
  <si>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</si>
  <si>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</si>
  <si>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</si>
  <si>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</si>
  <si>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</si>
  <si>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</si>
  <si>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</si>
  <si>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</si>
  <si>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</si>
  <si>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</si>
  <si>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</si>
  <si>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</si>
  <si>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</si>
  <si>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</si>
  <si>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</si>
  <si>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</si>
  <si>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</si>
  <si>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</si>
  <si>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</si>
  <si>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</si>
  <si>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</si>
  <si>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</si>
  <si>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</si>
  <si>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</si>
  <si>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</si>
  <si>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</si>
  <si>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</si>
  <si>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</si>
  <si>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</si>
  <si>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</si>
  <si>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</si>
  <si>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</si>
  <si>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</si>
  <si>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</si>
  <si>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</si>
  <si>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</si>
  <si>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</si>
  <si>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</si>
  <si>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</si>
  <si>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</si>
  <si>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</si>
  <si>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</si>
  <si>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</si>
  <si>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</si>
  <si>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</si>
  <si>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</si>
  <si>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</si>
  <si>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</si>
  <si>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</si>
  <si>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</si>
  <si>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</si>
  <si>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</si>
  <si>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</si>
  <si>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</si>
  <si>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</si>
  <si>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</si>
  <si>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</si>
  <si>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</si>
  <si>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</si>
  <si>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</si>
  <si>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</si>
  <si>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</si>
  <si>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</si>
  <si>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</si>
  <si>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</si>
  <si>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</si>
  <si>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</si>
  <si>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</si>
  <si>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</si>
  <si>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</si>
  <si>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</si>
  <si>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</si>
  <si>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</si>
  <si>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</si>
  <si>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</si>
  <si>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</si>
  <si>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</si>
  <si>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</si>
  <si>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</si>
  <si>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</si>
  <si>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</si>
  <si>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</si>
  <si>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</si>
  <si>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</si>
  <si>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</si>
  <si>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</si>
  <si>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</si>
  <si>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</si>
  <si>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</si>
  <si>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</si>
  <si>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</si>
  <si>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</si>
  <si>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</si>
  <si>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</si>
  <si>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</si>
  <si>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</si>
  <si>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</si>
  <si>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</si>
  <si>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</si>
  <si>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</si>
  <si>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</si>
  <si>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</si>
  <si>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</si>
  <si>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</si>
  <si>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</si>
  <si>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</si>
  <si>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</si>
  <si>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</si>
  <si>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</si>
  <si>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</si>
  <si>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</si>
  <si>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</si>
  <si>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</si>
  <si>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</si>
  <si>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</si>
  <si>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</si>
  <si>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</si>
  <si>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</si>
  <si>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</si>
  <si>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</si>
  <si>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</si>
  <si>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</si>
  <si>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</si>
  <si>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</si>
  <si>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</si>
  <si>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</si>
  <si>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</si>
  <si>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</si>
  <si>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</si>
  <si>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</si>
  <si>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</si>
  <si>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</si>
  <si>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</si>
  <si>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</si>
  <si>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</si>
  <si>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</si>
  <si>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</si>
  <si>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</si>
  <si>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</si>
  <si>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</si>
  <si>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</si>
  <si>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</si>
  <si>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</si>
  <si>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</si>
  <si>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</si>
  <si>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</si>
  <si>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</si>
  <si>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</si>
  <si>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</si>
  <si>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</si>
  <si>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</si>
  <si>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</si>
  <si>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</si>
  <si>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</si>
  <si>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</si>
  <si>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</si>
  <si>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</si>
  <si>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</si>
  <si>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</si>
  <si>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</si>
  <si>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</si>
  <si>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</si>
  <si>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</si>
  <si>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</si>
  <si>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</si>
  <si>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</si>
  <si>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</si>
  <si>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</si>
  <si>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</si>
  <si>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</si>
  <si>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</si>
  <si>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</si>
  <si>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</si>
  <si>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</si>
  <si>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</si>
  <si>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</si>
  <si>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</si>
  <si>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</si>
  <si>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</si>
  <si>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</si>
  <si>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</si>
  <si>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</si>
  <si>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</si>
  <si>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</si>
  <si>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</si>
  <si>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</si>
  <si>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</si>
  <si>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</si>
  <si>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</si>
  <si>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</si>
  <si>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</si>
  <si>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</si>
  <si>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</si>
  <si>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</si>
  <si>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</si>
  <si>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</si>
  <si>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</si>
  <si>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</si>
  <si>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</si>
  <si>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</si>
  <si>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</si>
  <si>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</si>
  <si>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</si>
  <si>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</si>
  <si>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</si>
  <si>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</si>
  <si>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</si>
  <si>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</si>
  <si>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</si>
  <si>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</si>
  <si>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</si>
  <si>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</si>
  <si>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</si>
  <si>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</si>
  <si>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</si>
  <si>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</si>
  <si>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</si>
  <si>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</si>
  <si>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</si>
  <si>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</si>
  <si>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</si>
  <si>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</si>
  <si>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</si>
  <si>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</si>
  <si>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</si>
  <si>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</si>
  <si>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</si>
  <si>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</si>
  <si>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</si>
  <si>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</si>
  <si>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</si>
  <si>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</si>
  <si>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</si>
  <si>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</si>
  <si>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</si>
  <si>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</si>
  <si>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</si>
  <si>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</si>
  <si>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</si>
  <si>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</si>
  <si>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</si>
  <si>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</si>
  <si>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</si>
  <si>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</si>
  <si>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</si>
  <si>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</si>
  <si>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</si>
  <si>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</si>
  <si>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</si>
  <si>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</si>
  <si>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</si>
  <si>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</si>
  <si>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</si>
  <si>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</si>
  <si>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</si>
  <si>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</si>
  <si>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</si>
  <si>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</si>
  <si>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</si>
  <si>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</si>
  <si>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</si>
  <si>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</si>
  <si>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</si>
  <si>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</si>
  <si>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</si>
  <si>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</si>
  <si>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</si>
  <si>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</si>
  <si>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</si>
  <si>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</si>
  <si>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</si>
  <si>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</si>
  <si>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</si>
  <si>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</si>
  <si>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</si>
  <si>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</si>
  <si>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</si>
  <si>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</si>
  <si>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</si>
  <si>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</si>
  <si>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</si>
  <si>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</si>
  <si>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</si>
  <si>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</si>
  <si>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</si>
  <si>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</si>
  <si>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</si>
  <si>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</si>
  <si>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</si>
  <si>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</si>
  <si>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</si>
  <si>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</si>
  <si>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</si>
  <si>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</si>
  <si>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</si>
  <si>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</si>
  <si>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</si>
  <si>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</si>
  <si>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</si>
  <si>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</si>
  <si>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</si>
  <si>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</si>
  <si>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</si>
  <si>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</si>
  <si>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</si>
  <si>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</si>
  <si>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</si>
  <si>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</si>
  <si>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</si>
  <si>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</si>
  <si>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</si>
  <si>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</si>
  <si>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</si>
  <si>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</si>
  <si>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</si>
  <si>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</si>
  <si>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</si>
  <si>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</si>
  <si>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</si>
  <si>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</si>
  <si>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</si>
  <si>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</si>
  <si>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</si>
  <si>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</si>
  <si>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</si>
  <si>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</si>
  <si>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</si>
  <si>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</si>
  <si>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</si>
  <si>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</si>
  <si>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</si>
  <si>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</si>
  <si>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</si>
  <si>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</si>
  <si>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</si>
  <si>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</si>
  <si>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</si>
  <si>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</si>
  <si>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</si>
  <si>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</si>
  <si>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</si>
  <si>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</si>
  <si>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</si>
  <si>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</si>
  <si>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</si>
  <si>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</si>
  <si>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</si>
  <si>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</si>
  <si>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</si>
  <si>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</si>
  <si>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</si>
  <si>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</si>
  <si>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</si>
  <si>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</si>
  <si>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</si>
  <si>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</si>
  <si>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</si>
  <si>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</si>
  <si>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</si>
  <si>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</si>
  <si>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</si>
  <si>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</si>
  <si>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</si>
  <si>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</si>
  <si>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</si>
  <si>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</si>
  <si>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</si>
  <si>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</si>
  <si>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</si>
  <si>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</si>
  <si>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</si>
  <si>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</si>
  <si>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</si>
  <si>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</si>
  <si>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</si>
  <si>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</si>
  <si>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</si>
  <si>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</si>
  <si>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</si>
  <si>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</si>
  <si>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</si>
  <si>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</si>
  <si>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</si>
  <si>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</si>
  <si>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</si>
  <si>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</si>
  <si>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</si>
  <si>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</si>
  <si>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</si>
  <si>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</si>
  <si>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</si>
  <si>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</si>
  <si>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</si>
  <si>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</si>
  <si>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</si>
  <si>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</si>
  <si>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</si>
  <si>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</si>
  <si>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</si>
  <si>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</si>
  <si>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</si>
  <si>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</si>
  <si>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</si>
  <si>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</si>
  <si>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</si>
  <si>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</si>
  <si>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</si>
  <si>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</si>
  <si>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</si>
  <si>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</si>
  <si>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</si>
  <si>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</si>
  <si>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</si>
  <si>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</si>
  <si>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</si>
  <si>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</si>
  <si>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</si>
  <si>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</si>
  <si>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</si>
  <si>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</si>
  <si>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</si>
  <si>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</si>
  <si>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</si>
  <si>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</si>
  <si>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</si>
  <si>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</si>
  <si>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</si>
  <si>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</si>
  <si>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</si>
  <si>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</si>
  <si>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</si>
  <si>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</si>
  <si>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</si>
  <si>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</si>
  <si>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</si>
  <si>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</si>
  <si>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Date</t>
  </si>
  <si>
    <t>Sales</t>
  </si>
  <si>
    <t>Jan Sales</t>
  </si>
  <si>
    <t>16-01-2026</t>
  </si>
  <si>
    <t>20-01-2026</t>
  </si>
  <si>
    <t>Mar Sales</t>
  </si>
  <si>
    <t>16-03-2026</t>
  </si>
  <si>
    <t>20-03-2026</t>
  </si>
  <si>
    <t>16-02-2026</t>
  </si>
  <si>
    <t>20-02-2026</t>
  </si>
  <si>
    <t>Feb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</si>
  <si>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</si>
  <si>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</si>
  <si>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</si>
  <si>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</si>
  <si>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</si>
  <si>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</si>
  <si>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</si>
  <si>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</si>
  <si>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</si>
  <si>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</si>
  <si>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MAX</t>
  </si>
  <si>
    <t>MIN</t>
  </si>
  <si>
    <t>COUNT</t>
  </si>
  <si>
    <t>Name</t>
  </si>
  <si>
    <t>Maths</t>
  </si>
  <si>
    <t>Science</t>
  </si>
  <si>
    <t>English</t>
  </si>
  <si>
    <t>Neha</t>
  </si>
  <si>
    <t>Total</t>
  </si>
  <si>
    <t>Grade</t>
  </si>
  <si>
    <t>Ketan</t>
  </si>
  <si>
    <t>Sahil</t>
  </si>
  <si>
    <t>AND function</t>
  </si>
  <si>
    <t>AND Function</t>
  </si>
  <si>
    <t>Distinction(Sci andd Eng)</t>
  </si>
  <si>
    <t>Distinction(Sci or Eng)</t>
  </si>
  <si>
    <t>OR Function</t>
  </si>
  <si>
    <t>product</t>
  </si>
  <si>
    <t>A</t>
  </si>
  <si>
    <t>B</t>
  </si>
  <si>
    <t>C</t>
  </si>
  <si>
    <t>D</t>
  </si>
  <si>
    <t>Week1</t>
  </si>
  <si>
    <t>Week2</t>
  </si>
  <si>
    <t>Week3</t>
  </si>
  <si>
    <t>Week4</t>
  </si>
  <si>
    <t>Product</t>
  </si>
  <si>
    <t>Total(name range)</t>
  </si>
  <si>
    <t xml:space="preserve">Jan </t>
  </si>
  <si>
    <t>Feb</t>
  </si>
  <si>
    <t>Mar</t>
  </si>
  <si>
    <t>P1</t>
  </si>
  <si>
    <t>P2</t>
  </si>
  <si>
    <t>P3</t>
  </si>
  <si>
    <t>P4</t>
  </si>
  <si>
    <t>P5</t>
  </si>
  <si>
    <t>P6</t>
  </si>
  <si>
    <t xml:space="preserve">Salary </t>
  </si>
  <si>
    <t>Allowances</t>
  </si>
  <si>
    <t>Mohan</t>
  </si>
  <si>
    <t>Ram</t>
  </si>
  <si>
    <t>Bablu</t>
  </si>
  <si>
    <t>Rohan</t>
  </si>
  <si>
    <t>Total profit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</si>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</sst>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/>
    <xf numFmtId="0" fontId="5" fillId="0" borderId="2" xfId="0" applyFont="1" applyBorder="1"/>
    <xf numFmtId="165" fontId="0" fillId="0" borderId="0" xfId="0" applyNumberFormat="1"/>
    <xf numFmtId="0" fontId="6" fillId="3" borderId="2" xfId="0" applyFont="1" applyFill="1" applyBorder="1" applyAlignment="1">
      <alignment horizontal="center" vertical="center"/>
    </xf>
    <xf numFmtId="165" fontId="5" fillId="4" borderId="2" xfId="0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164" fontId="5" fillId="4" borderId="2" xfId="0" applyNumberFormat="1" applyFont="1" applyFill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2" xfId="0" applyBorder="1"/>
    <xf numFmtId="0" fontId="0" fillId="5" borderId="2" xfId="0" applyFill="1" applyBorder="1"/>
    <xf numFmtId="0" fontId="0" fillId="6" borderId="0" xfId="0" applyFill="1"/>
    <xf numFmtId="0" fontId="0" fillId="0" borderId="2" xfId="0" applyBorder="1" applyAlignment="1">
      <alignment horizontal="center" wrapText="1"/>
    </xf>
    <xf numFmtId="0" fontId="0" fillId="5" borderId="2" xfId="0" applyFill="1" applyBorder="1" applyAlignment="1">
      <alignment horizontal="center"/>
    </xf>
  </cellXfs>
  <cellStyles count="1">
    <cellStyle name="Normal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6DC71-83D7-4237-AD29-F8635A91F00E}" name="DmartSalesData" displayName="DmartSalesData" ref="A1:N15347" totalsRowShown="0" headerRowDxfId="0" dataDxfId="1">
  <autoFilter ref="A1:N15347" xr:uid="{AC66DC71-83D7-4237-AD29-F8635A91F00E}"/>
  <tableColumns count="14">
    <tableColumn id="1" xr3:uid="{29B24A47-313E-4BE4-89F1-6F3CBCC7F013}" name="order_id" dataDxfId="15"/>
    <tableColumn id="2" xr3:uid="{7D8DBFDF-7EF5-49EB-A362-B41916D97573}" name="region" dataDxfId="14"/>
    <tableColumn id="3" xr3:uid="{B1D89EE1-D3E2-4157-B34C-DB6D924770F3}" name="category" dataDxfId="13"/>
    <tableColumn id="4" xr3:uid="{B6191BBD-AC63-4875-BB81-891C8CCBC7F7}" name="sales" dataDxfId="12"/>
    <tableColumn id="5" xr3:uid="{762F4589-CBDA-44A5-89F8-70B52147687E}" name="discount" dataDxfId="11"/>
    <tableColumn id="6" xr3:uid="{B7F53348-C260-450A-8A2A-2736B397FB7E}" name="discount_value" dataDxfId="10"/>
    <tableColumn id="7" xr3:uid="{D70BE747-5CD2-48FC-97B1-62466A75FF0F}" name="net_revenue" dataDxfId="9"/>
    <tableColumn id="8" xr3:uid="{35386617-93E6-4833-97CC-E96BB938C247}" name="quantity" dataDxfId="8"/>
    <tableColumn id="9" xr3:uid="{4B821FBA-D3EF-41A3-8F1C-4C6BEB7A8F53}" name="order_date" dataDxfId="7"/>
    <tableColumn id="10" xr3:uid="{139B4270-B1D3-454B-AD08-7CB126028C45}" name="delivery_date" dataDxfId="6"/>
    <tableColumn id="11" xr3:uid="{A69603A7-11CA-4E2D-BF8A-C073FC54391C}" name="customer_type" dataDxfId="5"/>
    <tableColumn id="12" xr3:uid="{17DE99DE-12DD-4297-B002-3698D77DB6E9}" name="payment_mode" dataDxfId="4"/>
    <tableColumn id="13" xr3:uid="{22A692FB-822C-4031-8702-A3C4A48FD2E6}" name="profit" dataDxfId="3"/>
    <tableColumn id="14" xr3:uid="{841FB4B0-F811-44E3-8383-AB95A8DA341F}" name="c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54DEB9-6D48-46D1-9837-32421A3F8D3E}" name="salesData" displayName="salesData" ref="A21:D27" totalsRowShown="0">
  <autoFilter ref="A21:D27" xr:uid="{4554DEB9-6D48-46D1-9837-32421A3F8D3E}"/>
  <tableColumns count="4">
    <tableColumn id="1" xr3:uid="{48FE48EE-2ADA-4E11-AFC8-68CF9CA83474}" name="Name"/>
    <tableColumn id="2" xr3:uid="{7237B812-0B0E-4712-85ED-57502D2111E7}" name="Jan "/>
    <tableColumn id="3" xr3:uid="{6FE70068-446C-4729-85C1-251BBB200BAB}" name="Feb"/>
    <tableColumn id="4" xr3:uid="{6C728650-81D3-48A9-8674-9FAE3D62454A}" name="M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75D07B-9677-4D31-850E-FC479BB4E5B9}" name="EmployeeData" displayName="EmployeeData" ref="A30:C34" totalsRowShown="0">
  <autoFilter ref="A30:C34" xr:uid="{D075D07B-9677-4D31-850E-FC479BB4E5B9}"/>
  <tableColumns count="3">
    <tableColumn id="1" xr3:uid="{9A2B6AB3-8E06-4F0F-A8DC-9C0B13CE8928}" name="Name"/>
    <tableColumn id="2" xr3:uid="{CA0EF763-D9C9-4733-BDCB-4D8F10C06F69}" name="Salary "/>
    <tableColumn id="3" xr3:uid="{87456111-8B1F-4486-BC98-CD38B0C04958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M1" zoomScale="82" zoomScaleNormal="107" workbookViewId="0">
      <selection activeCell="P26" sqref="P26"/>
    </sheetView>
  </sheetViews>
  <sheetFormatPr defaultColWidth="14.453125" defaultRowHeight="15" customHeight="1" x14ac:dyDescent="0.35"/>
  <cols>
    <col min="1" max="1" width="16.08984375" customWidth="1"/>
    <col min="2" max="2" width="10.54296875" customWidth="1"/>
    <col min="3" max="3" width="17.54296875" customWidth="1"/>
    <col min="4" max="4" width="12.26953125" customWidth="1"/>
    <col min="5" max="5" width="13.08984375" customWidth="1"/>
    <col min="6" max="6" width="20.36328125" customWidth="1"/>
    <col min="7" max="7" width="18.90625" customWidth="1"/>
    <col min="8" max="8" width="12.7265625" customWidth="1"/>
    <col min="9" max="9" width="15.7265625" customWidth="1"/>
    <col min="10" max="10" width="18.6328125" customWidth="1"/>
    <col min="11" max="11" width="20.08984375" customWidth="1"/>
    <col min="12" max="12" width="20.6328125" customWidth="1"/>
    <col min="13" max="13" width="12.26953125" customWidth="1"/>
    <col min="14" max="14" width="14.26953125" customWidth="1"/>
    <col min="15" max="15" width="8.7265625" customWidth="1"/>
    <col min="16" max="16" width="26.54296875" customWidth="1"/>
    <col min="17" max="17" width="4.08984375" customWidth="1"/>
    <col min="18" max="18" width="37.81640625" customWidth="1"/>
  </cols>
  <sheetData>
    <row r="1" spans="1:18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7"/>
    </row>
    <row r="6" spans="1:18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10" t="s">
        <v>15381</v>
      </c>
    </row>
    <row r="7" spans="1:18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13">
        <f>SUM(D2:D15346)</f>
        <v>39262877.519999973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/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0" t="s">
        <v>15380</v>
      </c>
    </row>
    <row r="10" spans="1:18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13">
        <f>AVERAGE(G2:G15346)</f>
        <v>1915.1920821179576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7"/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10" t="s">
        <v>15382</v>
      </c>
    </row>
    <row r="13" spans="1:18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1">
        <f>MAX(D2:D15346)</f>
        <v>4999.87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8"/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10" t="s">
        <v>15383</v>
      </c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11">
        <f>MIN(D2:D15346)</f>
        <v>100.1</v>
      </c>
    </row>
    <row r="17" spans="1:16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8"/>
    </row>
    <row r="18" spans="1:16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10" t="s">
        <v>15384</v>
      </c>
    </row>
    <row r="19" spans="1:16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12">
        <f>COUNT(H2:H15346)</f>
        <v>15345</v>
      </c>
    </row>
    <row r="20" spans="1:16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0" t="s">
        <v>15449</v>
      </c>
    </row>
    <row r="22" spans="1:16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 s="12">
        <f>SUM(profitTotal)</f>
        <v>6872139.8099999921</v>
      </c>
    </row>
    <row r="23" spans="1:16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10" t="s">
        <v>15450</v>
      </c>
    </row>
    <row r="25" spans="1:16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12">
        <f>SUM(net_revenue)</f>
        <v>29388622.500100061</v>
      </c>
    </row>
    <row r="26" spans="1:16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5">
      <c r="D15347" s="9">
        <f>SUM(D2:D15346)</f>
        <v>39262877.519999973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7800-4AA3-4CE2-A4D2-5A553E55A1D1}">
  <dimension ref="A1:D4"/>
  <sheetViews>
    <sheetView workbookViewId="0"/>
  </sheetViews>
  <sheetFormatPr defaultRowHeight="14.5" x14ac:dyDescent="0.35"/>
  <cols>
    <col min="1" max="1" width="10.08984375" bestFit="1" customWidth="1"/>
  </cols>
  <sheetData>
    <row r="1" spans="1:4" x14ac:dyDescent="0.35">
      <c r="A1" s="7" t="s">
        <v>15385</v>
      </c>
      <c r="B1" s="7" t="s">
        <v>15386</v>
      </c>
      <c r="C1" s="7"/>
      <c r="D1" s="7" t="s">
        <v>15387</v>
      </c>
    </row>
    <row r="2" spans="1:4" x14ac:dyDescent="0.35">
      <c r="A2" s="14">
        <v>46357</v>
      </c>
      <c r="B2">
        <v>500</v>
      </c>
      <c r="D2">
        <f>SUM(B2:B4)</f>
        <v>1500</v>
      </c>
    </row>
    <row r="3" spans="1:4" x14ac:dyDescent="0.35">
      <c r="A3" t="s">
        <v>15388</v>
      </c>
      <c r="B3">
        <v>400</v>
      </c>
    </row>
    <row r="4" spans="1:4" x14ac:dyDescent="0.35">
      <c r="A4" t="s">
        <v>15389</v>
      </c>
      <c r="B4">
        <v>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0AAA-F532-46A2-8E19-0B93154F6AD1}">
  <dimension ref="A1:D4"/>
  <sheetViews>
    <sheetView workbookViewId="0"/>
  </sheetViews>
  <sheetFormatPr defaultRowHeight="14.5" x14ac:dyDescent="0.35"/>
  <cols>
    <col min="1" max="1" width="10.08984375" bestFit="1" customWidth="1"/>
  </cols>
  <sheetData>
    <row r="1" spans="1:4" x14ac:dyDescent="0.35">
      <c r="A1" s="7"/>
      <c r="B1" s="7" t="s">
        <v>15386</v>
      </c>
      <c r="C1" s="7"/>
      <c r="D1" s="7" t="s">
        <v>15395</v>
      </c>
    </row>
    <row r="2" spans="1:4" x14ac:dyDescent="0.35">
      <c r="A2" s="14">
        <v>46358</v>
      </c>
      <c r="B2">
        <v>900</v>
      </c>
      <c r="D2">
        <f>SUM(B2:B4)</f>
        <v>1400</v>
      </c>
    </row>
    <row r="3" spans="1:4" x14ac:dyDescent="0.35">
      <c r="A3" t="s">
        <v>15393</v>
      </c>
      <c r="B3">
        <v>400</v>
      </c>
    </row>
    <row r="4" spans="1:4" x14ac:dyDescent="0.35">
      <c r="A4" t="s">
        <v>15394</v>
      </c>
      <c r="B4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D498D-A1BD-492A-85B5-5DEC833FCC82}">
  <dimension ref="A1:D4"/>
  <sheetViews>
    <sheetView workbookViewId="0"/>
  </sheetViews>
  <sheetFormatPr defaultRowHeight="14.5" x14ac:dyDescent="0.35"/>
  <cols>
    <col min="1" max="1" width="10.08984375" bestFit="1" customWidth="1"/>
    <col min="2" max="2" width="5" bestFit="1" customWidth="1"/>
  </cols>
  <sheetData>
    <row r="1" spans="1:4" x14ac:dyDescent="0.35">
      <c r="A1" s="7" t="s">
        <v>15385</v>
      </c>
      <c r="B1" s="7" t="s">
        <v>15386</v>
      </c>
      <c r="C1" s="7"/>
      <c r="D1" s="7" t="s">
        <v>15390</v>
      </c>
    </row>
    <row r="2" spans="1:4" x14ac:dyDescent="0.35">
      <c r="A2" s="14">
        <v>46359</v>
      </c>
      <c r="B2">
        <v>200</v>
      </c>
      <c r="D2">
        <f>SUM(B2:B4)</f>
        <v>700</v>
      </c>
    </row>
    <row r="3" spans="1:4" x14ac:dyDescent="0.35">
      <c r="A3" t="s">
        <v>15391</v>
      </c>
      <c r="B3">
        <v>100</v>
      </c>
    </row>
    <row r="4" spans="1:4" x14ac:dyDescent="0.35">
      <c r="A4" t="s">
        <v>15392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1A0CC-4222-46FA-A089-65DCF3DB225E}">
  <dimension ref="C2:C3"/>
  <sheetViews>
    <sheetView workbookViewId="0"/>
  </sheetViews>
  <sheetFormatPr defaultRowHeight="14.5" x14ac:dyDescent="0.35"/>
  <cols>
    <col min="3" max="3" width="16.6328125" customWidth="1"/>
  </cols>
  <sheetData>
    <row r="2" spans="3:3" x14ac:dyDescent="0.35">
      <c r="C2" s="16" t="s">
        <v>15396</v>
      </c>
    </row>
    <row r="3" spans="3:3" x14ac:dyDescent="0.35">
      <c r="C3" s="15">
        <f>SUM('Mar-sales'!D2,'Feb-sales'!D2,'Jan-sales'!D2)</f>
        <v>3600</v>
      </c>
    </row>
  </sheetData>
  <pageMargins left="0.7" right="0.7" top="0.75" bottom="0.75" header="0.3" footer="0.3"/>
  <cellWatches>
    <cellWatch r="C3"/>
  </cellWatch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688D-D592-4777-97A5-4513AC24DADA}">
  <dimension ref="A1:F9"/>
  <sheetViews>
    <sheetView workbookViewId="0"/>
  </sheetViews>
  <sheetFormatPr defaultRowHeight="14.5" x14ac:dyDescent="0.35"/>
  <cols>
    <col min="4" max="4" width="8.81640625" bestFit="1" customWidth="1"/>
    <col min="5" max="5" width="14.6328125" bestFit="1" customWidth="1"/>
  </cols>
  <sheetData>
    <row r="1" spans="1:6" x14ac:dyDescent="0.35">
      <c r="A1" s="17" t="s">
        <v>15397</v>
      </c>
      <c r="B1" s="17" t="s">
        <v>15398</v>
      </c>
      <c r="C1" s="17" t="s">
        <v>15399</v>
      </c>
      <c r="D1" s="17" t="s">
        <v>15400</v>
      </c>
      <c r="E1" s="17" t="s">
        <v>15401</v>
      </c>
      <c r="F1" s="15"/>
    </row>
    <row r="2" spans="1:6" x14ac:dyDescent="0.35">
      <c r="A2" s="18">
        <v>12</v>
      </c>
      <c r="B2" s="18">
        <v>32</v>
      </c>
      <c r="C2" s="18">
        <v>11</v>
      </c>
      <c r="D2" s="18">
        <f>SUM(A2:C2)</f>
        <v>55</v>
      </c>
      <c r="E2" s="19" t="s">
        <v>15402</v>
      </c>
      <c r="F2" s="15"/>
    </row>
    <row r="3" spans="1:6" x14ac:dyDescent="0.35">
      <c r="A3" s="18">
        <v>10.53434</v>
      </c>
      <c r="B3" s="18">
        <v>12.4343</v>
      </c>
      <c r="C3" s="18">
        <v>10.453530000000001</v>
      </c>
      <c r="D3" s="18">
        <f>ROUND(SUM(A3:C3),2)</f>
        <v>33.42</v>
      </c>
      <c r="E3" s="19" t="s">
        <v>15403</v>
      </c>
      <c r="F3" s="15"/>
    </row>
    <row r="4" spans="1:6" x14ac:dyDescent="0.35">
      <c r="A4" s="18">
        <v>10</v>
      </c>
      <c r="B4" s="18">
        <v>-12</v>
      </c>
      <c r="C4" s="18">
        <v>-21</v>
      </c>
      <c r="D4" s="18">
        <f>ABS(SUM(A4:C4))</f>
        <v>23</v>
      </c>
      <c r="E4" s="19" t="s">
        <v>15404</v>
      </c>
      <c r="F4" s="15"/>
    </row>
    <row r="5" spans="1:6" x14ac:dyDescent="0.35">
      <c r="A5" s="18">
        <v>10</v>
      </c>
      <c r="B5" s="18">
        <v>20</v>
      </c>
      <c r="C5" s="18">
        <v>40</v>
      </c>
      <c r="D5" s="18">
        <f>AVERAGE(A5:C5)</f>
        <v>23.333333333333332</v>
      </c>
      <c r="E5" s="19" t="s">
        <v>15405</v>
      </c>
      <c r="F5" s="15"/>
    </row>
    <row r="6" spans="1:6" x14ac:dyDescent="0.35">
      <c r="A6" s="18"/>
      <c r="B6" s="18"/>
      <c r="C6" s="18"/>
      <c r="D6" s="18">
        <f>MAX(A5:C5)</f>
        <v>40</v>
      </c>
      <c r="E6" s="19" t="s">
        <v>15406</v>
      </c>
      <c r="F6" s="15"/>
    </row>
    <row r="7" spans="1:6" x14ac:dyDescent="0.35">
      <c r="A7" s="18"/>
      <c r="B7" s="18"/>
      <c r="C7" s="18"/>
      <c r="D7" s="18">
        <f>MIN(A5:C5)</f>
        <v>10</v>
      </c>
      <c r="E7" s="19" t="s">
        <v>15407</v>
      </c>
      <c r="F7" s="15"/>
    </row>
    <row r="8" spans="1:6" x14ac:dyDescent="0.35">
      <c r="A8" s="18"/>
      <c r="B8" s="18"/>
      <c r="C8" s="18"/>
      <c r="D8" s="18">
        <f>COUNT(A5:C5)</f>
        <v>3</v>
      </c>
      <c r="E8" s="19" t="s">
        <v>15408</v>
      </c>
      <c r="F8" s="15"/>
    </row>
    <row r="9" spans="1:6" x14ac:dyDescent="0.35">
      <c r="A9" s="18"/>
      <c r="B9" s="18"/>
      <c r="C9" s="18"/>
      <c r="D9" s="18"/>
      <c r="E9" s="18"/>
      <c r="F9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D4D96-0EA8-4B26-8CAE-12726AB477F8}">
  <dimension ref="A1:I34"/>
  <sheetViews>
    <sheetView topLeftCell="A26" workbookViewId="0">
      <selection activeCell="E39" sqref="E39"/>
    </sheetView>
  </sheetViews>
  <sheetFormatPr defaultRowHeight="14.5" x14ac:dyDescent="0.35"/>
  <cols>
    <col min="1" max="1" width="12.1796875" bestFit="1" customWidth="1"/>
    <col min="3" max="3" width="12.1796875" customWidth="1"/>
    <col min="4" max="4" width="11.90625" bestFit="1" customWidth="1"/>
    <col min="5" max="5" width="9" customWidth="1"/>
    <col min="6" max="6" width="16.36328125" bestFit="1" customWidth="1"/>
    <col min="7" max="7" width="11.26953125" customWidth="1"/>
    <col min="8" max="8" width="21.81640625" customWidth="1"/>
    <col min="9" max="9" width="21.54296875" bestFit="1" customWidth="1"/>
  </cols>
  <sheetData>
    <row r="1" spans="1:9" x14ac:dyDescent="0.35">
      <c r="A1" s="17" t="s">
        <v>15409</v>
      </c>
      <c r="B1" s="17" t="s">
        <v>15410</v>
      </c>
      <c r="C1" s="17" t="s">
        <v>15411</v>
      </c>
      <c r="D1" s="17" t="s">
        <v>15412</v>
      </c>
      <c r="E1" s="17" t="s">
        <v>15414</v>
      </c>
      <c r="F1" s="17" t="s">
        <v>15433</v>
      </c>
      <c r="G1" s="17" t="s">
        <v>15415</v>
      </c>
      <c r="H1" s="17" t="s">
        <v>15420</v>
      </c>
      <c r="I1" s="21" t="s">
        <v>15421</v>
      </c>
    </row>
    <row r="2" spans="1:9" x14ac:dyDescent="0.35">
      <c r="A2" s="19" t="s">
        <v>15413</v>
      </c>
      <c r="B2" s="18">
        <v>35</v>
      </c>
      <c r="C2" s="18">
        <v>43</v>
      </c>
      <c r="D2" s="18">
        <v>50</v>
      </c>
      <c r="E2" s="18">
        <f>SUM(B2:D2)</f>
        <v>128</v>
      </c>
      <c r="F2" s="23">
        <f>SUM(nehaMarks)</f>
        <v>128</v>
      </c>
      <c r="G2" s="19" t="str">
        <f>IF(E2&gt;100,"Topper","Average")</f>
        <v>Topper</v>
      </c>
      <c r="H2" s="20" t="str">
        <f>IF(AND(C2&gt;40,D2&gt;40),"Passed with Disctinction","Passed")</f>
        <v>Passed with Disctinction</v>
      </c>
      <c r="I2" s="20" t="str">
        <f>IF(OR(B2&gt;40,C2&gt;40),"Science Stream","Arts stream")</f>
        <v>Science Stream</v>
      </c>
    </row>
    <row r="3" spans="1:9" x14ac:dyDescent="0.35">
      <c r="A3" s="19" t="s">
        <v>15416</v>
      </c>
      <c r="B3" s="18">
        <v>32</v>
      </c>
      <c r="C3" s="18">
        <v>42</v>
      </c>
      <c r="D3" s="18">
        <v>30</v>
      </c>
      <c r="E3" s="18">
        <f>SUM(B3:D3)</f>
        <v>104</v>
      </c>
      <c r="F3" s="18">
        <f>SUM(ketanMarks)</f>
        <v>104</v>
      </c>
      <c r="G3" s="19" t="str">
        <f>IF(E3&gt;100,"Topper","Average")</f>
        <v>Topper</v>
      </c>
      <c r="H3" s="20" t="str">
        <f t="shared" ref="H3:H4" si="0">IF(AND(C3&gt;40,D3&gt;40),"Passed with disctinction","Passed")</f>
        <v>Passed</v>
      </c>
      <c r="I3" s="20" t="str">
        <f t="shared" ref="I3:I4" si="1">IF(OR(B3&gt;40,C3&gt;40),"Science Stream","Arts stream")</f>
        <v>Science Stream</v>
      </c>
    </row>
    <row r="4" spans="1:9" x14ac:dyDescent="0.35">
      <c r="A4" s="19" t="s">
        <v>15417</v>
      </c>
      <c r="B4" s="18">
        <v>35</v>
      </c>
      <c r="C4" s="18">
        <v>30</v>
      </c>
      <c r="D4" s="18">
        <v>32</v>
      </c>
      <c r="E4" s="18">
        <f>SUM(B4:D4)</f>
        <v>97</v>
      </c>
      <c r="F4" s="18">
        <f>SUM(sahilMarks)</f>
        <v>97</v>
      </c>
      <c r="G4" s="19" t="str">
        <f>IF(E4&gt;100,"Topper","Average")</f>
        <v>Average</v>
      </c>
      <c r="H4" s="20" t="str">
        <f t="shared" si="0"/>
        <v>Passed</v>
      </c>
      <c r="I4" s="20" t="str">
        <f t="shared" si="1"/>
        <v>Arts stream</v>
      </c>
    </row>
    <row r="5" spans="1:9" x14ac:dyDescent="0.35">
      <c r="A5" s="19"/>
      <c r="B5" s="18">
        <f>AVERAGE(mathsMarks)</f>
        <v>34</v>
      </c>
      <c r="C5" s="18"/>
      <c r="D5" s="18"/>
      <c r="E5" s="18"/>
      <c r="F5" s="18"/>
      <c r="G5" s="19"/>
      <c r="H5" s="20"/>
      <c r="I5" s="20"/>
    </row>
    <row r="6" spans="1:9" x14ac:dyDescent="0.35">
      <c r="A6" s="19"/>
      <c r="B6" s="18"/>
      <c r="C6" s="18"/>
      <c r="D6" s="18"/>
      <c r="E6" s="18"/>
      <c r="F6" s="18"/>
      <c r="G6" s="19"/>
      <c r="H6" s="20"/>
      <c r="I6" s="20"/>
    </row>
    <row r="7" spans="1:9" x14ac:dyDescent="0.35">
      <c r="A7" s="19"/>
      <c r="B7" s="18"/>
      <c r="C7" s="18"/>
      <c r="D7" s="18"/>
      <c r="E7" s="18"/>
      <c r="F7" s="18"/>
      <c r="G7" s="19"/>
      <c r="H7" s="20"/>
      <c r="I7" s="20"/>
    </row>
    <row r="8" spans="1:9" x14ac:dyDescent="0.35">
      <c r="A8" s="19"/>
      <c r="B8" s="18"/>
      <c r="C8" s="18"/>
      <c r="D8" s="18"/>
      <c r="E8" s="18"/>
      <c r="F8" s="18"/>
      <c r="G8" s="19"/>
      <c r="H8" s="20"/>
      <c r="I8" s="20"/>
    </row>
    <row r="11" spans="1:9" x14ac:dyDescent="0.35">
      <c r="A11" s="22" t="s">
        <v>15419</v>
      </c>
    </row>
    <row r="13" spans="1:9" x14ac:dyDescent="0.35">
      <c r="A13" s="21" t="s">
        <v>15397</v>
      </c>
      <c r="B13" s="21" t="s">
        <v>15398</v>
      </c>
      <c r="C13" s="21" t="s">
        <v>15418</v>
      </c>
      <c r="D13" s="21" t="s">
        <v>15422</v>
      </c>
    </row>
    <row r="14" spans="1:9" x14ac:dyDescent="0.35">
      <c r="A14" s="20">
        <v>30</v>
      </c>
      <c r="B14" s="20">
        <v>10</v>
      </c>
      <c r="C14" s="20" t="b">
        <f>AND(A14&gt;20,B14&gt;20)</f>
        <v>0</v>
      </c>
      <c r="D14" s="20" t="b">
        <f>OR(A14&gt;20,B14&gt;20)</f>
        <v>1</v>
      </c>
    </row>
    <row r="15" spans="1:9" x14ac:dyDescent="0.35">
      <c r="A15" s="20">
        <v>32</v>
      </c>
      <c r="B15" s="20">
        <v>23</v>
      </c>
      <c r="C15" s="20" t="b">
        <f t="shared" ref="C15:C17" si="2">AND(A15&gt;20,B15&gt;20)</f>
        <v>1</v>
      </c>
      <c r="D15" s="20" t="b">
        <f t="shared" ref="D15:D17" si="3">OR(A15&gt;20,B15&gt;20)</f>
        <v>1</v>
      </c>
    </row>
    <row r="16" spans="1:9" x14ac:dyDescent="0.35">
      <c r="A16" s="20">
        <v>10</v>
      </c>
      <c r="B16" s="20">
        <v>13</v>
      </c>
      <c r="C16" s="20" t="b">
        <f t="shared" si="2"/>
        <v>0</v>
      </c>
      <c r="D16" s="20" t="b">
        <f t="shared" si="3"/>
        <v>0</v>
      </c>
    </row>
    <row r="17" spans="1:6" x14ac:dyDescent="0.35">
      <c r="A17" s="20">
        <v>20</v>
      </c>
      <c r="B17" s="20">
        <v>20</v>
      </c>
      <c r="C17" s="20" t="b">
        <f t="shared" si="2"/>
        <v>0</v>
      </c>
      <c r="D17" s="20" t="b">
        <f t="shared" si="3"/>
        <v>0</v>
      </c>
    </row>
    <row r="21" spans="1:6" x14ac:dyDescent="0.35">
      <c r="A21" t="s">
        <v>15409</v>
      </c>
      <c r="B21" t="s">
        <v>15434</v>
      </c>
      <c r="C21" t="s">
        <v>15435</v>
      </c>
      <c r="D21" t="s">
        <v>15436</v>
      </c>
    </row>
    <row r="22" spans="1:6" x14ac:dyDescent="0.35">
      <c r="A22" t="s">
        <v>15437</v>
      </c>
      <c r="B22">
        <v>200</v>
      </c>
      <c r="C22">
        <v>400</v>
      </c>
      <c r="D22">
        <v>300</v>
      </c>
    </row>
    <row r="23" spans="1:6" x14ac:dyDescent="0.35">
      <c r="A23" t="s">
        <v>15438</v>
      </c>
      <c r="B23">
        <v>400</v>
      </c>
      <c r="C23">
        <v>500</v>
      </c>
      <c r="D23">
        <v>700</v>
      </c>
      <c r="F23" s="24" t="s">
        <v>15381</v>
      </c>
    </row>
    <row r="24" spans="1:6" x14ac:dyDescent="0.35">
      <c r="A24" t="s">
        <v>15439</v>
      </c>
      <c r="B24">
        <v>500</v>
      </c>
      <c r="C24">
        <v>200</v>
      </c>
      <c r="D24">
        <v>600</v>
      </c>
      <c r="F24" s="18">
        <f>SUM(salesData[])</f>
        <v>7800</v>
      </c>
    </row>
    <row r="25" spans="1:6" x14ac:dyDescent="0.35">
      <c r="A25" t="s">
        <v>15440</v>
      </c>
      <c r="B25">
        <v>600</v>
      </c>
      <c r="C25">
        <v>200</v>
      </c>
      <c r="D25">
        <v>700</v>
      </c>
    </row>
    <row r="26" spans="1:6" x14ac:dyDescent="0.35">
      <c r="A26" t="s">
        <v>15441</v>
      </c>
      <c r="B26">
        <v>500</v>
      </c>
      <c r="C26">
        <v>300</v>
      </c>
      <c r="D26">
        <v>600</v>
      </c>
    </row>
    <row r="27" spans="1:6" x14ac:dyDescent="0.35">
      <c r="A27" t="s">
        <v>15442</v>
      </c>
      <c r="B27">
        <v>300</v>
      </c>
      <c r="C27">
        <v>500</v>
      </c>
      <c r="D27">
        <v>300</v>
      </c>
    </row>
    <row r="28" spans="1:6" x14ac:dyDescent="0.35">
      <c r="B28">
        <f>SUM(B22:B27)</f>
        <v>2500</v>
      </c>
      <c r="C28">
        <f>SUM(FebSales)</f>
        <v>2100</v>
      </c>
      <c r="D28">
        <f>SUM(MarSales)</f>
        <v>3200</v>
      </c>
    </row>
    <row r="30" spans="1:6" x14ac:dyDescent="0.35">
      <c r="A30" t="s">
        <v>15409</v>
      </c>
      <c r="B30" t="s">
        <v>15443</v>
      </c>
      <c r="C30" t="s">
        <v>15444</v>
      </c>
    </row>
    <row r="31" spans="1:6" x14ac:dyDescent="0.35">
      <c r="A31" t="s">
        <v>15445</v>
      </c>
      <c r="B31">
        <v>3000</v>
      </c>
      <c r="C31">
        <v>100</v>
      </c>
    </row>
    <row r="32" spans="1:6" x14ac:dyDescent="0.35">
      <c r="A32" t="s">
        <v>15446</v>
      </c>
      <c r="B32">
        <v>4000</v>
      </c>
      <c r="C32">
        <v>300</v>
      </c>
    </row>
    <row r="33" spans="1:6" x14ac:dyDescent="0.35">
      <c r="A33" t="s">
        <v>15447</v>
      </c>
      <c r="B33">
        <v>2500</v>
      </c>
      <c r="C33">
        <v>250</v>
      </c>
      <c r="E33">
        <f>AVERAGE(Salary)</f>
        <v>2875</v>
      </c>
      <c r="F33">
        <f>AVERAGE(Allowances)</f>
        <v>262.5</v>
      </c>
    </row>
    <row r="34" spans="1:6" x14ac:dyDescent="0.35">
      <c r="A34" t="s">
        <v>15448</v>
      </c>
      <c r="B34">
        <v>2000</v>
      </c>
      <c r="C34">
        <v>400</v>
      </c>
    </row>
  </sheetData>
  <phoneticPr fontId="7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AD05D-4ED3-4FD7-AE36-744F1B6E29E3}">
  <dimension ref="A1:E5"/>
  <sheetViews>
    <sheetView zoomScale="78" zoomScaleNormal="160" workbookViewId="0">
      <selection activeCell="B10" sqref="B10"/>
    </sheetView>
  </sheetViews>
  <sheetFormatPr defaultRowHeight="14.5" x14ac:dyDescent="0.35"/>
  <sheetData>
    <row r="1" spans="1:5" x14ac:dyDescent="0.35">
      <c r="A1" t="s">
        <v>15423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f ca="1">RANDBETWEEN(111,999)</f>
        <v>495</v>
      </c>
      <c r="C2">
        <f t="shared" ref="C2:E5" ca="1" si="0">RANDBETWEEN(111,999)</f>
        <v>440</v>
      </c>
      <c r="D2">
        <f t="shared" ca="1" si="0"/>
        <v>989</v>
      </c>
      <c r="E2">
        <f t="shared" ca="1" si="0"/>
        <v>682</v>
      </c>
    </row>
    <row r="3" spans="1:5" x14ac:dyDescent="0.35">
      <c r="A3" t="s">
        <v>15425</v>
      </c>
      <c r="B3">
        <f t="shared" ref="B3:B5" ca="1" si="1">RANDBETWEEN(111,999)</f>
        <v>975</v>
      </c>
      <c r="C3">
        <f t="shared" ca="1" si="0"/>
        <v>242</v>
      </c>
      <c r="D3">
        <f t="shared" ca="1" si="0"/>
        <v>598</v>
      </c>
      <c r="E3">
        <f t="shared" ca="1" si="0"/>
        <v>915</v>
      </c>
    </row>
    <row r="4" spans="1:5" x14ac:dyDescent="0.35">
      <c r="A4" t="s">
        <v>15426</v>
      </c>
      <c r="B4">
        <f t="shared" ca="1" si="1"/>
        <v>309</v>
      </c>
      <c r="C4">
        <f t="shared" ca="1" si="0"/>
        <v>471</v>
      </c>
      <c r="D4">
        <f t="shared" ca="1" si="0"/>
        <v>801</v>
      </c>
      <c r="E4">
        <f t="shared" ca="1" si="0"/>
        <v>904</v>
      </c>
    </row>
    <row r="5" spans="1:5" x14ac:dyDescent="0.35">
      <c r="A5" t="s">
        <v>15427</v>
      </c>
      <c r="B5">
        <f t="shared" ca="1" si="1"/>
        <v>629</v>
      </c>
      <c r="C5">
        <f t="shared" ca="1" si="0"/>
        <v>902</v>
      </c>
      <c r="D5">
        <f t="shared" ca="1" si="0"/>
        <v>551</v>
      </c>
      <c r="E5">
        <f t="shared" ca="1" si="0"/>
        <v>738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0F455-E2DB-4412-AD44-245782DBB7AD}">
  <dimension ref="A1:E5"/>
  <sheetViews>
    <sheetView zoomScale="78" zoomScaleNormal="78" workbookViewId="0">
      <selection activeCell="B2" sqref="B2:E5"/>
    </sheetView>
  </sheetViews>
  <sheetFormatPr defaultRowHeight="14.5" x14ac:dyDescent="0.35"/>
  <sheetData>
    <row r="1" spans="1:5" x14ac:dyDescent="0.35">
      <c r="A1" t="s">
        <v>15423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f ca="1">RANDBETWEEN(111,999)</f>
        <v>188</v>
      </c>
      <c r="C2">
        <f t="shared" ref="C2:E5" ca="1" si="0">RANDBETWEEN(111,999)</f>
        <v>779</v>
      </c>
      <c r="D2">
        <f t="shared" ca="1" si="0"/>
        <v>833</v>
      </c>
      <c r="E2">
        <f t="shared" ca="1" si="0"/>
        <v>901</v>
      </c>
    </row>
    <row r="3" spans="1:5" x14ac:dyDescent="0.35">
      <c r="A3" t="s">
        <v>15425</v>
      </c>
      <c r="B3">
        <f t="shared" ref="B3:B5" ca="1" si="1">RANDBETWEEN(111,999)</f>
        <v>949</v>
      </c>
      <c r="C3">
        <f t="shared" ca="1" si="0"/>
        <v>514</v>
      </c>
      <c r="D3">
        <f t="shared" ca="1" si="0"/>
        <v>425</v>
      </c>
      <c r="E3">
        <f t="shared" ca="1" si="0"/>
        <v>696</v>
      </c>
    </row>
    <row r="4" spans="1:5" x14ac:dyDescent="0.35">
      <c r="A4" t="s">
        <v>15426</v>
      </c>
      <c r="B4">
        <f t="shared" ca="1" si="1"/>
        <v>243</v>
      </c>
      <c r="C4">
        <f t="shared" ca="1" si="0"/>
        <v>202</v>
      </c>
      <c r="D4">
        <f t="shared" ca="1" si="0"/>
        <v>126</v>
      </c>
      <c r="E4">
        <f t="shared" ca="1" si="0"/>
        <v>527</v>
      </c>
    </row>
    <row r="5" spans="1:5" x14ac:dyDescent="0.35">
      <c r="A5" t="s">
        <v>15427</v>
      </c>
      <c r="B5">
        <f t="shared" ca="1" si="1"/>
        <v>223</v>
      </c>
      <c r="C5">
        <f t="shared" ca="1" si="0"/>
        <v>560</v>
      </c>
      <c r="D5">
        <f t="shared" ca="1" si="0"/>
        <v>401</v>
      </c>
      <c r="E5">
        <f t="shared" ca="1" si="0"/>
        <v>769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ACE03-6090-4222-86D9-3C4A26D20CB4}">
  <dimension ref="A1:E5"/>
  <sheetViews>
    <sheetView zoomScale="78" zoomScaleNormal="78" workbookViewId="0">
      <selection activeCell="E16" sqref="E16"/>
    </sheetView>
  </sheetViews>
  <sheetFormatPr defaultRowHeight="14.5" x14ac:dyDescent="0.35"/>
  <sheetData>
    <row r="1" spans="1:5" x14ac:dyDescent="0.35">
      <c r="A1" t="s">
        <v>15423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f ca="1">RANDBETWEEN(111,999)</f>
        <v>333</v>
      </c>
      <c r="C2">
        <f t="shared" ref="C2:E5" ca="1" si="0">RANDBETWEEN(111,999)</f>
        <v>111</v>
      </c>
      <c r="D2">
        <f t="shared" ca="1" si="0"/>
        <v>228</v>
      </c>
      <c r="E2">
        <f t="shared" ca="1" si="0"/>
        <v>752</v>
      </c>
    </row>
    <row r="3" spans="1:5" x14ac:dyDescent="0.35">
      <c r="A3" t="s">
        <v>15425</v>
      </c>
      <c r="B3">
        <f t="shared" ref="B3:B5" ca="1" si="1">RANDBETWEEN(111,999)</f>
        <v>833</v>
      </c>
      <c r="C3">
        <f t="shared" ca="1" si="0"/>
        <v>619</v>
      </c>
      <c r="D3">
        <f t="shared" ca="1" si="0"/>
        <v>178</v>
      </c>
      <c r="E3">
        <f t="shared" ca="1" si="0"/>
        <v>715</v>
      </c>
    </row>
    <row r="4" spans="1:5" x14ac:dyDescent="0.35">
      <c r="A4" t="s">
        <v>15426</v>
      </c>
      <c r="B4">
        <f t="shared" ca="1" si="1"/>
        <v>277</v>
      </c>
      <c r="C4">
        <f t="shared" ca="1" si="0"/>
        <v>134</v>
      </c>
      <c r="D4">
        <f t="shared" ca="1" si="0"/>
        <v>948</v>
      </c>
      <c r="E4">
        <f t="shared" ca="1" si="0"/>
        <v>969</v>
      </c>
    </row>
    <row r="5" spans="1:5" x14ac:dyDescent="0.35">
      <c r="A5" t="s">
        <v>15427</v>
      </c>
      <c r="B5">
        <f t="shared" ca="1" si="1"/>
        <v>964</v>
      </c>
      <c r="C5">
        <f t="shared" ca="1" si="0"/>
        <v>692</v>
      </c>
      <c r="D5">
        <f t="shared" ca="1" si="0"/>
        <v>968</v>
      </c>
      <c r="E5">
        <f t="shared" ca="1" si="0"/>
        <v>332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753E4-4891-41BB-B64B-BF5638C5D472}">
  <dimension ref="A1:E6"/>
  <sheetViews>
    <sheetView zoomScale="119" zoomScaleNormal="78" workbookViewId="0">
      <selection activeCell="F6" sqref="F6"/>
    </sheetView>
  </sheetViews>
  <sheetFormatPr defaultRowHeight="14.5" x14ac:dyDescent="0.35"/>
  <sheetData>
    <row r="1" spans="1:5" x14ac:dyDescent="0.35">
      <c r="A1" t="s">
        <v>15423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v>745</v>
      </c>
      <c r="C2">
        <v>638</v>
      </c>
      <c r="D2">
        <v>846</v>
      </c>
      <c r="E2">
        <v>836</v>
      </c>
    </row>
    <row r="3" spans="1:5" x14ac:dyDescent="0.35">
      <c r="A3" t="s">
        <v>15425</v>
      </c>
      <c r="B3">
        <v>647</v>
      </c>
      <c r="C3">
        <v>638</v>
      </c>
      <c r="D3">
        <v>846</v>
      </c>
      <c r="E3">
        <v>925</v>
      </c>
    </row>
    <row r="4" spans="1:5" x14ac:dyDescent="0.35">
      <c r="A4" t="s">
        <v>15426</v>
      </c>
      <c r="B4">
        <v>836</v>
      </c>
      <c r="C4">
        <v>836</v>
      </c>
      <c r="D4">
        <v>637</v>
      </c>
      <c r="E4">
        <v>736</v>
      </c>
    </row>
    <row r="5" spans="1:5" x14ac:dyDescent="0.35">
      <c r="A5" t="s">
        <v>15427</v>
      </c>
      <c r="B5">
        <v>836</v>
      </c>
      <c r="C5">
        <v>846</v>
      </c>
      <c r="D5">
        <v>826</v>
      </c>
      <c r="E5">
        <v>937</v>
      </c>
    </row>
    <row r="6" spans="1:5" x14ac:dyDescent="0.35">
      <c r="B6">
        <v>893</v>
      </c>
      <c r="C6">
        <v>378</v>
      </c>
      <c r="D6">
        <v>372</v>
      </c>
      <c r="E6">
        <v>846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57C7A-EA64-49DB-BD1B-7AA70A9E8C4C}">
  <dimension ref="A1:E5"/>
  <sheetViews>
    <sheetView workbookViewId="0">
      <selection activeCell="H12" sqref="H12"/>
    </sheetView>
  </sheetViews>
  <sheetFormatPr defaultRowHeight="14.5" x14ac:dyDescent="0.35"/>
  <sheetData>
    <row r="1" spans="1:5" x14ac:dyDescent="0.35">
      <c r="A1" t="s">
        <v>15432</v>
      </c>
      <c r="B1" t="s">
        <v>15428</v>
      </c>
      <c r="C1" t="s">
        <v>15429</v>
      </c>
      <c r="D1" t="s">
        <v>15430</v>
      </c>
      <c r="E1" t="s">
        <v>15431</v>
      </c>
    </row>
    <row r="2" spans="1:5" x14ac:dyDescent="0.35">
      <c r="A2" t="s">
        <v>15424</v>
      </c>
      <c r="B2">
        <v>1773</v>
      </c>
      <c r="C2">
        <v>1259</v>
      </c>
      <c r="D2">
        <v>1334</v>
      </c>
      <c r="E2">
        <v>2073</v>
      </c>
    </row>
    <row r="3" spans="1:5" x14ac:dyDescent="0.35">
      <c r="A3" t="s">
        <v>15425</v>
      </c>
      <c r="B3">
        <v>1116</v>
      </c>
      <c r="C3">
        <v>1857</v>
      </c>
      <c r="D3">
        <v>1907</v>
      </c>
      <c r="E3">
        <v>1763</v>
      </c>
    </row>
    <row r="4" spans="1:5" x14ac:dyDescent="0.35">
      <c r="A4" t="s">
        <v>15426</v>
      </c>
      <c r="B4">
        <v>1717</v>
      </c>
      <c r="C4">
        <v>2413</v>
      </c>
      <c r="D4">
        <v>2053</v>
      </c>
      <c r="E4">
        <v>1603</v>
      </c>
    </row>
    <row r="5" spans="1:5" x14ac:dyDescent="0.35">
      <c r="A5" t="s">
        <v>15427</v>
      </c>
      <c r="B5">
        <v>1377</v>
      </c>
      <c r="C5">
        <v>2642</v>
      </c>
      <c r="D5">
        <v>1432</v>
      </c>
      <c r="E5">
        <v>2335</v>
      </c>
    </row>
  </sheetData>
  <dataConsolidate topLabels="1">
    <dataRefs count="4">
      <dataRef ref="A1:E5" sheet="East-sales"/>
      <dataRef ref="E5" sheet="North-sales"/>
      <dataRef ref="A1:E5" sheet="South-sales"/>
      <dataRef ref="A1:E6" sheet="West-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11</vt:i4>
      </vt:variant>
    </vt:vector>
  </HeadingPairs>
  <TitlesOfParts>
    <vt:vector size="23" baseType="lpstr">
      <vt:lpstr>Sheet1</vt:lpstr>
      <vt:lpstr>Jan-sales</vt:lpstr>
      <vt:lpstr>Feb-sales</vt:lpstr>
      <vt:lpstr>Mar-sales</vt:lpstr>
      <vt:lpstr>Total-sales</vt:lpstr>
      <vt:lpstr>Maths &amp; statistical Functions</vt:lpstr>
      <vt:lpstr>Logical Functions</vt:lpstr>
      <vt:lpstr>North-sales</vt:lpstr>
      <vt:lpstr>South-sales</vt:lpstr>
      <vt:lpstr>East-sales</vt:lpstr>
      <vt:lpstr>West-sales</vt:lpstr>
      <vt:lpstr>Summary-sales</vt:lpstr>
      <vt:lpstr>Allowances</vt:lpstr>
      <vt:lpstr>FebSales</vt:lpstr>
      <vt:lpstr>JanSales</vt:lpstr>
      <vt:lpstr>ketanMarks</vt:lpstr>
      <vt:lpstr>MarSales</vt:lpstr>
      <vt:lpstr>mathsMarks</vt:lpstr>
      <vt:lpstr>nehaMarks</vt:lpstr>
      <vt:lpstr>net_revenue</vt:lpstr>
      <vt:lpstr>profitTotal</vt:lpstr>
      <vt:lpstr>sahilMarks</vt:lpstr>
      <vt:lpstr>Salary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2026-09-15T07:30:32Z</dcterms:modified>
</cp:coreProperties>
</file>