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Volumes/Mayank HDD/"/>
    </mc:Choice>
  </mc:AlternateContent>
  <xr:revisionPtr revIDLastSave="0" documentId="13_ncr:1_{8E57CAE7-644C-E94B-A0A9-EC8866B2F2D4}" xr6:coauthVersionLast="47" xr6:coauthVersionMax="47" xr10:uidLastSave="{00000000-0000-0000-0000-000000000000}"/>
  <bookViews>
    <workbookView xWindow="0" yWindow="0" windowWidth="28800" windowHeight="18000" activeTab="3" xr2:uid="{00000000-000D-0000-FFFF-FFFF00000000}"/>
  </bookViews>
  <sheets>
    <sheet name="CoverSheet" sheetId="2" r:id="rId1"/>
    <sheet name="i" sheetId="3" r:id="rId2"/>
    <sheet name="ii" sheetId="4" r:id="rId3"/>
    <sheet name="Sheet1" sheetId="13" r:id="rId4"/>
    <sheet name="iii" sheetId="12" r:id="rId5"/>
    <sheet name="iv" sheetId="6" r:id="rId6"/>
    <sheet name="v" sheetId="5" r:id="rId7"/>
    <sheet name="vi" sheetId="9" r:id="rId8"/>
    <sheet name="vii" sheetId="10" r:id="rId9"/>
    <sheet name="viii" sheetId="11"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1" i="10" l="1"/>
  <c r="D21" i="10"/>
  <c r="E21" i="10" s="1"/>
  <c r="C38" i="11" l="1"/>
  <c r="C39" i="11"/>
  <c r="C40" i="11"/>
  <c r="C41" i="11"/>
  <c r="C42" i="11"/>
  <c r="C43" i="11"/>
  <c r="C44" i="11"/>
  <c r="C45" i="11"/>
  <c r="C46" i="11"/>
  <c r="C47" i="11"/>
  <c r="C48" i="11"/>
  <c r="C49" i="11"/>
  <c r="C37" i="11"/>
  <c r="D37" i="11" s="1"/>
  <c r="G49" i="11"/>
  <c r="G48" i="11"/>
  <c r="G47" i="11"/>
  <c r="G46" i="11"/>
  <c r="G45" i="11"/>
  <c r="G44" i="11"/>
  <c r="G43" i="11"/>
  <c r="G42" i="11"/>
  <c r="G41" i="11"/>
  <c r="G40" i="11"/>
  <c r="G39" i="11"/>
  <c r="G38" i="11"/>
  <c r="G37" i="11"/>
  <c r="C21" i="11"/>
  <c r="D21" i="11" s="1"/>
  <c r="C22" i="11"/>
  <c r="C23" i="11"/>
  <c r="C24" i="11"/>
  <c r="C25" i="11"/>
  <c r="C26" i="11"/>
  <c r="C27" i="11"/>
  <c r="C28" i="11"/>
  <c r="C29" i="11"/>
  <c r="C30" i="11"/>
  <c r="C31" i="11"/>
  <c r="C32" i="11"/>
  <c r="C33" i="11"/>
  <c r="G33" i="11"/>
  <c r="G32" i="11"/>
  <c r="G31" i="11"/>
  <c r="G30" i="11"/>
  <c r="G29" i="11"/>
  <c r="G28" i="11"/>
  <c r="G27" i="11"/>
  <c r="G26" i="11"/>
  <c r="G25" i="11"/>
  <c r="G24" i="11"/>
  <c r="G23" i="11"/>
  <c r="G22" i="11"/>
  <c r="G21" i="11"/>
  <c r="C5" i="11"/>
  <c r="D5" i="11" s="1"/>
  <c r="G17" i="11"/>
  <c r="C17" i="11"/>
  <c r="G16" i="11"/>
  <c r="C16" i="11"/>
  <c r="G15" i="11"/>
  <c r="C15" i="11"/>
  <c r="G14" i="11"/>
  <c r="C14" i="11"/>
  <c r="G13" i="11"/>
  <c r="C13" i="11"/>
  <c r="G12" i="11"/>
  <c r="C12" i="11"/>
  <c r="G11" i="11"/>
  <c r="C11" i="11"/>
  <c r="G10" i="11"/>
  <c r="C10" i="11"/>
  <c r="G9" i="11"/>
  <c r="C9" i="11"/>
  <c r="G8" i="11"/>
  <c r="C8" i="11"/>
  <c r="G7" i="11"/>
  <c r="C7" i="11"/>
  <c r="G6" i="11"/>
  <c r="C6" i="11"/>
  <c r="G5" i="11"/>
  <c r="H22" i="10"/>
  <c r="G22" i="10"/>
  <c r="F22" i="10"/>
  <c r="D96" i="10"/>
  <c r="D97" i="10"/>
  <c r="E97" i="10" s="1"/>
  <c r="D98" i="10"/>
  <c r="D99" i="10"/>
  <c r="E99" i="10" s="1"/>
  <c r="D100" i="10"/>
  <c r="D101" i="10"/>
  <c r="E101" i="10" s="1"/>
  <c r="D102" i="10"/>
  <c r="E102" i="10" s="1"/>
  <c r="D103" i="10"/>
  <c r="E103" i="10" s="1"/>
  <c r="D104" i="10"/>
  <c r="D105" i="10"/>
  <c r="E105" i="10" s="1"/>
  <c r="D106" i="10"/>
  <c r="E106" i="10" s="1"/>
  <c r="D107" i="10"/>
  <c r="E107" i="10" s="1"/>
  <c r="D95" i="10"/>
  <c r="E104" i="10"/>
  <c r="E100" i="10"/>
  <c r="E98" i="10"/>
  <c r="E96" i="10"/>
  <c r="E95" i="10"/>
  <c r="F95" i="10" s="1"/>
  <c r="D64" i="10"/>
  <c r="E64" i="10" s="1"/>
  <c r="D65" i="10"/>
  <c r="D66" i="10"/>
  <c r="E66" i="10" s="1"/>
  <c r="D67" i="10"/>
  <c r="E67" i="10" s="1"/>
  <c r="D68" i="10"/>
  <c r="D69" i="10"/>
  <c r="E69" i="10" s="1"/>
  <c r="D70" i="10"/>
  <c r="E70" i="10" s="1"/>
  <c r="D71" i="10"/>
  <c r="E71" i="10" s="1"/>
  <c r="D72" i="10"/>
  <c r="E72" i="10" s="1"/>
  <c r="D73" i="10"/>
  <c r="E73" i="10" s="1"/>
  <c r="D74" i="10"/>
  <c r="E74" i="10" s="1"/>
  <c r="D75" i="10"/>
  <c r="D63" i="10"/>
  <c r="E63" i="10" s="1"/>
  <c r="F63" i="10" s="1"/>
  <c r="D48" i="10"/>
  <c r="E48" i="10" s="1"/>
  <c r="D49" i="10"/>
  <c r="E49" i="10" s="1"/>
  <c r="D50" i="10"/>
  <c r="E50" i="10" s="1"/>
  <c r="D51" i="10"/>
  <c r="E51" i="10" s="1"/>
  <c r="D52" i="10"/>
  <c r="E52" i="10" s="1"/>
  <c r="D53" i="10"/>
  <c r="D54" i="10"/>
  <c r="D55" i="10"/>
  <c r="E55" i="10" s="1"/>
  <c r="D56" i="10"/>
  <c r="E56" i="10" s="1"/>
  <c r="D57" i="10"/>
  <c r="E57" i="10" s="1"/>
  <c r="D58" i="10"/>
  <c r="D59" i="10"/>
  <c r="E59" i="10" s="1"/>
  <c r="D47" i="10"/>
  <c r="E47" i="10" s="1"/>
  <c r="F47" i="10" s="1"/>
  <c r="D31" i="10"/>
  <c r="D91" i="10"/>
  <c r="E91" i="10" s="1"/>
  <c r="D90" i="10"/>
  <c r="E90" i="10" s="1"/>
  <c r="D89" i="10"/>
  <c r="E89" i="10" s="1"/>
  <c r="D88" i="10"/>
  <c r="E88" i="10" s="1"/>
  <c r="D87" i="10"/>
  <c r="E87" i="10" s="1"/>
  <c r="D86" i="10"/>
  <c r="E86" i="10" s="1"/>
  <c r="D85" i="10"/>
  <c r="E85" i="10" s="1"/>
  <c r="D84" i="10"/>
  <c r="E84" i="10" s="1"/>
  <c r="D83" i="10"/>
  <c r="E83" i="10" s="1"/>
  <c r="D82" i="10"/>
  <c r="E82" i="10" s="1"/>
  <c r="D81" i="10"/>
  <c r="E81" i="10" s="1"/>
  <c r="D80" i="10"/>
  <c r="E80" i="10" s="1"/>
  <c r="D79" i="10"/>
  <c r="E79" i="10" s="1"/>
  <c r="F79" i="10" s="1"/>
  <c r="E75" i="10"/>
  <c r="E68" i="10"/>
  <c r="E65" i="10"/>
  <c r="E58" i="10"/>
  <c r="E54" i="10"/>
  <c r="E53" i="10"/>
  <c r="E31" i="10"/>
  <c r="F31" i="10" s="1"/>
  <c r="D32" i="10"/>
  <c r="E32" i="10" s="1"/>
  <c r="D33" i="10"/>
  <c r="E33" i="10" s="1"/>
  <c r="D34" i="10"/>
  <c r="E34" i="10" s="1"/>
  <c r="D35" i="10"/>
  <c r="E35" i="10" s="1"/>
  <c r="D36" i="10"/>
  <c r="E36" i="10" s="1"/>
  <c r="D37" i="10"/>
  <c r="E37" i="10" s="1"/>
  <c r="D38" i="10"/>
  <c r="E38" i="10" s="1"/>
  <c r="D39" i="10"/>
  <c r="E39" i="10" s="1"/>
  <c r="D40" i="10"/>
  <c r="E40" i="10" s="1"/>
  <c r="D41" i="10"/>
  <c r="E41" i="10" s="1"/>
  <c r="D42" i="10"/>
  <c r="E42" i="10" s="1"/>
  <c r="D43" i="10"/>
  <c r="E43" i="10" s="1"/>
  <c r="E22" i="10"/>
  <c r="F80" i="10" l="1"/>
  <c r="F21" i="10"/>
  <c r="G21" i="10"/>
  <c r="H21" i="10"/>
  <c r="H23" i="11"/>
  <c r="H27" i="11"/>
  <c r="H31" i="11"/>
  <c r="H40" i="11"/>
  <c r="H44" i="11"/>
  <c r="H24" i="11"/>
  <c r="H28" i="11"/>
  <c r="H32" i="11"/>
  <c r="H37" i="11"/>
  <c r="I37" i="11" s="1"/>
  <c r="H41" i="11"/>
  <c r="H45" i="11"/>
  <c r="H49" i="11"/>
  <c r="H30" i="11"/>
  <c r="H25" i="11"/>
  <c r="H29" i="11"/>
  <c r="H33" i="11"/>
  <c r="H46" i="11"/>
  <c r="H26" i="11"/>
  <c r="H38" i="11"/>
  <c r="I38" i="11" s="1"/>
  <c r="H48" i="11"/>
  <c r="H21" i="11"/>
  <c r="H39" i="11"/>
  <c r="H42" i="11"/>
  <c r="H47" i="11"/>
  <c r="I21" i="11"/>
  <c r="H22" i="11"/>
  <c r="H43" i="11"/>
  <c r="D38" i="11"/>
  <c r="D22" i="11"/>
  <c r="D6" i="11"/>
  <c r="H7" i="11"/>
  <c r="H11" i="11"/>
  <c r="H15" i="11"/>
  <c r="H17" i="11"/>
  <c r="H8" i="11"/>
  <c r="H9" i="11"/>
  <c r="H13" i="11"/>
  <c r="H16" i="11"/>
  <c r="H12" i="11"/>
  <c r="H5" i="11"/>
  <c r="I5" i="11" s="1"/>
  <c r="H6" i="11"/>
  <c r="H10" i="11"/>
  <c r="H14" i="11"/>
  <c r="F96" i="10"/>
  <c r="F48" i="10"/>
  <c r="F49" i="10" s="1"/>
  <c r="F81" i="10"/>
  <c r="F64" i="10"/>
  <c r="F65" i="10" s="1"/>
  <c r="F32" i="10"/>
  <c r="F33" i="10" s="1"/>
  <c r="I39" i="11" l="1"/>
  <c r="I40" i="11" s="1"/>
  <c r="I41" i="11" s="1"/>
  <c r="I42" i="11" s="1"/>
  <c r="I43" i="11" s="1"/>
  <c r="I44" i="11" s="1"/>
  <c r="I45" i="11" s="1"/>
  <c r="I46" i="11" s="1"/>
  <c r="I47" i="11" s="1"/>
  <c r="I48" i="11" s="1"/>
  <c r="I49" i="11" s="1"/>
  <c r="I22" i="11"/>
  <c r="I23" i="11" s="1"/>
  <c r="I24" i="11" s="1"/>
  <c r="I25" i="11" s="1"/>
  <c r="I26" i="11" s="1"/>
  <c r="I27" i="11" s="1"/>
  <c r="I28" i="11" s="1"/>
  <c r="I29" i="11" s="1"/>
  <c r="I30" i="11" s="1"/>
  <c r="I31" i="11" s="1"/>
  <c r="I32" i="11" s="1"/>
  <c r="I33" i="11" s="1"/>
  <c r="D39" i="11"/>
  <c r="D23" i="11"/>
  <c r="I6" i="11"/>
  <c r="I7" i="11" s="1"/>
  <c r="I8" i="11" s="1"/>
  <c r="I9" i="11" s="1"/>
  <c r="I10" i="11" s="1"/>
  <c r="I11" i="11" s="1"/>
  <c r="I12" i="11" s="1"/>
  <c r="I13" i="11" s="1"/>
  <c r="I14" i="11" s="1"/>
  <c r="I15" i="11" s="1"/>
  <c r="I16" i="11" s="1"/>
  <c r="I17" i="11" s="1"/>
  <c r="F97" i="10"/>
  <c r="F82" i="10"/>
  <c r="F66" i="10"/>
  <c r="F50" i="10"/>
  <c r="F34" i="10"/>
  <c r="D40" i="11" l="1"/>
  <c r="D24" i="11"/>
  <c r="D7" i="11"/>
  <c r="F98" i="10"/>
  <c r="F83" i="10"/>
  <c r="F67" i="10"/>
  <c r="F51" i="10"/>
  <c r="F35" i="10"/>
  <c r="D41" i="11" l="1"/>
  <c r="D25" i="11"/>
  <c r="D8" i="11"/>
  <c r="F99" i="10"/>
  <c r="F84" i="10"/>
  <c r="F68" i="10"/>
  <c r="F52" i="10"/>
  <c r="F36" i="10"/>
  <c r="D42" i="11" l="1"/>
  <c r="D26" i="11"/>
  <c r="D9" i="11"/>
  <c r="F100" i="10"/>
  <c r="F101" i="10" s="1"/>
  <c r="F85" i="10"/>
  <c r="F69" i="10"/>
  <c r="F53" i="10"/>
  <c r="F37" i="10"/>
  <c r="D43" i="11" l="1"/>
  <c r="D27" i="11"/>
  <c r="D10" i="11"/>
  <c r="F102" i="10"/>
  <c r="F86" i="10"/>
  <c r="F70" i="10"/>
  <c r="F54" i="10"/>
  <c r="F38" i="10"/>
  <c r="D44" i="11" l="1"/>
  <c r="D28" i="11"/>
  <c r="D11" i="11"/>
  <c r="F103" i="10"/>
  <c r="F87" i="10"/>
  <c r="F71" i="10"/>
  <c r="F55" i="10"/>
  <c r="F39" i="10"/>
  <c r="D45" i="11" l="1"/>
  <c r="D29" i="11"/>
  <c r="D12" i="11"/>
  <c r="F104" i="10"/>
  <c r="F88" i="10"/>
  <c r="F72" i="10"/>
  <c r="F56" i="10"/>
  <c r="F40" i="10"/>
  <c r="D46" i="11" l="1"/>
  <c r="D30" i="11"/>
  <c r="D13" i="11"/>
  <c r="F105" i="10"/>
  <c r="F89" i="10"/>
  <c r="F73" i="10"/>
  <c r="F57" i="10"/>
  <c r="F41" i="10"/>
  <c r="D47" i="11" l="1"/>
  <c r="D31" i="11"/>
  <c r="D14" i="11"/>
  <c r="F106" i="10"/>
  <c r="F90" i="10"/>
  <c r="F74" i="10"/>
  <c r="F58" i="10"/>
  <c r="F42" i="10"/>
  <c r="D48" i="11" l="1"/>
  <c r="D32" i="11"/>
  <c r="D15" i="11"/>
  <c r="F107" i="10"/>
  <c r="F91" i="10"/>
  <c r="F75" i="10"/>
  <c r="F59" i="10"/>
  <c r="F43" i="10"/>
  <c r="G98" i="10" l="1"/>
  <c r="G102" i="10"/>
  <c r="G96" i="10"/>
  <c r="G101" i="10"/>
  <c r="G99" i="10"/>
  <c r="G103" i="10"/>
  <c r="G107" i="10"/>
  <c r="G100" i="10"/>
  <c r="G104" i="10"/>
  <c r="G95" i="10"/>
  <c r="G97" i="10"/>
  <c r="H97" i="10" s="1"/>
  <c r="G105" i="10"/>
  <c r="H105" i="10" s="1"/>
  <c r="G106" i="10"/>
  <c r="G81" i="10"/>
  <c r="G85" i="10"/>
  <c r="G89" i="10"/>
  <c r="G82" i="10"/>
  <c r="G86" i="10"/>
  <c r="G83" i="10"/>
  <c r="H83" i="10" s="1"/>
  <c r="G87" i="10"/>
  <c r="H87" i="10" s="1"/>
  <c r="G91" i="10"/>
  <c r="G80" i="10"/>
  <c r="G84" i="10"/>
  <c r="G88" i="10"/>
  <c r="G79" i="10"/>
  <c r="H79" i="10" s="1"/>
  <c r="G90" i="10"/>
  <c r="G66" i="10"/>
  <c r="G70" i="10"/>
  <c r="G67" i="10"/>
  <c r="G71" i="10"/>
  <c r="G75" i="10"/>
  <c r="G64" i="10"/>
  <c r="G68" i="10"/>
  <c r="G72" i="10"/>
  <c r="G63" i="10"/>
  <c r="H63" i="10" s="1"/>
  <c r="G65" i="10"/>
  <c r="G69" i="10"/>
  <c r="G73" i="10"/>
  <c r="G74" i="10"/>
  <c r="G59" i="10"/>
  <c r="G47" i="10"/>
  <c r="G48" i="10"/>
  <c r="G49" i="10"/>
  <c r="G50" i="10"/>
  <c r="G51" i="10"/>
  <c r="G52" i="10"/>
  <c r="G53" i="10"/>
  <c r="G54" i="10"/>
  <c r="G55" i="10"/>
  <c r="G56" i="10"/>
  <c r="G57" i="10"/>
  <c r="G58" i="10"/>
  <c r="D49" i="11"/>
  <c r="D33" i="11"/>
  <c r="D16" i="11"/>
  <c r="H95" i="10"/>
  <c r="H47" i="10"/>
  <c r="H81" i="10"/>
  <c r="G43" i="10"/>
  <c r="G31" i="10"/>
  <c r="H31" i="10" s="1"/>
  <c r="G32" i="10"/>
  <c r="G33" i="10"/>
  <c r="G34" i="10"/>
  <c r="G35" i="10"/>
  <c r="G36" i="10"/>
  <c r="G37" i="10"/>
  <c r="G38" i="10"/>
  <c r="G39" i="10"/>
  <c r="G40" i="10"/>
  <c r="G41" i="10"/>
  <c r="G42" i="10"/>
  <c r="H103" i="10" l="1"/>
  <c r="H75" i="10"/>
  <c r="H40" i="10"/>
  <c r="H50" i="10"/>
  <c r="H101" i="10"/>
  <c r="E49" i="11"/>
  <c r="E37" i="11"/>
  <c r="E38" i="11"/>
  <c r="E39" i="11"/>
  <c r="E40" i="11"/>
  <c r="E41" i="11"/>
  <c r="E42" i="11"/>
  <c r="E43" i="11"/>
  <c r="E44" i="11"/>
  <c r="E45" i="11"/>
  <c r="E46" i="11"/>
  <c r="E47" i="11"/>
  <c r="E48" i="11"/>
  <c r="J49" i="11"/>
  <c r="E33" i="11"/>
  <c r="E21" i="11"/>
  <c r="E22" i="11"/>
  <c r="E23" i="11"/>
  <c r="E24" i="11"/>
  <c r="E25" i="11"/>
  <c r="E26" i="11"/>
  <c r="E27" i="11"/>
  <c r="E28" i="11"/>
  <c r="E29" i="11"/>
  <c r="E30" i="11"/>
  <c r="E31" i="11"/>
  <c r="E32" i="11"/>
  <c r="J33" i="11" s="1"/>
  <c r="D17" i="11"/>
  <c r="H64" i="10"/>
  <c r="H106" i="10"/>
  <c r="H99" i="10"/>
  <c r="H90" i="10"/>
  <c r="H102" i="10"/>
  <c r="H98" i="10"/>
  <c r="H107" i="10"/>
  <c r="H39" i="10"/>
  <c r="H35" i="10"/>
  <c r="H104" i="10"/>
  <c r="H100" i="10"/>
  <c r="H96" i="10"/>
  <c r="H65" i="10"/>
  <c r="H73" i="10"/>
  <c r="H69" i="10"/>
  <c r="H58" i="10"/>
  <c r="H59" i="10"/>
  <c r="H52" i="10"/>
  <c r="H48" i="10"/>
  <c r="H56" i="10"/>
  <c r="H57" i="10"/>
  <c r="H88" i="10"/>
  <c r="H70" i="10"/>
  <c r="H53" i="10"/>
  <c r="H84" i="10"/>
  <c r="H66" i="10"/>
  <c r="H89" i="10"/>
  <c r="H71" i="10"/>
  <c r="H54" i="10"/>
  <c r="H85" i="10"/>
  <c r="H67" i="10"/>
  <c r="H49" i="10"/>
  <c r="H91" i="10"/>
  <c r="H72" i="10"/>
  <c r="H55" i="10"/>
  <c r="H86" i="10"/>
  <c r="H68" i="10"/>
  <c r="H51" i="10"/>
  <c r="H82" i="10"/>
  <c r="H80" i="10"/>
  <c r="H74" i="10"/>
  <c r="H36" i="10"/>
  <c r="H32" i="10"/>
  <c r="H42" i="10"/>
  <c r="H38" i="10"/>
  <c r="H34" i="10"/>
  <c r="H43" i="10"/>
  <c r="H41" i="10"/>
  <c r="H37" i="10"/>
  <c r="H33" i="10"/>
  <c r="J41" i="11" l="1"/>
  <c r="J38" i="11"/>
  <c r="J37" i="11"/>
  <c r="J48" i="11"/>
  <c r="J40" i="11"/>
  <c r="J47" i="11"/>
  <c r="J43" i="11"/>
  <c r="J39" i="11"/>
  <c r="J44" i="11"/>
  <c r="J45" i="11"/>
  <c r="J46" i="11"/>
  <c r="J42" i="11"/>
  <c r="J32" i="11"/>
  <c r="J28" i="11"/>
  <c r="J24" i="11"/>
  <c r="J30" i="11"/>
  <c r="J31" i="11"/>
  <c r="J27" i="11"/>
  <c r="J23" i="11"/>
  <c r="J26" i="11"/>
  <c r="J21" i="11"/>
  <c r="J22" i="11"/>
  <c r="J29" i="11"/>
  <c r="J25" i="11"/>
  <c r="E16" i="11"/>
  <c r="E5" i="11"/>
  <c r="J5" i="11" s="1"/>
  <c r="E17" i="11"/>
  <c r="E6" i="11"/>
  <c r="E7" i="11"/>
  <c r="E8" i="11"/>
  <c r="E9" i="11"/>
  <c r="E10" i="11"/>
  <c r="E11" i="11"/>
  <c r="E12" i="11"/>
  <c r="E13" i="11"/>
  <c r="E14" i="11"/>
  <c r="E15" i="11"/>
  <c r="J16" i="11" s="1"/>
  <c r="J107" i="10"/>
  <c r="J75" i="10"/>
  <c r="J59" i="10"/>
  <c r="J91" i="10"/>
  <c r="J43" i="10"/>
  <c r="L49" i="11" l="1"/>
  <c r="L33" i="11"/>
  <c r="J17" i="11"/>
  <c r="J14" i="11"/>
  <c r="J10" i="11"/>
  <c r="J13" i="11"/>
  <c r="J12" i="11"/>
  <c r="J6" i="11"/>
  <c r="J9" i="11"/>
  <c r="J8" i="11"/>
  <c r="J15" i="11"/>
  <c r="J11" i="11"/>
  <c r="J7" i="11"/>
  <c r="L17" i="11" l="1"/>
</calcChain>
</file>

<file path=xl/sharedStrings.xml><?xml version="1.0" encoding="utf-8"?>
<sst xmlns="http://schemas.openxmlformats.org/spreadsheetml/2006/main" count="4744" uniqueCount="388">
  <si>
    <r>
      <t xml:space="preserve">           </t>
    </r>
    <r>
      <rPr>
        <sz val="10.5"/>
        <color rgb="FF000000"/>
        <rFont val="Arial Rounded MT Bold"/>
        <family val="2"/>
      </rPr>
      <t>SUPPORTING INFORMATION FOR:</t>
    </r>
  </si>
  <si>
    <t>Household Income Group (Euro/month)</t>
  </si>
  <si>
    <t>Average Number of Household Members</t>
  </si>
  <si>
    <t>Household Number (1000)</t>
  </si>
  <si>
    <t>Population (Million)</t>
  </si>
  <si>
    <t>IN_Mean</t>
  </si>
  <si>
    <t>IN_SD</t>
  </si>
  <si>
    <t>EX_Mean</t>
  </si>
  <si>
    <t>EX_SD</t>
  </si>
  <si>
    <t>CF_Mean</t>
  </si>
  <si>
    <t>CF_SD</t>
  </si>
  <si>
    <t>CF_Not Corrected</t>
  </si>
  <si>
    <t>LF_Mean</t>
  </si>
  <si>
    <t>LF_SD</t>
  </si>
  <si>
    <t>MF_Mean</t>
  </si>
  <si>
    <t>MF_SD</t>
  </si>
  <si>
    <t>WF_Mean</t>
  </si>
  <si>
    <t>WF_SD</t>
  </si>
  <si>
    <t>Average</t>
  </si>
  <si>
    <t>Below 900</t>
  </si>
  <si>
    <t>900-1,300</t>
  </si>
  <si>
    <t>1,300-1,500</t>
  </si>
  <si>
    <t>1,500-1,700</t>
  </si>
  <si>
    <t>1,700-2,000</t>
  </si>
  <si>
    <t>2,000-2,600</t>
  </si>
  <si>
    <t>2,600-3,600</t>
  </si>
  <si>
    <t>3,600-5,000</t>
  </si>
  <si>
    <t>5,000-7,500</t>
  </si>
  <si>
    <t>7,500-10,000</t>
  </si>
  <si>
    <t>10,000-18,000</t>
  </si>
  <si>
    <t>*Abbreviations:</t>
  </si>
  <si>
    <t>IN</t>
  </si>
  <si>
    <t>Monthly net income (Euro per capita)</t>
  </si>
  <si>
    <t>EX</t>
  </si>
  <si>
    <t>Monthly household expenditure (Euro per capita)</t>
  </si>
  <si>
    <t>CF</t>
  </si>
  <si>
    <t>Carbon Footprint (kg CO2e per capita)</t>
  </si>
  <si>
    <t>LF</t>
  </si>
  <si>
    <t>Land Footprint (m2 per capita)</t>
  </si>
  <si>
    <t>MF</t>
  </si>
  <si>
    <t>Material Footprint (ton per capita)</t>
  </si>
  <si>
    <t>WF</t>
  </si>
  <si>
    <t>Water Footprint (m3 per capita)</t>
  </si>
  <si>
    <t>SD</t>
  </si>
  <si>
    <t>Standard Deviation</t>
  </si>
  <si>
    <t>Product Groups</t>
  </si>
  <si>
    <t>FD_Mean</t>
  </si>
  <si>
    <t>Air Transportation</t>
  </si>
  <si>
    <t>Animal-based Food</t>
  </si>
  <si>
    <t>Clothing and Footwear</t>
  </si>
  <si>
    <t>Electricity and Utilities</t>
  </si>
  <si>
    <t>Household Goods</t>
  </si>
  <si>
    <t>Housing and Construction</t>
  </si>
  <si>
    <t>Non-Renewable Material</t>
  </si>
  <si>
    <t>Other Services</t>
  </si>
  <si>
    <t>Renewable Material and Waste</t>
  </si>
  <si>
    <t>Transportation and Vehicles</t>
  </si>
  <si>
    <t>Vegetable-based Food</t>
  </si>
  <si>
    <t>FD</t>
  </si>
  <si>
    <t>Final Demand (Annual corrected expenditure in basic price, Euro per capita)</t>
  </si>
  <si>
    <t>Region</t>
  </si>
  <si>
    <t>Sector</t>
  </si>
  <si>
    <t>Total</t>
  </si>
  <si>
    <t>Hotel, Restaurant, and Recreation</t>
  </si>
  <si>
    <t>Germany</t>
  </si>
  <si>
    <t>Agriculture and Food</t>
  </si>
  <si>
    <t>Energy Supply</t>
  </si>
  <si>
    <t>Material Goods and Waste</t>
  </si>
  <si>
    <t>Transportation</t>
  </si>
  <si>
    <t>Services</t>
  </si>
  <si>
    <t>Use Phase (Direct)</t>
  </si>
  <si>
    <t>EU28+</t>
  </si>
  <si>
    <t>Oth. Europe</t>
  </si>
  <si>
    <t>China</t>
  </si>
  <si>
    <t>Americas</t>
  </si>
  <si>
    <t>RoW</t>
  </si>
  <si>
    <t>Material Footprint (ton material per capita)</t>
  </si>
  <si>
    <t>Plant Agriculture</t>
  </si>
  <si>
    <t>Animal Agriculture</t>
  </si>
  <si>
    <t>Stone and Sand</t>
  </si>
  <si>
    <t>Metal Mining</t>
  </si>
  <si>
    <t>Other Sectors</t>
  </si>
  <si>
    <t>Carbon Intensity (kg CO2e/Euro)</t>
  </si>
  <si>
    <t>Product Type</t>
  </si>
  <si>
    <t>Land Intensity (m2 land/Euro)</t>
  </si>
  <si>
    <t>Material Intensity (kg/Euro)</t>
  </si>
  <si>
    <t>EX_Not Corrected</t>
  </si>
  <si>
    <t>LF_Not Corrected</t>
  </si>
  <si>
    <t>MF_Not Corrected</t>
  </si>
  <si>
    <t>WF_Not Corrected</t>
  </si>
  <si>
    <t>Animal-Based Food</t>
  </si>
  <si>
    <t>Vegetable-Based Food</t>
  </si>
  <si>
    <t>Housing and Renovation</t>
  </si>
  <si>
    <t>Furniture and Appliances</t>
  </si>
  <si>
    <t>Health and Personal Care</t>
  </si>
  <si>
    <t>Media and Learning</t>
  </si>
  <si>
    <t>Recreation and Services</t>
  </si>
  <si>
    <t>Package Holiday</t>
  </si>
  <si>
    <t>Scenario</t>
  </si>
  <si>
    <t>Low income, high import from China</t>
  </si>
  <si>
    <t>High income, low import from developing countries</t>
  </si>
  <si>
    <t>Bread</t>
  </si>
  <si>
    <t>Cereals and cereal products</t>
  </si>
  <si>
    <t>Potatoes and potato products</t>
  </si>
  <si>
    <t>Vegetables and products thereof</t>
  </si>
  <si>
    <t>Fruit and fruit products</t>
  </si>
  <si>
    <t>Dairy products and cheese</t>
  </si>
  <si>
    <t>Meat and meat products</t>
  </si>
  <si>
    <t>Fish and fish products</t>
  </si>
  <si>
    <t>Eggs</t>
  </si>
  <si>
    <t>Fats and oils</t>
  </si>
  <si>
    <t>Food products n.e.c.</t>
  </si>
  <si>
    <t>Confectionery, total</t>
  </si>
  <si>
    <t>Milk products</t>
  </si>
  <si>
    <t>Non-alcoholic beverages</t>
  </si>
  <si>
    <t>Alcoholic beverages</t>
  </si>
  <si>
    <t>Tobacco</t>
  </si>
  <si>
    <t>Clothing materials</t>
  </si>
  <si>
    <t>Garments</t>
  </si>
  <si>
    <t>Other articles of clothing and clothing accessories</t>
  </si>
  <si>
    <t>Cleaning, repair and hire of clothing</t>
  </si>
  <si>
    <t>Shoes and other footwear</t>
  </si>
  <si>
    <t>Repair and hire of footwear</t>
  </si>
  <si>
    <t>Actual rentals paid by tenants</t>
  </si>
  <si>
    <t>Other actual rentals</t>
  </si>
  <si>
    <t>Imputed rentals of owner-occupiers</t>
  </si>
  <si>
    <t>Other imputed rentals</t>
  </si>
  <si>
    <t>Rent for garage</t>
  </si>
  <si>
    <t>Materials for the maintenance and repair of the dwelling</t>
  </si>
  <si>
    <t>Services for the maintenance and repair of the dwelling</t>
  </si>
  <si>
    <t>Operating costs paid by tenants</t>
  </si>
  <si>
    <t>Electricity</t>
  </si>
  <si>
    <t>Gas</t>
  </si>
  <si>
    <t>Liquid fuels</t>
  </si>
  <si>
    <t>Solid fuels</t>
  </si>
  <si>
    <t>Heat energy</t>
  </si>
  <si>
    <t>Furniture and furnishing</t>
  </si>
  <si>
    <t>Carpets and other floor coverings</t>
  </si>
  <si>
    <t>Repair of furniture, furnishings and floor coverings</t>
  </si>
  <si>
    <t>Household textiles</t>
  </si>
  <si>
    <t>Major household appliances whether electric or not</t>
  </si>
  <si>
    <t>Small electric household appliances</t>
  </si>
  <si>
    <t>Repair of household appliances</t>
  </si>
  <si>
    <t>Glassware, tableware and household utensils</t>
  </si>
  <si>
    <t>Major tools and equipment</t>
  </si>
  <si>
    <t>Small tools and miscellaneous accessories</t>
  </si>
  <si>
    <t>Non-durable household goods</t>
  </si>
  <si>
    <t>Domestic services and household services</t>
  </si>
  <si>
    <t>Pharmaceutical products</t>
  </si>
  <si>
    <t>Other medical products</t>
  </si>
  <si>
    <t>Therapeutic appliances and equipment</t>
  </si>
  <si>
    <t>Medical services</t>
  </si>
  <si>
    <t>Dental services</t>
  </si>
  <si>
    <t>Paramedical services</t>
  </si>
  <si>
    <t>Hospital services</t>
  </si>
  <si>
    <t>Motor cars</t>
  </si>
  <si>
    <t>Motor cycles</t>
  </si>
  <si>
    <t>Bicycles</t>
  </si>
  <si>
    <t>Spare parts and accessories for personal transport equipment</t>
  </si>
  <si>
    <t>Fuels and lubricants for personal transport equipment</t>
  </si>
  <si>
    <t>Maintenance and repair of personal transport equipment</t>
  </si>
  <si>
    <t>Other services in respect of personal transport equipment</t>
  </si>
  <si>
    <t>Passenger transport (not by air)</t>
  </si>
  <si>
    <t>Passenger transport by air</t>
  </si>
  <si>
    <t>Postal services</t>
  </si>
  <si>
    <t>Telephone and telefax equipment</t>
  </si>
  <si>
    <t>Telephone and telefax services</t>
  </si>
  <si>
    <t>Equipment for the reception, recording and reproduction of sound and pictures</t>
  </si>
  <si>
    <t>Photographic and cinematographic equipment and optical instruments</t>
  </si>
  <si>
    <t>Information processsing equipment</t>
  </si>
  <si>
    <t>Recording media</t>
  </si>
  <si>
    <t>Repair of audio-visual, photographic and information processing equipment</t>
  </si>
  <si>
    <t>Major durables for outdoor recreation</t>
  </si>
  <si>
    <t>Maintenance and repair of other major durables for recreation and culture</t>
  </si>
  <si>
    <t>Games, toys and hobbies</t>
  </si>
  <si>
    <t>Equipment for sport, camping and open-air recreation</t>
  </si>
  <si>
    <t>Gardens, plants and flowers</t>
  </si>
  <si>
    <t>Pets and related products</t>
  </si>
  <si>
    <t>Recreational and sporting services</t>
  </si>
  <si>
    <t>Cultural services</t>
  </si>
  <si>
    <t>Games of chance</t>
  </si>
  <si>
    <t>Books</t>
  </si>
  <si>
    <t>Newspapers and periodicals</t>
  </si>
  <si>
    <t>Miscellaneous printed matter</t>
  </si>
  <si>
    <t>Stationery and drawing materials</t>
  </si>
  <si>
    <t>Package holidays (Germany)</t>
  </si>
  <si>
    <t>Package holidays (foreign country)</t>
  </si>
  <si>
    <t>Pre-primary and primary education</t>
  </si>
  <si>
    <t>Secondary education</t>
  </si>
  <si>
    <t>Education not definable by level</t>
  </si>
  <si>
    <t>Restaurants, cafés and the like</t>
  </si>
  <si>
    <t>Canteens</t>
  </si>
  <si>
    <t>Accommodation services</t>
  </si>
  <si>
    <t>Hairdressing salons and personal grooming establishments</t>
  </si>
  <si>
    <t>Electric appliances for personal care</t>
  </si>
  <si>
    <t>Other appliances, articles and products for personal care</t>
  </si>
  <si>
    <t>Jewellery, clocks and watches</t>
  </si>
  <si>
    <t>Other personal effects</t>
  </si>
  <si>
    <t>Social protection (private)</t>
  </si>
  <si>
    <t>Social protection</t>
  </si>
  <si>
    <t>Insurance connected with transport</t>
  </si>
  <si>
    <t>Other insurance</t>
  </si>
  <si>
    <t>Other financial services n.e.c.</t>
  </si>
  <si>
    <t>Other services n.e.c.</t>
  </si>
  <si>
    <t>Direct Housing, Gas</t>
  </si>
  <si>
    <t>Direct Transport</t>
  </si>
  <si>
    <t>Overall Carbon Intensity</t>
  </si>
  <si>
    <t>Product Code</t>
  </si>
  <si>
    <t>1.1.1</t>
  </si>
  <si>
    <t>1.1.2</t>
  </si>
  <si>
    <t>1.1.3</t>
  </si>
  <si>
    <t>1.1.4</t>
  </si>
  <si>
    <t>1.1.5</t>
  </si>
  <si>
    <t>1.1.6</t>
  </si>
  <si>
    <t>1.1.7</t>
  </si>
  <si>
    <t>1.1.8</t>
  </si>
  <si>
    <t>1.1.9</t>
  </si>
  <si>
    <t>1.1.10</t>
  </si>
  <si>
    <t>1.1.11</t>
  </si>
  <si>
    <t>1.1.12</t>
  </si>
  <si>
    <t>1.1.13</t>
  </si>
  <si>
    <t>1.2.0</t>
  </si>
  <si>
    <t>2.1.0</t>
  </si>
  <si>
    <t>2.2.0</t>
  </si>
  <si>
    <t>3.1.1</t>
  </si>
  <si>
    <t>3.1.2</t>
  </si>
  <si>
    <t>3.1.3</t>
  </si>
  <si>
    <t>3.1.4</t>
  </si>
  <si>
    <t>3.2.1</t>
  </si>
  <si>
    <t>3.2.2</t>
  </si>
  <si>
    <t>4.1.1</t>
  </si>
  <si>
    <t>4.1.2</t>
  </si>
  <si>
    <t>4.2.1</t>
  </si>
  <si>
    <t>4.2.2</t>
  </si>
  <si>
    <t>4.2.3</t>
  </si>
  <si>
    <t>4.3.1</t>
  </si>
  <si>
    <t>4.3.2</t>
  </si>
  <si>
    <t>4.4.1</t>
  </si>
  <si>
    <t>4.5.1</t>
  </si>
  <si>
    <t>4.5.2</t>
  </si>
  <si>
    <t>4.5.3</t>
  </si>
  <si>
    <t>4.5.4</t>
  </si>
  <si>
    <t>4.5.5</t>
  </si>
  <si>
    <t>5.1.1</t>
  </si>
  <si>
    <t>5.1.2</t>
  </si>
  <si>
    <t>5.1.3</t>
  </si>
  <si>
    <t>5.2.0</t>
  </si>
  <si>
    <t>5.3.1</t>
  </si>
  <si>
    <t>5.3.2</t>
  </si>
  <si>
    <t>5.3.3</t>
  </si>
  <si>
    <t>5.4.0</t>
  </si>
  <si>
    <t>5.5.1</t>
  </si>
  <si>
    <t>5.5.2</t>
  </si>
  <si>
    <t>5.6.1</t>
  </si>
  <si>
    <t>5.6.2</t>
  </si>
  <si>
    <t>6.1.1</t>
  </si>
  <si>
    <t>6.1.2</t>
  </si>
  <si>
    <t>6.1.3</t>
  </si>
  <si>
    <t>6.2.1</t>
  </si>
  <si>
    <t>6.2.2</t>
  </si>
  <si>
    <t>6.2.3</t>
  </si>
  <si>
    <t>6.3.0</t>
  </si>
  <si>
    <t>7.1.1</t>
  </si>
  <si>
    <t>7.1.2</t>
  </si>
  <si>
    <t>7.1.3</t>
  </si>
  <si>
    <t>7.2.1</t>
  </si>
  <si>
    <t>7.2.2</t>
  </si>
  <si>
    <t>7.2.3</t>
  </si>
  <si>
    <t>7.2.4</t>
  </si>
  <si>
    <t>7.3.0</t>
  </si>
  <si>
    <t>7.3.3</t>
  </si>
  <si>
    <t>8.1.0</t>
  </si>
  <si>
    <t>8.2.0</t>
  </si>
  <si>
    <t>8.3.0</t>
  </si>
  <si>
    <t>9.1.1</t>
  </si>
  <si>
    <t>9.1.2</t>
  </si>
  <si>
    <t>9.1.3</t>
  </si>
  <si>
    <t>9.1.4</t>
  </si>
  <si>
    <t>9.1.5</t>
  </si>
  <si>
    <t>9.2.1</t>
  </si>
  <si>
    <t>9.2.3</t>
  </si>
  <si>
    <t>9.3.1</t>
  </si>
  <si>
    <t>9.3.2</t>
  </si>
  <si>
    <t>9.3.3</t>
  </si>
  <si>
    <t>9.3.4</t>
  </si>
  <si>
    <t>9.4.1</t>
  </si>
  <si>
    <t>9.4.2</t>
  </si>
  <si>
    <t>9.4.3</t>
  </si>
  <si>
    <t>9.5.1</t>
  </si>
  <si>
    <t>9.5.2</t>
  </si>
  <si>
    <t>9.5.3</t>
  </si>
  <si>
    <t>9.5.4</t>
  </si>
  <si>
    <t>9.6.1</t>
  </si>
  <si>
    <t>9.6.2</t>
  </si>
  <si>
    <t>10.1.0</t>
  </si>
  <si>
    <t>10.2.0</t>
  </si>
  <si>
    <t>10.5.0</t>
  </si>
  <si>
    <t>11.1.1</t>
  </si>
  <si>
    <t>11.1.2</t>
  </si>
  <si>
    <t>11.2.0</t>
  </si>
  <si>
    <t>12.1.1</t>
  </si>
  <si>
    <t>12.1.2</t>
  </si>
  <si>
    <t>12.1.3</t>
  </si>
  <si>
    <t>12.3.1</t>
  </si>
  <si>
    <t>12.3.2</t>
  </si>
  <si>
    <t>12.4.1</t>
  </si>
  <si>
    <t>12.4.2</t>
  </si>
  <si>
    <t>12.5.1</t>
  </si>
  <si>
    <t>12.5.2</t>
  </si>
  <si>
    <t>12.6.2</t>
  </si>
  <si>
    <t>12.7.0</t>
  </si>
  <si>
    <t>direct.s</t>
  </si>
  <si>
    <t>Direct Housing, Solid Fuel</t>
  </si>
  <si>
    <t>direct.o</t>
  </si>
  <si>
    <t>direct.g</t>
  </si>
  <si>
    <t>direct.t</t>
  </si>
  <si>
    <t>Direct Housing, Heating Oil</t>
  </si>
  <si>
    <t>***</t>
  </si>
  <si>
    <t>R2</t>
  </si>
  <si>
    <t>p</t>
  </si>
  <si>
    <t>e</t>
  </si>
  <si>
    <t>Footprints</t>
  </si>
  <si>
    <t>Percentile 97.8-99</t>
  </si>
  <si>
    <t>Top 1%</t>
  </si>
  <si>
    <t>Top 5%</t>
  </si>
  <si>
    <t>ln A</t>
  </si>
  <si>
    <t xml:space="preserve">Calculation of Income Gini Index </t>
  </si>
  <si>
    <t>Gini Index</t>
  </si>
  <si>
    <t>Population Share</t>
  </si>
  <si>
    <t>Income Share</t>
  </si>
  <si>
    <t>Cumulative Income</t>
  </si>
  <si>
    <t>Cumulative Income Share</t>
  </si>
  <si>
    <t>Gini Calculation</t>
  </si>
  <si>
    <t>WF Share</t>
  </si>
  <si>
    <t>Cumulative WF</t>
  </si>
  <si>
    <t>Cumulative WF Share</t>
  </si>
  <si>
    <t>Cumulative MF</t>
  </si>
  <si>
    <t>Cumulative MF Share</t>
  </si>
  <si>
    <t>MF Share</t>
  </si>
  <si>
    <t>Cumulative LF</t>
  </si>
  <si>
    <t>Cumulative LF Share</t>
  </si>
  <si>
    <t>LF Share</t>
  </si>
  <si>
    <t>CF Share</t>
  </si>
  <si>
    <t>Cumulative CF</t>
  </si>
  <si>
    <t>Cumulative CF Share</t>
  </si>
  <si>
    <t>Carbon Tax Charge</t>
  </si>
  <si>
    <t>Cumulative Tax</t>
  </si>
  <si>
    <t>Cumulative Tax Share</t>
  </si>
  <si>
    <t>Total Income</t>
  </si>
  <si>
    <t>Income per Capita</t>
  </si>
  <si>
    <t>Suits Calculation</t>
  </si>
  <si>
    <t>Suits Index</t>
  </si>
  <si>
    <t>CF per Capita</t>
  </si>
  <si>
    <t>Income Tax Charge</t>
  </si>
  <si>
    <t>Food Products</t>
  </si>
  <si>
    <t>Housing and Furniture</t>
  </si>
  <si>
    <t>Miscellaneous Products</t>
  </si>
  <si>
    <t>Package Holidays</t>
  </si>
  <si>
    <t>Water Intensity (dm3/Euro)</t>
  </si>
  <si>
    <t>Calculating the Suits Index of a Uniform Carbon Tax at 50 Euro/ton, with Revenue Recycling of 250 Euro/capita</t>
  </si>
  <si>
    <t>Calculating the Suits Index of a Uniform Carbon Tax at 50 Euro/ton, without Revenue Recycling</t>
  </si>
  <si>
    <t>Calculating the Suits Index of a Uniform Income Tax (Suits Index = 0)</t>
  </si>
  <si>
    <t xml:space="preserve">Calculation of the CF Gini Index </t>
  </si>
  <si>
    <t xml:space="preserve">Calculation of the Income Gini Index </t>
  </si>
  <si>
    <t xml:space="preserve">Calculation of the LF Gini Index </t>
  </si>
  <si>
    <t xml:space="preserve">Calculation of the MF Gini Index </t>
  </si>
  <si>
    <t xml:space="preserve">Calculation of the WF Gini Index </t>
  </si>
  <si>
    <t>Estimation of the EnvFs of the Top Income Groups</t>
  </si>
  <si>
    <t>Income and expenditure data of the top 5% and 1% German households are obtained from:</t>
  </si>
  <si>
    <t>Bach, S., Beznoska, M., Steiner, V., 2016. An Integrated Micro Data Base for Tax Analysis in Germany. Berlin: DIW.</t>
  </si>
  <si>
    <t>Product Type, Unit: kg CO2e/Euro</t>
  </si>
  <si>
    <t>Product Type, Unit: kg material/Euro</t>
  </si>
  <si>
    <t>Product Type, Unit: m2 land/Euro</t>
  </si>
  <si>
    <t>Product Type, Unit: L water/Euro</t>
  </si>
  <si>
    <t>direct</t>
  </si>
  <si>
    <t>Direct Land Use</t>
  </si>
  <si>
    <t>Overall Material Intensity</t>
  </si>
  <si>
    <t>Overall Water Intensity</t>
  </si>
  <si>
    <t>Direct Water Use</t>
  </si>
  <si>
    <t>Overall Land Intensity</t>
  </si>
  <si>
    <t>2020 Journal of Industrial Ecology – www.wileyonlinelibrary.com/journal/jie</t>
  </si>
  <si>
    <r>
      <t xml:space="preserve">Hardadi G., A. Buchholz, and S. Pauliuk. 2020. Income-Specific Environmental Footprints of German Households and Their Uncertainties Resulting from Expenditure Underreporting. </t>
    </r>
    <r>
      <rPr>
        <i/>
        <sz val="14"/>
        <color rgb="FF000000"/>
        <rFont val="Arial"/>
        <family val="2"/>
      </rPr>
      <t xml:space="preserve">Journal of Industrial Ecology. </t>
    </r>
  </si>
  <si>
    <t>This supporting information S3 provides (i) the magnitudes of the household net income, expenditure and EnvFs (Figure 3), (ii) the proportions of the expenses and the EnvFs by product category (Figure 4), (iii) the EnvF intensities by product category (Figure S1.6), (iv) the EnvF intensities by income group (Figure 5), (v) the EnvFs by emitting industry and region (Figure 6), (vi) the result of simulating a shift in the origin country of several products, (vii) the calculation of Gini index, and (viii) the calculation of Suits index (Figure 7).</t>
  </si>
  <si>
    <t>Data plotted in Figure 3 of the main text.</t>
  </si>
  <si>
    <t>Data plotted in Figure 4 of the main text.</t>
  </si>
  <si>
    <t>Data plotted in Figure 5 of the main text.</t>
  </si>
  <si>
    <t>Data plotted in Figure 6 of the main text.</t>
  </si>
  <si>
    <t>Data plotted in Figure 7 of the main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</si>
</sst>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name val="Arial"/>
      <family val="2"/>
    </font>
    <font>
      <sz val="10"/>
      <name val="Arial"/>
      <family val="2"/>
    </font>
    <font>
      <sz val="14"/>
      <color rgb="FF000000"/>
      <name val="Arial"/>
      <family val="2"/>
    </font>
    <font>
      <sz val="10.5"/>
      <color rgb="FF000000"/>
      <name val="Arial Rounded MT Bold"/>
      <family val="2"/>
    </font>
    <font>
      <i/>
      <sz val="14"/>
      <color rgb="FF000000"/>
      <name val="Arial"/>
      <family val="2"/>
    </font>
    <font>
      <sz val="11"/>
      <color rgb="FF000000"/>
      <name val="Arial"/>
      <family val="2"/>
    </font>
    <font>
      <u/>
      <sz val="11"/>
      <color theme="10"/>
      <name val="Calibri"/>
      <family val="2"/>
      <scheme val="minor"/>
    </font>
    <font>
      <i/>
      <sz val="12"/>
      <color theme="1"/>
      <name val="Garamond"/>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diagonal/>
    </border>
    <border>
      <left/>
      <right style="thin">
        <color theme="4"/>
      </right>
      <top style="thin">
        <color theme="4"/>
      </top>
      <bottom style="thin">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31">
    <xf numFmtId="0" fontId="0" fillId="0" borderId="0" xfId="0"/>
    <xf numFmtId="0" fontId="18" fillId="0" borderId="0" xfId="0" applyFont="1" applyAlignment="1">
      <alignment vertical="center"/>
    </xf>
    <xf numFmtId="0" fontId="24" fillId="0" borderId="0" xfId="42" applyAlignment="1">
      <alignment vertical="center"/>
    </xf>
    <xf numFmtId="0" fontId="19" fillId="0" borderId="0" xfId="0" applyFont="1"/>
    <xf numFmtId="0" fontId="20" fillId="0" borderId="0" xfId="0" applyFont="1" applyAlignment="1">
      <alignment vertical="center"/>
    </xf>
    <xf numFmtId="0" fontId="20" fillId="0" borderId="0" xfId="0" applyFont="1" applyAlignment="1">
      <alignment vertical="center" wrapText="1"/>
    </xf>
    <xf numFmtId="0" fontId="23" fillId="0" borderId="0" xfId="0" applyFont="1" applyAlignment="1">
      <alignment vertical="top" wrapText="1"/>
    </xf>
    <xf numFmtId="0" fontId="25" fillId="0" borderId="0" xfId="0" applyFont="1" applyAlignment="1">
      <alignment vertical="center"/>
    </xf>
    <xf numFmtId="0" fontId="13" fillId="33" borderId="10" xfId="0" applyFont="1" applyFill="1" applyBorder="1" applyAlignment="1">
      <alignment horizontal="center" vertical="center" wrapText="1"/>
    </xf>
    <xf numFmtId="1" fontId="0" fillId="0" borderId="0" xfId="0" applyNumberFormat="1"/>
    <xf numFmtId="164" fontId="0" fillId="0" borderId="0" xfId="0" applyNumberFormat="1"/>
    <xf numFmtId="0" fontId="0" fillId="0" borderId="11" xfId="0" applyBorder="1"/>
    <xf numFmtId="0" fontId="0" fillId="0" borderId="10" xfId="0" applyBorder="1"/>
    <xf numFmtId="0" fontId="0" fillId="0" borderId="12" xfId="0" applyBorder="1"/>
    <xf numFmtId="2" fontId="0" fillId="0" borderId="0" xfId="0" applyNumberFormat="1"/>
    <xf numFmtId="2" fontId="0" fillId="0" borderId="10" xfId="0" applyNumberFormat="1" applyBorder="1"/>
    <xf numFmtId="0" fontId="16" fillId="0" borderId="0" xfId="0" applyFont="1"/>
    <xf numFmtId="0" fontId="13" fillId="33" borderId="11" xfId="0" applyFont="1" applyFill="1" applyBorder="1" applyAlignment="1">
      <alignment horizontal="center" vertical="center" wrapText="1"/>
    </xf>
    <xf numFmtId="0" fontId="13" fillId="33" borderId="14" xfId="0" applyFont="1" applyFill="1" applyBorder="1" applyAlignment="1">
      <alignment horizontal="center" vertical="center" wrapText="1"/>
    </xf>
    <xf numFmtId="0" fontId="0" fillId="0" borderId="0" xfId="0" applyAlignment="1">
      <alignment horizontal="center" vertical="center" wrapText="1"/>
    </xf>
    <xf numFmtId="165" fontId="0" fillId="0" borderId="0" xfId="0" applyNumberFormat="1"/>
    <xf numFmtId="165" fontId="0" fillId="0" borderId="10" xfId="0" applyNumberFormat="1" applyBorder="1"/>
    <xf numFmtId="165" fontId="0" fillId="0" borderId="14" xfId="0" applyNumberFormat="1" applyBorder="1"/>
    <xf numFmtId="165" fontId="0" fillId="0" borderId="13" xfId="0" applyNumberFormat="1" applyBorder="1"/>
    <xf numFmtId="165" fontId="0" fillId="0" borderId="15" xfId="0" applyNumberFormat="1" applyBorder="1"/>
    <xf numFmtId="2" fontId="0" fillId="0" borderId="14" xfId="0" applyNumberFormat="1" applyBorder="1"/>
    <xf numFmtId="0" fontId="13" fillId="33" borderId="0" xfId="0" applyFont="1" applyFill="1" applyAlignment="1">
      <alignment horizontal="center" vertical="center" wrapText="1"/>
    </xf>
    <xf numFmtId="0" fontId="13" fillId="33" borderId="10" xfId="0" applyFont="1" applyFill="1" applyBorder="1" applyAlignment="1">
      <alignment vertical="center" wrapText="1"/>
    </xf>
    <xf numFmtId="0" fontId="23" fillId="0" borderId="0" xfId="0" applyFont="1" applyAlignment="1">
      <alignment horizontal="left" vertical="top" wrapText="1"/>
    </xf>
    <xf numFmtId="0" fontId="20" fillId="0" borderId="0" xfId="0" applyFont="1" applyAlignment="1">
      <alignment horizontal="left" vertical="center" wrapText="1"/>
    </xf>
    <xf numFmtId="0" fontId="0" fillId="0" borderId="0" xfId="0"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164" formatCode="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1" formatCode="0"/>
    </dxf>
    <dxf>
      <alignment horizontal="center" vertical="center" textRotation="0" wrapText="1" indent="0" justifyLastLine="0" shrinkToFit="0" readingOrder="0"/>
    </dxf>
    <dxf>
      <numFmt numFmtId="1" formatCode="0"/>
    </dxf>
    <dxf>
      <alignment horizontal="center" vertical="center" textRotation="0" wrapText="1" indent="0" justifyLastLine="0" shrinkToFit="0" readingOrder="0"/>
    </dxf>
    <dxf>
      <numFmt numFmtId="1" formatCode="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numFmt numFmtId="165" formatCode="0.00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65" formatCode="0.000"/>
    </dxf>
    <dxf>
      <alignment horizontal="center" vertical="bottom" textRotation="0" wrapText="0" indent="0" justifyLastLine="0" shrinkToFit="0" readingOrder="0"/>
    </dxf>
    <dxf>
      <numFmt numFmtId="165" formatCode="0.00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numFmt numFmtId="165" formatCode="0.000"/>
    </dxf>
    <dxf>
      <alignment horizontal="center" vertical="bottom" textRotation="0" wrapText="0" indent="0" justifyLastLine="0" shrinkToFit="0" readingOrder="0"/>
    </dxf>
    <dxf>
      <numFmt numFmtId="165" formatCode="0.00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numFmt numFmtId="165" formatCode="0.000"/>
    </dxf>
    <dxf>
      <alignment horizontal="center" vertical="bottom" textRotation="0" wrapText="0" indent="0" justifyLastLine="0" shrinkToFit="0" readingOrder="0"/>
    </dxf>
    <dxf>
      <numFmt numFmtId="165" formatCode="0.00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numFmt numFmtId="165" formatCode="0.000"/>
    </dxf>
    <dxf>
      <alignment horizontal="center" vertical="bottom" textRotation="0" wrapText="0" indent="0" justifyLastLine="0" shrinkToFit="0" readingOrder="0"/>
    </dxf>
    <dxf>
      <numFmt numFmtId="165" formatCode="0.00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numFmt numFmtId="164" formatCode="0.0"/>
    </dxf>
    <dxf>
      <alignment horizontal="center" vertical="center" textRotation="0" wrapText="1" indent="0" justifyLastLine="0" shrinkToFit="0" readingOrder="0"/>
    </dxf>
    <dxf>
      <numFmt numFmtId="2" formatCode="0.00"/>
    </dxf>
    <dxf>
      <alignment horizontal="center" vertical="center" textRotation="0" wrapText="1" indent="0" justifyLastLine="0" shrinkToFit="0" readingOrder="0"/>
    </dxf>
    <dxf>
      <numFmt numFmtId="1" formatCode="0"/>
    </dxf>
    <dxf>
      <alignment horizontal="center" vertical="center" textRotation="0" wrapText="1" indent="0" justifyLastLine="0" shrinkToFit="0" readingOrder="0"/>
    </dxf>
    <dxf>
      <numFmt numFmtId="1" formatCode="0"/>
    </dxf>
    <dxf>
      <alignment horizontal="center" vertical="center" textRotation="0" wrapText="1" indent="0" justifyLastLine="0" shrinkToFit="0" readingOrder="0"/>
    </dxf>
    <dxf>
      <numFmt numFmtId="1" formatCode="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64" formatCode="0.0"/>
    </dxf>
    <dxf>
      <alignment horizontal="center" vertical="center" textRotation="0" wrapText="0" indent="0" justifyLastLine="0" shrinkToFit="0" readingOrder="0"/>
    </dxf>
    <dxf>
      <numFmt numFmtId="164" formatCode="0.0"/>
    </dxf>
    <dxf>
      <alignment horizontal="center" vertical="center" textRotation="0" wrapText="0" indent="0" justifyLastLine="0" shrinkToFit="0" readingOrder="0"/>
    </dxf>
    <dxf>
      <numFmt numFmtId="164" formatCode="0.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0" indent="0" justifyLastLine="0" shrinkToFit="0" readingOrder="0"/>
    </dxf>
    <dxf>
      <numFmt numFmtId="1" formatCode="0"/>
    </dxf>
    <dxf>
      <alignment horizontal="center" vertical="center" textRotation="0" wrapText="1" indent="0" justifyLastLine="0" shrinkToFit="0" readingOrder="0"/>
    </dxf>
    <dxf>
      <numFmt numFmtId="1" formatCode="0"/>
    </dxf>
    <dxf>
      <alignment horizontal="center" vertical="center" textRotation="0" wrapText="1" indent="0" justifyLastLine="0" shrinkToFit="0" readingOrder="0"/>
    </dxf>
    <dxf>
      <alignment horizontal="center" vertical="center" textRotation="0" wrapText="1" indent="0" justifyLastLine="0" shrinkToFit="0" readingOrder="0"/>
    </dxf>
    <dxf>
      <numFmt numFmtId="0" formatCode="Genera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25400</xdr:colOff>
      <xdr:row>11</xdr:row>
      <xdr:rowOff>139700</xdr:rowOff>
    </xdr:from>
    <xdr:to>
      <xdr:col>9</xdr:col>
      <xdr:colOff>114300</xdr:colOff>
      <xdr:row>13</xdr:row>
      <xdr:rowOff>25400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52900" y="2133600"/>
          <a:ext cx="33909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101600</xdr:rowOff>
    </xdr:from>
    <xdr:to>
      <xdr:col>7</xdr:col>
      <xdr:colOff>254000</xdr:colOff>
      <xdr:row>4</xdr:row>
      <xdr:rowOff>0</xdr:rowOff>
    </xdr:to>
    <xdr:pic>
      <xdr:nvPicPr>
        <xdr:cNvPr id="3" name="Picture 2" descr="esupp new graphic">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2100"/>
          <a:ext cx="603250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7</xdr:row>
      <xdr:rowOff>114300</xdr:rowOff>
    </xdr:from>
    <xdr:to>
      <xdr:col>4</xdr:col>
      <xdr:colOff>342900</xdr:colOff>
      <xdr:row>8</xdr:row>
      <xdr:rowOff>25400</xdr:rowOff>
    </xdr:to>
    <xdr:pic>
      <xdr:nvPicPr>
        <xdr:cNvPr id="4" name="Object 5" hidden="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1435100"/>
          <a:ext cx="3644900" cy="1016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4:U15" headerRowCount="0" totalsRowShown="0" headerRowDxfId="149">
  <tableColumns count="21">
    <tableColumn id="1" xr3:uid="{00000000-0010-0000-0000-000001000000}" name="Household Income Group (Euro/month)" headerRowDxfId="148"/>
    <tableColumn id="2" xr3:uid="{00000000-0010-0000-0000-000002000000}" name="Average Number of Household Members" headerRowDxfId="147"/>
    <tableColumn id="3" xr3:uid="{00000000-0010-0000-0000-000003000000}" name="Household Number (1000)" headerRowDxfId="146" dataDxfId="145"/>
    <tableColumn id="4" xr3:uid="{00000000-0010-0000-0000-000004000000}" name="Population (Million)" headerRowDxfId="144"/>
    <tableColumn id="19" xr3:uid="{00000000-0010-0000-0000-000013000000}" name="Column5" headerRowDxfId="143" dataDxfId="142"/>
    <tableColumn id="20" xr3:uid="{00000000-0010-0000-0000-000014000000}" name="Column6" headerRowDxfId="141" dataDxfId="140"/>
    <tableColumn id="5" xr3:uid="{00000000-0010-0000-0000-000005000000}" name="FD_Mean" headerRowDxfId="139" dataDxfId="138"/>
    <tableColumn id="6" xr3:uid="{00000000-0010-0000-0000-000006000000}" name="FD_SD" headerRowDxfId="137" dataDxfId="136"/>
    <tableColumn id="21" xr3:uid="{00000000-0010-0000-0000-000015000000}" name="Column7" headerRowDxfId="135" dataDxfId="134"/>
    <tableColumn id="7" xr3:uid="{00000000-0010-0000-0000-000007000000}" name="CF_Mean" headerRowDxfId="133" dataDxfId="132"/>
    <tableColumn id="8" xr3:uid="{00000000-0010-0000-0000-000008000000}" name="CF_SD" headerRowDxfId="131" dataDxfId="130"/>
    <tableColumn id="15" xr3:uid="{00000000-0010-0000-0000-00000F000000}" name="Column1" headerRowDxfId="129" dataDxfId="128"/>
    <tableColumn id="9" xr3:uid="{00000000-0010-0000-0000-000009000000}" name="LF_Mean" headerRowDxfId="127" dataDxfId="126"/>
    <tableColumn id="10" xr3:uid="{00000000-0010-0000-0000-00000A000000}" name="LF_SD" headerRowDxfId="125" dataDxfId="124"/>
    <tableColumn id="16" xr3:uid="{00000000-0010-0000-0000-000010000000}" name="Column2" headerRowDxfId="123" dataDxfId="122"/>
    <tableColumn id="11" xr3:uid="{00000000-0010-0000-0000-00000B000000}" name="MF_Mean" headerRowDxfId="121" dataDxfId="120"/>
    <tableColumn id="12" xr3:uid="{00000000-0010-0000-0000-00000C000000}" name="MF_SD" headerRowDxfId="119" dataDxfId="118"/>
    <tableColumn id="17" xr3:uid="{00000000-0010-0000-0000-000011000000}" name="Column3" headerRowDxfId="117" dataDxfId="116"/>
    <tableColumn id="13" xr3:uid="{00000000-0010-0000-0000-00000D000000}" name="WF_Mean" headerRowDxfId="115" dataDxfId="114"/>
    <tableColumn id="18" xr3:uid="{00000000-0010-0000-0000-000012000000}" name="Column4" headerRowDxfId="113" dataDxfId="112"/>
    <tableColumn id="14" xr3:uid="{00000000-0010-0000-0000-00000E000000}" name="WF_SD" headerRowDxfId="111" dataDxfId="1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35" displayName="Table35" ref="A4:G147" headerRowCount="0" totalsRowShown="0" headerRowDxfId="109">
  <tableColumns count="7">
    <tableColumn id="1" xr3:uid="{00000000-0010-0000-0100-000001000000}" name="Household Income Group (Euro/month)" headerRowDxfId="108"/>
    <tableColumn id="2" xr3:uid="{00000000-0010-0000-0100-000002000000}" name="Product Groups" headerRowDxfId="107"/>
    <tableColumn id="3" xr3:uid="{00000000-0010-0000-0100-000003000000}" name="FD_Mean" headerRowDxfId="106" dataDxfId="105"/>
    <tableColumn id="4" xr3:uid="{00000000-0010-0000-0100-000004000000}" name="CF_Mean" headerRowDxfId="104" dataDxfId="103"/>
    <tableColumn id="5" xr3:uid="{00000000-0010-0000-0100-000005000000}" name="LF_Mean" headerRowDxfId="102" dataDxfId="101"/>
    <tableColumn id="6" xr3:uid="{00000000-0010-0000-0100-000006000000}" name="MF_Mean" headerRowDxfId="100" dataDxfId="99"/>
    <tableColumn id="7" xr3:uid="{00000000-0010-0000-0100-000007000000}" name="WF_Mean" headerRowDxfId="98" dataDxfId="9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542F5E-19D5-6949-AD77-F3775C6A9A36}" name="Table353" displayName="Table353" ref="A2:G145" headerRowCount="0" totalsRowShown="0" headerRowDxfId="12">
  <tableColumns count="7">
    <tableColumn id="1" xr3:uid="{89CCC67F-AC0B-AB48-A3C6-9FB194D46995}" name="Household Income Group (Euro/month)" headerRowDxfId="11"/>
    <tableColumn id="2" xr3:uid="{10A98746-E7D1-554B-9E24-E35D555DD22F}" name="Product Groups" headerRowDxfId="10"/>
    <tableColumn id="3" xr3:uid="{A937E0F2-0C38-2848-8435-7DE1029BE915}" name="FD_Mean" headerRowDxfId="9" dataDxfId="8"/>
    <tableColumn id="4" xr3:uid="{D0CFED1F-EAC3-F248-B6A5-FA974C08C352}" name="CF_Mean" headerRowDxfId="7" dataDxfId="6"/>
    <tableColumn id="5" xr3:uid="{E4EE2847-9198-F149-B425-9E276C1809A0}" name="LF_Mean" headerRowDxfId="5" dataDxfId="4"/>
    <tableColumn id="6" xr3:uid="{21EB2F5F-CE5A-D944-B008-B5464687EA8D}" name="MF_Mean" headerRowDxfId="3" dataDxfId="2"/>
    <tableColumn id="7" xr3:uid="{E66D77CB-A2A3-F646-ADFE-8A3CFC9577BB}" name="WF_Mean" headerRowDxfId="1" dataDxfId="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Table39" displayName="Table39" ref="A2:D109" headerRowCount="0" totalsRowShown="0">
  <tableColumns count="4">
    <tableColumn id="1" xr3:uid="{00000000-0010-0000-0200-000001000000}" name="Column1" headerRowDxfId="96"/>
    <tableColumn id="2" xr3:uid="{00000000-0010-0000-0200-000002000000}" name="Column2" headerRowDxfId="95"/>
    <tableColumn id="3" xr3:uid="{00000000-0010-0000-0200-000003000000}" name="Column3" headerRowDxfId="94" dataDxfId="93"/>
    <tableColumn id="4" xr3:uid="{00000000-0010-0000-0200-000004000000}" name="Column4" headerRowDxfId="92" dataDxfId="9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398" displayName="Table398" ref="F2:I106" headerRowCount="0" totalsRowShown="0">
  <tableColumns count="4">
    <tableColumn id="1" xr3:uid="{00000000-0010-0000-0300-000001000000}" name="Column1" headerRowDxfId="90"/>
    <tableColumn id="2" xr3:uid="{00000000-0010-0000-0300-000002000000}" name="Column2" headerRowDxfId="89"/>
    <tableColumn id="3" xr3:uid="{00000000-0010-0000-0300-000003000000}" name="Column3" headerRowDxfId="88" dataDxfId="87"/>
    <tableColumn id="4" xr3:uid="{00000000-0010-0000-0300-000004000000}" name="Column4" headerRowDxfId="86" dataDxfId="8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4000000}" name="Table3910" displayName="Table3910" ref="K2:N105" headerRowCount="0" totalsRowShown="0">
  <tableColumns count="4">
    <tableColumn id="1" xr3:uid="{00000000-0010-0000-0400-000001000000}" name="Column1" headerRowDxfId="84"/>
    <tableColumn id="2" xr3:uid="{00000000-0010-0000-0400-000002000000}" name="Column2" headerRowDxfId="83"/>
    <tableColumn id="3" xr3:uid="{00000000-0010-0000-0400-000003000000}" name="Column3" headerRowDxfId="82" dataDxfId="81"/>
    <tableColumn id="4" xr3:uid="{00000000-0010-0000-0400-000004000000}" name="Column4" headerRowDxfId="80" dataDxfId="79"/>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5000000}" name="Table3911" displayName="Table3911" ref="P2:S106" headerRowCount="0" totalsRowShown="0">
  <tableColumns count="4">
    <tableColumn id="1" xr3:uid="{00000000-0010-0000-0500-000001000000}" name="Column1" headerRowDxfId="78"/>
    <tableColumn id="2" xr3:uid="{00000000-0010-0000-0500-000002000000}" name="Column2" headerRowDxfId="77"/>
    <tableColumn id="3" xr3:uid="{00000000-0010-0000-0500-000003000000}" name="Column3" headerRowDxfId="76" dataDxfId="75"/>
    <tableColumn id="4" xr3:uid="{00000000-0010-0000-0500-000004000000}" name="Column4" headerRowDxfId="74" dataDxfId="73"/>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4" displayName="Table4" ref="A5:P436" headerRowCount="0" totalsRowShown="0" headerRowDxfId="72">
  <tableColumns count="16">
    <tableColumn id="1" xr3:uid="{00000000-0010-0000-0600-000001000000}" name="Household Income Group (Euro/month)" headerRowDxfId="71"/>
    <tableColumn id="2" xr3:uid="{00000000-0010-0000-0600-000002000000}" name="Region" headerRowDxfId="70"/>
    <tableColumn id="3" xr3:uid="{00000000-0010-0000-0600-000003000000}" name="Sector" headerRowDxfId="69"/>
    <tableColumn id="4" xr3:uid="{00000000-0010-0000-0600-000004000000}" name="Total" headerRowDxfId="68" dataDxfId="67"/>
    <tableColumn id="5" xr3:uid="{00000000-0010-0000-0600-000005000000}" name="Air Transportation" headerRowDxfId="66" dataDxfId="65"/>
    <tableColumn id="6" xr3:uid="{00000000-0010-0000-0600-000006000000}" name="Animal-based Food" headerRowDxfId="64" dataDxfId="63"/>
    <tableColumn id="7" xr3:uid="{00000000-0010-0000-0600-000007000000}" name="Clothing and Footwear" headerRowDxfId="62" dataDxfId="61"/>
    <tableColumn id="8" xr3:uid="{00000000-0010-0000-0600-000008000000}" name="Electricity and Utilities" headerRowDxfId="60" dataDxfId="59"/>
    <tableColumn id="9" xr3:uid="{00000000-0010-0000-0600-000009000000}" name="Hotel, Restaurant, and Recreation" headerRowDxfId="58" dataDxfId="57"/>
    <tableColumn id="10" xr3:uid="{00000000-0010-0000-0600-00000A000000}" name="Household Goods" headerRowDxfId="56" dataDxfId="55"/>
    <tableColumn id="11" xr3:uid="{00000000-0010-0000-0600-00000B000000}" name="Housing and Construction" headerRowDxfId="54" dataDxfId="53"/>
    <tableColumn id="12" xr3:uid="{00000000-0010-0000-0600-00000C000000}" name="Non-Renewable Material" headerRowDxfId="52" dataDxfId="51"/>
    <tableColumn id="13" xr3:uid="{00000000-0010-0000-0600-00000D000000}" name="Other Services" headerRowDxfId="50" dataDxfId="49"/>
    <tableColumn id="14" xr3:uid="{00000000-0010-0000-0600-00000E000000}" name="Renewable Material and Waste" headerRowDxfId="48" dataDxfId="47"/>
    <tableColumn id="15" xr3:uid="{00000000-0010-0000-0600-00000F000000}" name="Transportation and Vehicles" headerRowDxfId="46" dataDxfId="45"/>
    <tableColumn id="16" xr3:uid="{00000000-0010-0000-0600-000010000000}" name="Vegetable-based Food" headerRowDxfId="44" dataDxfId="43"/>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5" displayName="Table5" ref="A440:P871" headerRowCount="0" totalsRowShown="0" headerRowDxfId="42">
  <tableColumns count="16">
    <tableColumn id="1" xr3:uid="{00000000-0010-0000-0700-000001000000}" name="Household Income Group (Euro/month)" headerRowDxfId="41"/>
    <tableColumn id="2" xr3:uid="{00000000-0010-0000-0700-000002000000}" name="Region" headerRowDxfId="40"/>
    <tableColumn id="3" xr3:uid="{00000000-0010-0000-0700-000003000000}" name="Sector" headerRowDxfId="39"/>
    <tableColumn id="4" xr3:uid="{00000000-0010-0000-0700-000004000000}" name="Total" headerRowDxfId="38" dataDxfId="37"/>
    <tableColumn id="5" xr3:uid="{00000000-0010-0000-0700-000005000000}" name="Air Transportation" headerRowDxfId="36" dataDxfId="35"/>
    <tableColumn id="6" xr3:uid="{00000000-0010-0000-0700-000006000000}" name="Animal-based Food" headerRowDxfId="34" dataDxfId="33"/>
    <tableColumn id="7" xr3:uid="{00000000-0010-0000-0700-000007000000}" name="Clothing and Footwear" headerRowDxfId="32" dataDxfId="31"/>
    <tableColumn id="8" xr3:uid="{00000000-0010-0000-0700-000008000000}" name="Electricity and Utilities" headerRowDxfId="30" dataDxfId="29"/>
    <tableColumn id="9" xr3:uid="{00000000-0010-0000-0700-000009000000}" name="Hotel, Restaurant, and Recreation" headerRowDxfId="28" dataDxfId="27"/>
    <tableColumn id="10" xr3:uid="{00000000-0010-0000-0700-00000A000000}" name="Household Goods" headerRowDxfId="26" dataDxfId="25"/>
    <tableColumn id="11" xr3:uid="{00000000-0010-0000-0700-00000B000000}" name="Housing and Construction" headerRowDxfId="24" dataDxfId="23"/>
    <tableColumn id="12" xr3:uid="{00000000-0010-0000-0700-00000C000000}" name="Non-Renewable Material" headerRowDxfId="22" dataDxfId="21"/>
    <tableColumn id="13" xr3:uid="{00000000-0010-0000-0700-00000D000000}" name="Other Services" headerRowDxfId="20" dataDxfId="19"/>
    <tableColumn id="14" xr3:uid="{00000000-0010-0000-0700-00000E000000}" name="Renewable Material and Waste" headerRowDxfId="18" dataDxfId="17"/>
    <tableColumn id="15" xr3:uid="{00000000-0010-0000-0700-00000F000000}" name="Transportation and Vehicles" headerRowDxfId="16" dataDxfId="15"/>
    <tableColumn id="16" xr3:uid="{00000000-0010-0000-0700-000010000000}" name="Vegetable-based Food" headerRowDxfId="14"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ileyonlinelibrary.com/journal/ji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4.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topLeftCell="A4" workbookViewId="0">
      <selection activeCell="A9" sqref="A9:H12"/>
    </sheetView>
  </sheetViews>
  <sheetFormatPr baseColWidth="10" defaultColWidth="10.83203125" defaultRowHeight="15" x14ac:dyDescent="0.2"/>
  <sheetData>
    <row r="1" spans="1:13" x14ac:dyDescent="0.2">
      <c r="A1" s="2" t="s">
        <v>380</v>
      </c>
      <c r="B1" s="1"/>
      <c r="C1" s="1"/>
      <c r="D1" s="1"/>
      <c r="E1" s="1"/>
      <c r="F1" s="1"/>
      <c r="G1" s="1"/>
      <c r="H1" s="3"/>
      <c r="I1" s="3"/>
      <c r="J1" s="3"/>
      <c r="K1" s="3"/>
      <c r="L1" s="3"/>
      <c r="M1" s="3"/>
    </row>
    <row r="2" spans="1:13" x14ac:dyDescent="0.2">
      <c r="A2" s="3"/>
      <c r="B2" s="3"/>
      <c r="C2" s="3"/>
      <c r="D2" s="3"/>
      <c r="E2" s="3"/>
      <c r="F2" s="3"/>
      <c r="G2" s="3"/>
      <c r="H2" s="3"/>
      <c r="I2" s="3"/>
      <c r="J2" s="3"/>
      <c r="K2" s="3"/>
      <c r="L2" s="3"/>
      <c r="M2" s="3"/>
    </row>
    <row r="3" spans="1:13" ht="18" x14ac:dyDescent="0.2">
      <c r="A3" s="4" t="s">
        <v>0</v>
      </c>
      <c r="B3" s="3"/>
      <c r="C3" s="3"/>
      <c r="D3" s="3"/>
      <c r="E3" s="3"/>
      <c r="F3" s="3"/>
      <c r="G3" s="3"/>
      <c r="H3" s="3"/>
      <c r="I3" s="3"/>
      <c r="J3" s="3"/>
      <c r="K3" s="3"/>
      <c r="L3" s="3"/>
      <c r="M3" s="3"/>
    </row>
    <row r="4" spans="1:13" ht="18" x14ac:dyDescent="0.2">
      <c r="A4" s="4"/>
      <c r="B4" s="3"/>
      <c r="C4" s="3"/>
      <c r="D4" s="3"/>
      <c r="E4" s="3"/>
      <c r="F4" s="3"/>
      <c r="G4" s="3"/>
      <c r="H4" s="3"/>
      <c r="I4" s="3"/>
      <c r="J4" s="3"/>
      <c r="K4" s="3"/>
      <c r="L4" s="3"/>
      <c r="M4" s="3"/>
    </row>
    <row r="5" spans="1:13" ht="36" customHeight="1" x14ac:dyDescent="0.2">
      <c r="A5" s="29" t="s">
        <v>381</v>
      </c>
      <c r="B5" s="29"/>
      <c r="C5" s="29"/>
      <c r="D5" s="29"/>
      <c r="E5" s="29"/>
      <c r="F5" s="29"/>
      <c r="G5" s="29"/>
      <c r="H5" s="29"/>
      <c r="I5" s="29"/>
      <c r="J5" s="5"/>
      <c r="K5" s="5"/>
      <c r="L5" s="5"/>
      <c r="M5" s="5"/>
    </row>
    <row r="6" spans="1:13" ht="15" customHeight="1" x14ac:dyDescent="0.2">
      <c r="A6" s="29"/>
      <c r="B6" s="29"/>
      <c r="C6" s="29"/>
      <c r="D6" s="29"/>
      <c r="E6" s="29"/>
      <c r="F6" s="29"/>
      <c r="G6" s="29"/>
      <c r="H6" s="29"/>
      <c r="I6" s="29"/>
      <c r="J6" s="5"/>
      <c r="K6" s="5"/>
      <c r="L6" s="5"/>
      <c r="M6" s="5"/>
    </row>
    <row r="7" spans="1:13" x14ac:dyDescent="0.2">
      <c r="A7" s="29"/>
      <c r="B7" s="29"/>
      <c r="C7" s="29"/>
      <c r="D7" s="29"/>
      <c r="E7" s="29"/>
      <c r="F7" s="29"/>
      <c r="G7" s="29"/>
      <c r="H7" s="29"/>
      <c r="I7" s="29"/>
    </row>
    <row r="8" spans="1:13" x14ac:dyDescent="0.2">
      <c r="A8" s="3"/>
      <c r="B8" s="3"/>
      <c r="C8" s="3"/>
      <c r="D8" s="3"/>
      <c r="E8" s="3"/>
      <c r="F8" s="3"/>
      <c r="G8" s="3"/>
      <c r="H8" s="3"/>
      <c r="I8" s="3"/>
      <c r="J8" s="3"/>
      <c r="K8" s="3"/>
      <c r="L8" s="3"/>
      <c r="M8" s="3"/>
    </row>
    <row r="9" spans="1:13" ht="25" customHeight="1" x14ac:dyDescent="0.2">
      <c r="A9" s="28" t="s">
        <v>382</v>
      </c>
      <c r="B9" s="28"/>
      <c r="C9" s="28"/>
      <c r="D9" s="28"/>
      <c r="E9" s="28"/>
      <c r="F9" s="28"/>
      <c r="G9" s="28"/>
      <c r="H9" s="28"/>
      <c r="I9" s="6"/>
      <c r="J9" s="6"/>
      <c r="K9" s="6"/>
      <c r="L9" s="6"/>
      <c r="M9" s="6"/>
    </row>
    <row r="10" spans="1:13" ht="25" customHeight="1" x14ac:dyDescent="0.2">
      <c r="A10" s="28"/>
      <c r="B10" s="28"/>
      <c r="C10" s="28"/>
      <c r="D10" s="28"/>
      <c r="E10" s="28"/>
      <c r="F10" s="28"/>
      <c r="G10" s="28"/>
      <c r="H10" s="28"/>
      <c r="I10" s="6"/>
      <c r="J10" s="6"/>
      <c r="K10" s="6"/>
      <c r="L10" s="6"/>
      <c r="M10" s="6"/>
    </row>
    <row r="11" spans="1:13" ht="25" customHeight="1" x14ac:dyDescent="0.2">
      <c r="A11" s="28"/>
      <c r="B11" s="28"/>
      <c r="C11" s="28"/>
      <c r="D11" s="28"/>
      <c r="E11" s="28"/>
      <c r="F11" s="28"/>
      <c r="G11" s="28"/>
      <c r="H11" s="28"/>
      <c r="I11" s="6"/>
      <c r="J11" s="6"/>
      <c r="K11" s="6"/>
      <c r="L11" s="6"/>
      <c r="M11" s="6"/>
    </row>
    <row r="12" spans="1:13" x14ac:dyDescent="0.2">
      <c r="A12" s="28"/>
      <c r="B12" s="28"/>
      <c r="C12" s="28"/>
      <c r="D12" s="28"/>
      <c r="E12" s="28"/>
      <c r="F12" s="28"/>
      <c r="G12" s="28"/>
      <c r="H12" s="28"/>
      <c r="I12" s="6"/>
      <c r="J12" s="6"/>
      <c r="K12" s="6"/>
      <c r="L12" s="6"/>
      <c r="M12" s="6"/>
    </row>
    <row r="13" spans="1:13" x14ac:dyDescent="0.2">
      <c r="A13" s="6"/>
      <c r="B13" s="6"/>
      <c r="C13" s="6"/>
      <c r="D13" s="6"/>
      <c r="E13" s="6"/>
      <c r="F13" s="6"/>
      <c r="G13" s="6"/>
      <c r="H13" s="6"/>
      <c r="I13" s="6"/>
      <c r="J13" s="6"/>
      <c r="K13" s="6"/>
      <c r="L13" s="6"/>
      <c r="M13" s="6"/>
    </row>
    <row r="14" spans="1:13" x14ac:dyDescent="0.2">
      <c r="A14" s="6"/>
      <c r="B14" s="6"/>
      <c r="C14" s="6"/>
      <c r="D14" s="6"/>
      <c r="E14" s="6"/>
      <c r="F14" s="6"/>
      <c r="G14" s="6"/>
      <c r="H14" s="6"/>
      <c r="I14" s="6"/>
      <c r="J14" s="6"/>
      <c r="K14" s="6"/>
      <c r="L14" s="6"/>
      <c r="M14" s="6"/>
    </row>
    <row r="16" spans="1:13" ht="16" x14ac:dyDescent="0.2">
      <c r="A16" s="7"/>
    </row>
  </sheetData>
  <mergeCells count="2">
    <mergeCell ref="A9:H12"/>
    <mergeCell ref="A5:I7"/>
  </mergeCells>
  <hyperlinks>
    <hyperlink ref="A1" r:id="rId1" display="2017 Journal of Industrial Ecology – www.wileyonlinelibrary.com/journal/jie" xr:uid="{00000000-0004-0000-0000-000000000000}"/>
  </hyperlinks>
  <pageMargins left="0.7" right="0.7" top="0.75" bottom="0.75" header="0.3" footer="0.3"/>
  <pageSetup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49"/>
  <sheetViews>
    <sheetView workbookViewId="0"/>
  </sheetViews>
  <sheetFormatPr baseColWidth="10" defaultColWidth="8.83203125" defaultRowHeight="15" x14ac:dyDescent="0.2"/>
  <cols>
    <col min="1" max="1" width="10.5" customWidth="1"/>
    <col min="2" max="6" width="11.83203125" bestFit="1" customWidth="1"/>
    <col min="7" max="8" width="10.5" customWidth="1"/>
    <col min="9" max="9" width="11.83203125" customWidth="1"/>
    <col min="10" max="10" width="11.83203125" bestFit="1" customWidth="1"/>
  </cols>
  <sheetData>
    <row r="1" spans="1:10" x14ac:dyDescent="0.2">
      <c r="A1" t="s">
        <v>387</v>
      </c>
    </row>
    <row r="3" spans="1:10" x14ac:dyDescent="0.2">
      <c r="A3" s="16" t="s">
        <v>360</v>
      </c>
    </row>
    <row r="4" spans="1:10" ht="32" x14ac:dyDescent="0.2">
      <c r="A4" s="8" t="s">
        <v>352</v>
      </c>
      <c r="B4" s="8" t="s">
        <v>4</v>
      </c>
      <c r="C4" s="8" t="s">
        <v>345</v>
      </c>
      <c r="D4" s="8" t="s">
        <v>346</v>
      </c>
      <c r="E4" s="8" t="s">
        <v>347</v>
      </c>
      <c r="F4" s="8" t="s">
        <v>349</v>
      </c>
      <c r="G4" s="8" t="s">
        <v>348</v>
      </c>
      <c r="H4" s="8" t="s">
        <v>329</v>
      </c>
      <c r="I4" s="8" t="s">
        <v>331</v>
      </c>
      <c r="J4" s="8" t="s">
        <v>350</v>
      </c>
    </row>
    <row r="5" spans="1:10" x14ac:dyDescent="0.2">
      <c r="A5" s="9">
        <v>5411.0563519999996</v>
      </c>
      <c r="B5" s="14">
        <v>2.9350000000000001</v>
      </c>
      <c r="C5" s="9">
        <f t="shared" ref="C5:C17" si="0">A5*50/1000*B5</f>
        <v>794.07251965599994</v>
      </c>
      <c r="D5" s="9">
        <f>C5</f>
        <v>794.07251965599994</v>
      </c>
      <c r="E5" s="20">
        <f t="shared" ref="E5:E17" si="1">D5/$D$17</f>
        <v>1.9933834969110709E-2</v>
      </c>
      <c r="F5" s="9">
        <v>760.28</v>
      </c>
      <c r="G5" s="9">
        <f t="shared" ref="G5:G17" si="2">F5*B5</f>
        <v>2231.4218000000001</v>
      </c>
      <c r="H5" s="20">
        <f t="shared" ref="H5:H17" si="3">G5/SUM($G$5:$G$17)</f>
        <v>1.5168627235498642E-2</v>
      </c>
      <c r="I5" s="20">
        <f>H5</f>
        <v>1.5168627235498642E-2</v>
      </c>
      <c r="J5" s="20">
        <f>E5*I5</f>
        <v>3.0236891202038794E-4</v>
      </c>
    </row>
    <row r="6" spans="1:10" x14ac:dyDescent="0.2">
      <c r="A6" s="9">
        <v>6300.3842690000001</v>
      </c>
      <c r="B6" s="14">
        <v>4.8503999999999996</v>
      </c>
      <c r="C6" s="9">
        <f t="shared" si="0"/>
        <v>1527.9691929178798</v>
      </c>
      <c r="D6" s="9">
        <f t="shared" ref="D6:D17" si="4">D5+C6</f>
        <v>2322.0417125738795</v>
      </c>
      <c r="E6" s="20">
        <f t="shared" si="1"/>
        <v>5.8290893015528339E-2</v>
      </c>
      <c r="F6" s="9">
        <v>921.16666669999995</v>
      </c>
      <c r="G6" s="9">
        <f t="shared" si="2"/>
        <v>4468.0268001616796</v>
      </c>
      <c r="H6" s="20">
        <f t="shared" si="3"/>
        <v>3.0372488522730348E-2</v>
      </c>
      <c r="I6" s="20">
        <f>I5+H6</f>
        <v>4.5541115758228987E-2</v>
      </c>
      <c r="J6" s="20">
        <f t="shared" ref="J6:J17" si="5">(E5+E6)*(I6-I5)</f>
        <v>2.3758796529071524E-3</v>
      </c>
    </row>
    <row r="7" spans="1:10" x14ac:dyDescent="0.2">
      <c r="A7" s="9">
        <v>6859.5522879999999</v>
      </c>
      <c r="B7" s="14">
        <v>2.9805999999999999</v>
      </c>
      <c r="C7" s="9">
        <f t="shared" si="0"/>
        <v>1022.2790774806399</v>
      </c>
      <c r="D7" s="9">
        <f t="shared" si="4"/>
        <v>3344.3207900545194</v>
      </c>
      <c r="E7" s="20">
        <f t="shared" si="1"/>
        <v>8.3953464025669514E-2</v>
      </c>
      <c r="F7" s="9">
        <v>1000.435714</v>
      </c>
      <c r="G7" s="9">
        <f t="shared" si="2"/>
        <v>2981.8986891483996</v>
      </c>
      <c r="H7" s="20">
        <f t="shared" si="3"/>
        <v>2.027017467953128E-2</v>
      </c>
      <c r="I7" s="20">
        <f t="shared" ref="I7:I17" si="6">I6+H7</f>
        <v>6.5811290437760267E-2</v>
      </c>
      <c r="J7" s="20">
        <f t="shared" si="5"/>
        <v>2.883317964402696E-3</v>
      </c>
    </row>
    <row r="8" spans="1:10" x14ac:dyDescent="0.2">
      <c r="A8" s="9">
        <v>7251.2607449999996</v>
      </c>
      <c r="B8" s="14">
        <v>3.2010000000000001</v>
      </c>
      <c r="C8" s="9">
        <f t="shared" si="0"/>
        <v>1160.5642822372499</v>
      </c>
      <c r="D8" s="9">
        <f t="shared" si="4"/>
        <v>4504.8850722917696</v>
      </c>
      <c r="E8" s="20">
        <f t="shared" si="1"/>
        <v>0.11308744902137728</v>
      </c>
      <c r="F8" s="9">
        <v>1067.3399999999999</v>
      </c>
      <c r="G8" s="9">
        <f t="shared" si="2"/>
        <v>3416.5553399999999</v>
      </c>
      <c r="H8" s="20">
        <f t="shared" si="3"/>
        <v>2.322485797257709E-2</v>
      </c>
      <c r="I8" s="20">
        <f t="shared" si="6"/>
        <v>8.9036148410337357E-2</v>
      </c>
      <c r="J8" s="20">
        <f t="shared" si="5"/>
        <v>4.5762472203045735E-3</v>
      </c>
    </row>
    <row r="9" spans="1:10" x14ac:dyDescent="0.2">
      <c r="A9" s="9">
        <v>8405.5595169999997</v>
      </c>
      <c r="B9" s="14">
        <v>4.7084999999999999</v>
      </c>
      <c r="C9" s="9">
        <f t="shared" si="0"/>
        <v>1978.8788492897247</v>
      </c>
      <c r="D9" s="9">
        <f t="shared" si="4"/>
        <v>6483.7639215814943</v>
      </c>
      <c r="E9" s="20">
        <f t="shared" si="1"/>
        <v>0.16276382420017549</v>
      </c>
      <c r="F9" s="9">
        <v>1233.2</v>
      </c>
      <c r="G9" s="9">
        <f t="shared" si="2"/>
        <v>5806.5222000000003</v>
      </c>
      <c r="H9" s="20">
        <f t="shared" si="3"/>
        <v>3.9471233446965293E-2</v>
      </c>
      <c r="I9" s="20">
        <f t="shared" si="6"/>
        <v>0.12850738185730265</v>
      </c>
      <c r="J9" s="20">
        <f t="shared" si="5"/>
        <v>1.0888190001970515E-2</v>
      </c>
    </row>
    <row r="10" spans="1:10" x14ac:dyDescent="0.2">
      <c r="A10" s="9">
        <v>8636.6949380000005</v>
      </c>
      <c r="B10" s="14">
        <v>10.0404</v>
      </c>
      <c r="C10" s="9">
        <f t="shared" si="0"/>
        <v>4335.7935927747603</v>
      </c>
      <c r="D10" s="9">
        <f t="shared" si="4"/>
        <v>10819.557514356255</v>
      </c>
      <c r="E10" s="20">
        <f t="shared" si="1"/>
        <v>0.27160652030045307</v>
      </c>
      <c r="F10" s="9">
        <v>1271.833333</v>
      </c>
      <c r="G10" s="9">
        <f t="shared" si="2"/>
        <v>12769.715396653201</v>
      </c>
      <c r="H10" s="20">
        <f t="shared" si="3"/>
        <v>8.6805216635976248E-2</v>
      </c>
      <c r="I10" s="20">
        <f t="shared" si="6"/>
        <v>0.21531259849327888</v>
      </c>
      <c r="J10" s="20">
        <f t="shared" si="5"/>
        <v>3.7705611854620694E-2</v>
      </c>
    </row>
    <row r="11" spans="1:10" x14ac:dyDescent="0.2">
      <c r="A11" s="9">
        <v>8942.6919930000004</v>
      </c>
      <c r="B11" s="14">
        <v>15.234999999999999</v>
      </c>
      <c r="C11" s="9">
        <f t="shared" si="0"/>
        <v>6812.0956256677491</v>
      </c>
      <c r="D11" s="9">
        <f t="shared" si="4"/>
        <v>17631.653140024006</v>
      </c>
      <c r="E11" s="20">
        <f t="shared" si="1"/>
        <v>0.44261255140538036</v>
      </c>
      <c r="F11" s="9">
        <v>1395.745455</v>
      </c>
      <c r="G11" s="9">
        <f t="shared" si="2"/>
        <v>21264.182006924999</v>
      </c>
      <c r="H11" s="20">
        <f t="shared" si="3"/>
        <v>0.14454839973815919</v>
      </c>
      <c r="I11" s="20">
        <f t="shared" si="6"/>
        <v>0.35986099823143808</v>
      </c>
      <c r="J11" s="20">
        <f t="shared" si="5"/>
        <v>0.1032392238775518</v>
      </c>
    </row>
    <row r="12" spans="1:10" x14ac:dyDescent="0.2">
      <c r="A12" s="9">
        <v>9643.5582830000003</v>
      </c>
      <c r="B12" s="14">
        <v>15.805400000000001</v>
      </c>
      <c r="C12" s="9">
        <f t="shared" si="0"/>
        <v>7621.014804306411</v>
      </c>
      <c r="D12" s="9">
        <f t="shared" si="4"/>
        <v>25252.667944330417</v>
      </c>
      <c r="E12" s="20">
        <f t="shared" si="1"/>
        <v>0.63392511750703195</v>
      </c>
      <c r="F12" s="9">
        <v>1629.8115379999999</v>
      </c>
      <c r="G12" s="9">
        <f t="shared" si="2"/>
        <v>25759.823282705202</v>
      </c>
      <c r="H12" s="20">
        <f t="shared" si="3"/>
        <v>0.17510860431123965</v>
      </c>
      <c r="I12" s="20">
        <f t="shared" si="6"/>
        <v>0.53496960254267778</v>
      </c>
      <c r="J12" s="20">
        <f t="shared" si="5"/>
        <v>0.18851100869172796</v>
      </c>
    </row>
    <row r="13" spans="1:10" x14ac:dyDescent="0.2">
      <c r="A13" s="9">
        <v>10301.954309999999</v>
      </c>
      <c r="B13" s="14">
        <v>13.904999999999999</v>
      </c>
      <c r="C13" s="9">
        <f t="shared" si="0"/>
        <v>7162.4337340274988</v>
      </c>
      <c r="D13" s="9">
        <f t="shared" si="4"/>
        <v>32415.101678357914</v>
      </c>
      <c r="E13" s="20">
        <f t="shared" si="1"/>
        <v>0.8137257887267676</v>
      </c>
      <c r="F13" s="9">
        <v>1990.07</v>
      </c>
      <c r="G13" s="9">
        <f t="shared" si="2"/>
        <v>27671.923349999997</v>
      </c>
      <c r="H13" s="20">
        <f t="shared" si="3"/>
        <v>0.18810656514399957</v>
      </c>
      <c r="I13" s="20">
        <f t="shared" si="6"/>
        <v>0.72307616768667737</v>
      </c>
      <c r="J13" s="20">
        <f t="shared" si="5"/>
        <v>0.27231263949923823</v>
      </c>
    </row>
    <row r="14" spans="1:10" x14ac:dyDescent="0.2">
      <c r="A14" s="9">
        <v>12514.76575</v>
      </c>
      <c r="B14" s="14">
        <v>3.4289999999999998</v>
      </c>
      <c r="C14" s="9">
        <f t="shared" si="0"/>
        <v>2145.6565878375</v>
      </c>
      <c r="D14" s="9">
        <f t="shared" si="4"/>
        <v>34560.758266195415</v>
      </c>
      <c r="E14" s="20">
        <f t="shared" si="1"/>
        <v>0.86758883430964062</v>
      </c>
      <c r="F14" s="9">
        <v>2813.2966670000001</v>
      </c>
      <c r="G14" s="9">
        <f t="shared" si="2"/>
        <v>9646.7942711430005</v>
      </c>
      <c r="H14" s="20">
        <f t="shared" si="3"/>
        <v>6.557640797293994E-2</v>
      </c>
      <c r="I14" s="20">
        <f t="shared" si="6"/>
        <v>0.78865257565961733</v>
      </c>
      <c r="J14" s="20">
        <f t="shared" si="5"/>
        <v>0.11025457365110525</v>
      </c>
    </row>
    <row r="15" spans="1:10" x14ac:dyDescent="0.2">
      <c r="A15" s="9">
        <v>14828.104649999999</v>
      </c>
      <c r="B15" s="14">
        <v>1.7609999999999999</v>
      </c>
      <c r="C15" s="9">
        <f t="shared" si="0"/>
        <v>1305.6146144324998</v>
      </c>
      <c r="D15" s="9">
        <f t="shared" si="4"/>
        <v>35866.372880627918</v>
      </c>
      <c r="E15" s="20">
        <f t="shared" si="1"/>
        <v>0.90036406026586846</v>
      </c>
      <c r="F15" s="9">
        <v>4113.893333</v>
      </c>
      <c r="G15" s="9">
        <f t="shared" si="2"/>
        <v>7244.5661594129997</v>
      </c>
      <c r="H15" s="20">
        <f t="shared" si="3"/>
        <v>4.9246683686178835E-2</v>
      </c>
      <c r="I15" s="20">
        <f t="shared" si="6"/>
        <v>0.83789925934579612</v>
      </c>
      <c r="J15" s="20">
        <f t="shared" si="5"/>
        <v>8.70658169712243E-2</v>
      </c>
    </row>
    <row r="16" spans="1:10" x14ac:dyDescent="0.2">
      <c r="A16" s="9">
        <v>30608.733246319498</v>
      </c>
      <c r="B16" s="14">
        <v>0.97</v>
      </c>
      <c r="C16" s="9">
        <f t="shared" si="0"/>
        <v>1484.5235624464956</v>
      </c>
      <c r="D16" s="9">
        <f t="shared" si="4"/>
        <v>37350.896443074416</v>
      </c>
      <c r="E16" s="20">
        <f t="shared" si="1"/>
        <v>0.93763048992947717</v>
      </c>
      <c r="F16" s="9">
        <v>8076.4808595360873</v>
      </c>
      <c r="G16" s="9">
        <f t="shared" si="2"/>
        <v>7834.1864337500047</v>
      </c>
      <c r="H16" s="20">
        <f t="shared" si="3"/>
        <v>5.3254769540637403E-2</v>
      </c>
      <c r="I16" s="20">
        <f t="shared" si="6"/>
        <v>0.89115402888643347</v>
      </c>
      <c r="J16" s="20">
        <f t="shared" si="5"/>
        <v>9.7881976187600542E-2</v>
      </c>
    </row>
    <row r="17" spans="1:12" x14ac:dyDescent="0.2">
      <c r="A17" s="9">
        <v>61346.051888698101</v>
      </c>
      <c r="B17" s="14">
        <v>0.81</v>
      </c>
      <c r="C17" s="9">
        <f t="shared" si="0"/>
        <v>2484.5151014922731</v>
      </c>
      <c r="D17" s="9">
        <f t="shared" si="4"/>
        <v>39835.41154456669</v>
      </c>
      <c r="E17" s="20">
        <f t="shared" si="1"/>
        <v>1</v>
      </c>
      <c r="F17" s="9">
        <v>19768</v>
      </c>
      <c r="G17" s="9">
        <f t="shared" si="2"/>
        <v>16012.080000000002</v>
      </c>
      <c r="H17" s="20">
        <f t="shared" si="3"/>
        <v>0.10884597111356674</v>
      </c>
      <c r="I17" s="20">
        <f t="shared" si="6"/>
        <v>1.0000000000000002</v>
      </c>
      <c r="J17" s="20">
        <f t="shared" si="5"/>
        <v>0.21090327233563005</v>
      </c>
      <c r="K17" t="s">
        <v>351</v>
      </c>
      <c r="L17" s="20">
        <f>1-SUM(J5:J17)</f>
        <v>-0.12890012682030405</v>
      </c>
    </row>
    <row r="18" spans="1:12" x14ac:dyDescent="0.2">
      <c r="A18" s="9"/>
      <c r="B18" s="14"/>
      <c r="C18" s="9"/>
      <c r="D18" s="9"/>
      <c r="E18" s="20"/>
      <c r="F18" s="9"/>
      <c r="G18" s="9"/>
      <c r="H18" s="20"/>
      <c r="I18" s="20"/>
      <c r="J18" s="20"/>
      <c r="L18" s="20"/>
    </row>
    <row r="19" spans="1:12" x14ac:dyDescent="0.2">
      <c r="A19" s="16" t="s">
        <v>359</v>
      </c>
    </row>
    <row r="20" spans="1:12" ht="32" x14ac:dyDescent="0.2">
      <c r="A20" s="8" t="s">
        <v>352</v>
      </c>
      <c r="B20" s="8" t="s">
        <v>4</v>
      </c>
      <c r="C20" s="8" t="s">
        <v>345</v>
      </c>
      <c r="D20" s="8" t="s">
        <v>346</v>
      </c>
      <c r="E20" s="8" t="s">
        <v>347</v>
      </c>
      <c r="F20" s="8" t="s">
        <v>349</v>
      </c>
      <c r="G20" s="8" t="s">
        <v>348</v>
      </c>
      <c r="H20" s="8" t="s">
        <v>329</v>
      </c>
      <c r="I20" s="8" t="s">
        <v>331</v>
      </c>
      <c r="J20" s="8" t="s">
        <v>350</v>
      </c>
    </row>
    <row r="21" spans="1:12" x14ac:dyDescent="0.2">
      <c r="A21" s="9">
        <v>5411.0563519999996</v>
      </c>
      <c r="B21" s="14">
        <v>2.9350000000000001</v>
      </c>
      <c r="C21" s="9">
        <f>(A21*50/1000-250)*B21</f>
        <v>60.322519655999912</v>
      </c>
      <c r="D21" s="9">
        <f>C21</f>
        <v>60.322519655999912</v>
      </c>
      <c r="E21" s="20">
        <f t="shared" ref="E21:E33" si="7">D21/$D$33</f>
        <v>3.0655446245594579E-3</v>
      </c>
      <c r="F21" s="9">
        <v>760.28</v>
      </c>
      <c r="G21" s="9">
        <f t="shared" ref="G21:G33" si="8">F21*B21</f>
        <v>2231.4218000000001</v>
      </c>
      <c r="H21" s="20">
        <f t="shared" ref="H21:H32" si="9">G21/SUM($G$21:$G$33)</f>
        <v>1.5168627235498642E-2</v>
      </c>
      <c r="I21" s="20">
        <f>H21</f>
        <v>1.5168627235498642E-2</v>
      </c>
      <c r="J21" s="20">
        <f>E21*I21</f>
        <v>4.6500103683729054E-5</v>
      </c>
    </row>
    <row r="22" spans="1:12" x14ac:dyDescent="0.2">
      <c r="A22" s="9">
        <v>6300.3842690000001</v>
      </c>
      <c r="B22" s="14">
        <v>4.8503999999999996</v>
      </c>
      <c r="C22" s="9">
        <f t="shared" ref="C22:C33" si="10">(A22*50/1000-250)*B22</f>
        <v>315.36919291787996</v>
      </c>
      <c r="D22" s="9">
        <f t="shared" ref="D22:D33" si="11">D21+C22</f>
        <v>375.69171257387984</v>
      </c>
      <c r="E22" s="20">
        <f t="shared" si="7"/>
        <v>1.9092367436575435E-2</v>
      </c>
      <c r="F22" s="9">
        <v>921.16666669999995</v>
      </c>
      <c r="G22" s="9">
        <f t="shared" si="8"/>
        <v>4468.0268001616796</v>
      </c>
      <c r="H22" s="20">
        <f t="shared" si="9"/>
        <v>3.0372488522730348E-2</v>
      </c>
      <c r="I22" s="20">
        <f>I21+H22</f>
        <v>4.5541115758228987E-2</v>
      </c>
      <c r="J22" s="20">
        <f t="shared" ref="J22:J33" si="12">(E21+E22)*(I22-I21)</f>
        <v>6.7299092976448778E-4</v>
      </c>
    </row>
    <row r="23" spans="1:12" x14ac:dyDescent="0.2">
      <c r="A23" s="9">
        <v>6859.5522879999999</v>
      </c>
      <c r="B23" s="14">
        <v>2.9805999999999999</v>
      </c>
      <c r="C23" s="9">
        <f t="shared" si="10"/>
        <v>277.12907748063998</v>
      </c>
      <c r="D23" s="9">
        <f t="shared" si="11"/>
        <v>652.82079005451988</v>
      </c>
      <c r="E23" s="20">
        <f t="shared" si="7"/>
        <v>3.3175856631400505E-2</v>
      </c>
      <c r="F23" s="9">
        <v>1000.435714</v>
      </c>
      <c r="G23" s="9">
        <f t="shared" si="8"/>
        <v>2981.8986891483996</v>
      </c>
      <c r="H23" s="20">
        <f t="shared" si="9"/>
        <v>2.027017467953128E-2</v>
      </c>
      <c r="I23" s="20">
        <f t="shared" ref="I23:I32" si="13">I22+H23</f>
        <v>6.5811290437760267E-2</v>
      </c>
      <c r="J23" s="20">
        <f t="shared" si="12"/>
        <v>1.0594860320467534E-3</v>
      </c>
    </row>
    <row r="24" spans="1:12" x14ac:dyDescent="0.2">
      <c r="A24" s="9">
        <v>7251.2607449999996</v>
      </c>
      <c r="B24" s="14">
        <v>3.2010000000000001</v>
      </c>
      <c r="C24" s="9">
        <f t="shared" si="10"/>
        <v>360.31428223724993</v>
      </c>
      <c r="D24" s="9">
        <f t="shared" si="11"/>
        <v>1013.1350722917698</v>
      </c>
      <c r="E24" s="20">
        <f t="shared" si="7"/>
        <v>5.1486754739824211E-2</v>
      </c>
      <c r="F24" s="9">
        <v>1067.3399999999999</v>
      </c>
      <c r="G24" s="9">
        <f t="shared" si="8"/>
        <v>3416.5553399999999</v>
      </c>
      <c r="H24" s="20">
        <f t="shared" si="9"/>
        <v>2.322485797257709E-2</v>
      </c>
      <c r="I24" s="20">
        <f t="shared" si="13"/>
        <v>8.9036148410337357E-2</v>
      </c>
      <c r="J24" s="20">
        <f t="shared" si="12"/>
        <v>1.9662771246841842E-3</v>
      </c>
    </row>
    <row r="25" spans="1:12" x14ac:dyDescent="0.2">
      <c r="A25" s="9">
        <v>8405.5595169999997</v>
      </c>
      <c r="B25" s="14">
        <v>4.7084999999999999</v>
      </c>
      <c r="C25" s="9">
        <f t="shared" si="10"/>
        <v>801.75384928972483</v>
      </c>
      <c r="D25" s="9">
        <f t="shared" si="11"/>
        <v>1814.8889215814947</v>
      </c>
      <c r="E25" s="20">
        <f t="shared" si="7"/>
        <v>9.2231276303679458E-2</v>
      </c>
      <c r="F25" s="9">
        <v>1233.2</v>
      </c>
      <c r="G25" s="9">
        <f t="shared" si="8"/>
        <v>5806.5222000000003</v>
      </c>
      <c r="H25" s="20">
        <f t="shared" si="9"/>
        <v>3.9471233446965293E-2</v>
      </c>
      <c r="I25" s="20">
        <f t="shared" si="13"/>
        <v>0.12850738185730265</v>
      </c>
      <c r="J25" s="20">
        <f t="shared" si="12"/>
        <v>5.6727279538563383E-3</v>
      </c>
    </row>
    <row r="26" spans="1:12" x14ac:dyDescent="0.2">
      <c r="A26" s="9">
        <v>8636.6949380000005</v>
      </c>
      <c r="B26" s="14">
        <v>10.0404</v>
      </c>
      <c r="C26" s="9">
        <f t="shared" si="10"/>
        <v>1825.6935927747602</v>
      </c>
      <c r="D26" s="9">
        <f t="shared" si="11"/>
        <v>3640.5825143562552</v>
      </c>
      <c r="E26" s="20">
        <f t="shared" si="7"/>
        <v>0.18501163778956836</v>
      </c>
      <c r="F26" s="9">
        <v>1271.833333</v>
      </c>
      <c r="G26" s="9">
        <f t="shared" si="8"/>
        <v>12769.715396653201</v>
      </c>
      <c r="H26" s="20">
        <f t="shared" si="9"/>
        <v>8.6805216635976248E-2</v>
      </c>
      <c r="I26" s="20">
        <f t="shared" si="13"/>
        <v>0.21531259849327888</v>
      </c>
      <c r="J26" s="20">
        <f t="shared" si="12"/>
        <v>2.4066131218653725E-2</v>
      </c>
    </row>
    <row r="27" spans="1:12" x14ac:dyDescent="0.2">
      <c r="A27" s="9">
        <v>8942.6919930000004</v>
      </c>
      <c r="B27" s="14">
        <v>15.234999999999999</v>
      </c>
      <c r="C27" s="9">
        <f t="shared" si="10"/>
        <v>3003.3456256677496</v>
      </c>
      <c r="D27" s="9">
        <f t="shared" si="11"/>
        <v>6643.9281400240052</v>
      </c>
      <c r="E27" s="20">
        <f t="shared" si="7"/>
        <v>0.33763938097675433</v>
      </c>
      <c r="F27" s="9">
        <v>1395.745455</v>
      </c>
      <c r="G27" s="9">
        <f t="shared" si="8"/>
        <v>21264.182006924999</v>
      </c>
      <c r="H27" s="20">
        <f t="shared" si="9"/>
        <v>0.14454839973815919</v>
      </c>
      <c r="I27" s="20">
        <f t="shared" si="13"/>
        <v>0.35986099823143808</v>
      </c>
      <c r="J27" s="20">
        <f t="shared" si="12"/>
        <v>7.5548368384190559E-2</v>
      </c>
    </row>
    <row r="28" spans="1:12" x14ac:dyDescent="0.2">
      <c r="A28" s="9">
        <v>9643.5582830000003</v>
      </c>
      <c r="B28" s="14">
        <v>15.805400000000001</v>
      </c>
      <c r="C28" s="9">
        <f t="shared" si="10"/>
        <v>3669.664804306411</v>
      </c>
      <c r="D28" s="9">
        <f t="shared" si="11"/>
        <v>10313.592944330416</v>
      </c>
      <c r="E28" s="20">
        <f t="shared" si="7"/>
        <v>0.52412895864905618</v>
      </c>
      <c r="F28" s="9">
        <v>1629.8115379999999</v>
      </c>
      <c r="G28" s="9">
        <f t="shared" si="8"/>
        <v>25759.823282705202</v>
      </c>
      <c r="H28" s="20">
        <f t="shared" si="9"/>
        <v>0.17510860431123965</v>
      </c>
      <c r="I28" s="20">
        <f t="shared" si="13"/>
        <v>0.53496960254267778</v>
      </c>
      <c r="J28" s="20">
        <f t="shared" si="12"/>
        <v>0.15090305119149008</v>
      </c>
    </row>
    <row r="29" spans="1:12" x14ac:dyDescent="0.2">
      <c r="A29" s="9">
        <v>10301.954309999999</v>
      </c>
      <c r="B29" s="14">
        <v>13.904999999999999</v>
      </c>
      <c r="C29" s="9">
        <f t="shared" si="10"/>
        <v>3686.1837340274988</v>
      </c>
      <c r="D29" s="9">
        <f t="shared" si="11"/>
        <v>13999.776678357914</v>
      </c>
      <c r="E29" s="20">
        <f t="shared" si="7"/>
        <v>0.71145801578108114</v>
      </c>
      <c r="F29" s="9">
        <v>1990.07</v>
      </c>
      <c r="G29" s="9">
        <f t="shared" si="8"/>
        <v>27671.923349999997</v>
      </c>
      <c r="H29" s="20">
        <f t="shared" si="9"/>
        <v>0.18810656514399957</v>
      </c>
      <c r="I29" s="20">
        <f t="shared" si="13"/>
        <v>0.72307616768667737</v>
      </c>
      <c r="J29" s="20">
        <f t="shared" si="12"/>
        <v>0.23242202169671999</v>
      </c>
    </row>
    <row r="30" spans="1:12" x14ac:dyDescent="0.2">
      <c r="A30" s="9">
        <v>12514.76575</v>
      </c>
      <c r="B30" s="14">
        <v>3.4289999999999998</v>
      </c>
      <c r="C30" s="9">
        <f t="shared" si="10"/>
        <v>1288.4065878374997</v>
      </c>
      <c r="D30" s="9">
        <f t="shared" si="11"/>
        <v>15288.183266195414</v>
      </c>
      <c r="E30" s="20">
        <f t="shared" si="7"/>
        <v>0.77693385982930629</v>
      </c>
      <c r="F30" s="9">
        <v>2813.2966670000001</v>
      </c>
      <c r="G30" s="9">
        <f t="shared" si="8"/>
        <v>9646.7942711430005</v>
      </c>
      <c r="H30" s="20">
        <f t="shared" si="9"/>
        <v>6.557640797293994E-2</v>
      </c>
      <c r="I30" s="20">
        <f t="shared" si="13"/>
        <v>0.78865257565961733</v>
      </c>
      <c r="J30" s="20">
        <f t="shared" si="12"/>
        <v>9.7603392858636062E-2</v>
      </c>
    </row>
    <row r="31" spans="1:12" x14ac:dyDescent="0.2">
      <c r="A31" s="9">
        <v>14828.104649999999</v>
      </c>
      <c r="B31" s="14">
        <v>1.7609999999999999</v>
      </c>
      <c r="C31" s="9">
        <f t="shared" si="10"/>
        <v>865.36461443249982</v>
      </c>
      <c r="D31" s="9">
        <f t="shared" si="11"/>
        <v>16153.547880627913</v>
      </c>
      <c r="E31" s="20">
        <f t="shared" si="7"/>
        <v>0.82091103215542371</v>
      </c>
      <c r="F31" s="9">
        <v>4113.893333</v>
      </c>
      <c r="G31" s="9">
        <f t="shared" si="8"/>
        <v>7244.5661594129997</v>
      </c>
      <c r="H31" s="20">
        <f t="shared" si="9"/>
        <v>4.9246683686178835E-2</v>
      </c>
      <c r="I31" s="20">
        <f t="shared" si="13"/>
        <v>0.83789925934579612</v>
      </c>
      <c r="J31" s="20">
        <f t="shared" si="12"/>
        <v>7.8688561975148522E-2</v>
      </c>
    </row>
    <row r="32" spans="1:12" x14ac:dyDescent="0.2">
      <c r="A32" s="9">
        <v>30608.733246319498</v>
      </c>
      <c r="B32" s="14">
        <v>0.97</v>
      </c>
      <c r="C32" s="9">
        <f>(A32*50/1000-250)*B32</f>
        <v>1242.0235624464956</v>
      </c>
      <c r="D32" s="9">
        <f t="shared" si="11"/>
        <v>17395.571443074408</v>
      </c>
      <c r="E32" s="20">
        <f t="shared" si="7"/>
        <v>0.88402972608841723</v>
      </c>
      <c r="F32" s="9">
        <v>8076.4808595360873</v>
      </c>
      <c r="G32" s="9">
        <f t="shared" si="8"/>
        <v>7834.1864337500047</v>
      </c>
      <c r="H32" s="20">
        <f t="shared" si="9"/>
        <v>5.3254769540637403E-2</v>
      </c>
      <c r="I32" s="20">
        <f t="shared" si="13"/>
        <v>0.89115402888643347</v>
      </c>
      <c r="J32" s="20">
        <f t="shared" si="12"/>
        <v>9.079622716071524E-2</v>
      </c>
    </row>
    <row r="33" spans="1:12" x14ac:dyDescent="0.2">
      <c r="A33" s="9">
        <v>61346.051888698101</v>
      </c>
      <c r="B33" s="14">
        <v>0.81</v>
      </c>
      <c r="C33" s="9">
        <f t="shared" si="10"/>
        <v>2282.0151014922731</v>
      </c>
      <c r="D33" s="9">
        <f t="shared" si="11"/>
        <v>19677.586544566682</v>
      </c>
      <c r="E33" s="20">
        <f t="shared" si="7"/>
        <v>1</v>
      </c>
      <c r="F33" s="9">
        <v>19768</v>
      </c>
      <c r="G33" s="9">
        <f t="shared" si="8"/>
        <v>16012.080000000002</v>
      </c>
      <c r="H33" s="20">
        <f>G33/SUM($G$21:$G$33)</f>
        <v>0.10884597111356674</v>
      </c>
      <c r="I33" s="20">
        <f>I32+H33</f>
        <v>1.0000000000000002</v>
      </c>
      <c r="J33" s="20">
        <f t="shared" si="12"/>
        <v>0.20506904514292096</v>
      </c>
      <c r="K33" t="s">
        <v>351</v>
      </c>
      <c r="L33" s="20">
        <f>1-SUM(J21:J33)</f>
        <v>3.5485218227489401E-2</v>
      </c>
    </row>
    <row r="34" spans="1:12" x14ac:dyDescent="0.2">
      <c r="A34" s="9"/>
      <c r="B34" s="14"/>
      <c r="C34" s="9"/>
      <c r="D34" s="9"/>
      <c r="E34" s="20"/>
      <c r="F34" s="9"/>
      <c r="G34" s="9"/>
      <c r="H34" s="20"/>
      <c r="I34" s="20"/>
      <c r="J34" s="20"/>
      <c r="L34" s="20"/>
    </row>
    <row r="35" spans="1:12" x14ac:dyDescent="0.2">
      <c r="A35" s="16" t="s">
        <v>361</v>
      </c>
    </row>
    <row r="36" spans="1:12" ht="32" x14ac:dyDescent="0.2">
      <c r="A36" s="8" t="s">
        <v>349</v>
      </c>
      <c r="B36" s="8" t="s">
        <v>4</v>
      </c>
      <c r="C36" s="8" t="s">
        <v>353</v>
      </c>
      <c r="D36" s="8" t="s">
        <v>346</v>
      </c>
      <c r="E36" s="8" t="s">
        <v>347</v>
      </c>
      <c r="F36" s="8" t="s">
        <v>349</v>
      </c>
      <c r="G36" s="8" t="s">
        <v>348</v>
      </c>
      <c r="H36" s="8" t="s">
        <v>329</v>
      </c>
      <c r="I36" s="8" t="s">
        <v>331</v>
      </c>
      <c r="J36" s="8" t="s">
        <v>350</v>
      </c>
    </row>
    <row r="37" spans="1:12" x14ac:dyDescent="0.2">
      <c r="A37" s="9">
        <v>760.28</v>
      </c>
      <c r="B37" s="14">
        <v>2.9350000000000001</v>
      </c>
      <c r="C37" s="9">
        <f>0.2*A37*B37</f>
        <v>446.28436000000005</v>
      </c>
      <c r="D37" s="9">
        <f>C37</f>
        <v>446.28436000000005</v>
      </c>
      <c r="E37" s="20">
        <f>D37/$D$49</f>
        <v>1.5168627235498638E-2</v>
      </c>
      <c r="F37" s="9">
        <v>760.28</v>
      </c>
      <c r="G37" s="9">
        <f t="shared" ref="G37:G49" si="14">F37*B37</f>
        <v>2231.4218000000001</v>
      </c>
      <c r="H37" s="20">
        <f t="shared" ref="H37:H48" si="15">G37/SUM($G$21:$G$33)</f>
        <v>1.5168627235498642E-2</v>
      </c>
      <c r="I37" s="20">
        <f>H37</f>
        <v>1.5168627235498642E-2</v>
      </c>
      <c r="J37" s="20">
        <f>E37*I37</f>
        <v>2.3008725220951111E-4</v>
      </c>
    </row>
    <row r="38" spans="1:12" x14ac:dyDescent="0.2">
      <c r="A38" s="9">
        <v>921.16666669999995</v>
      </c>
      <c r="B38" s="14">
        <v>4.8503999999999996</v>
      </c>
      <c r="C38" s="9">
        <f t="shared" ref="C38:C49" si="16">0.2*A38*B38</f>
        <v>893.60536003233597</v>
      </c>
      <c r="D38" s="9">
        <f t="shared" ref="D38:D49" si="17">D37+C38</f>
        <v>1339.8897200323361</v>
      </c>
      <c r="E38" s="20">
        <f t="shared" ref="E38:E49" si="18">D38/$D$49</f>
        <v>4.554111575822898E-2</v>
      </c>
      <c r="F38" s="9">
        <v>921.16666669999995</v>
      </c>
      <c r="G38" s="9">
        <f t="shared" si="14"/>
        <v>4468.0268001616796</v>
      </c>
      <c r="H38" s="20">
        <f t="shared" si="15"/>
        <v>3.0372488522730348E-2</v>
      </c>
      <c r="I38" s="20">
        <f>I37+H38</f>
        <v>4.5541115758228987E-2</v>
      </c>
      <c r="J38" s="20">
        <f t="shared" ref="J38:J49" si="19">(E37+E38)*(I38-I37)</f>
        <v>1.8439059722949011E-3</v>
      </c>
    </row>
    <row r="39" spans="1:12" x14ac:dyDescent="0.2">
      <c r="A39" s="9">
        <v>1000.435714</v>
      </c>
      <c r="B39" s="14">
        <v>2.9805999999999999</v>
      </c>
      <c r="C39" s="9">
        <f t="shared" si="16"/>
        <v>596.37973782968004</v>
      </c>
      <c r="D39" s="9">
        <f t="shared" si="17"/>
        <v>1936.2694578620162</v>
      </c>
      <c r="E39" s="20">
        <f t="shared" si="18"/>
        <v>6.5811290437760267E-2</v>
      </c>
      <c r="F39" s="9">
        <v>1000.435714</v>
      </c>
      <c r="G39" s="9">
        <f t="shared" si="14"/>
        <v>2981.8986891483996</v>
      </c>
      <c r="H39" s="20">
        <f t="shared" si="15"/>
        <v>2.027017467953128E-2</v>
      </c>
      <c r="I39" s="20">
        <f t="shared" ref="I39:I48" si="20">I38+H39</f>
        <v>6.5811290437760267E-2</v>
      </c>
      <c r="J39" s="20">
        <f t="shared" si="19"/>
        <v>2.257132724578823E-3</v>
      </c>
    </row>
    <row r="40" spans="1:12" x14ac:dyDescent="0.2">
      <c r="A40" s="9">
        <v>1067.3399999999999</v>
      </c>
      <c r="B40" s="14">
        <v>3.2010000000000001</v>
      </c>
      <c r="C40" s="9">
        <f t="shared" si="16"/>
        <v>683.31106799999998</v>
      </c>
      <c r="D40" s="9">
        <f t="shared" si="17"/>
        <v>2619.5805258620162</v>
      </c>
      <c r="E40" s="20">
        <f t="shared" si="18"/>
        <v>8.9036148410337343E-2</v>
      </c>
      <c r="F40" s="9">
        <v>1067.3399999999999</v>
      </c>
      <c r="G40" s="9">
        <f t="shared" si="14"/>
        <v>3416.5553399999999</v>
      </c>
      <c r="H40" s="20">
        <f t="shared" si="15"/>
        <v>2.322485797257709E-2</v>
      </c>
      <c r="I40" s="20">
        <f t="shared" si="20"/>
        <v>8.9036148410337357E-2</v>
      </c>
      <c r="J40" s="20">
        <f t="shared" si="19"/>
        <v>3.5963097746643828E-3</v>
      </c>
    </row>
    <row r="41" spans="1:12" x14ac:dyDescent="0.2">
      <c r="A41" s="9">
        <v>1233.2</v>
      </c>
      <c r="B41" s="14">
        <v>4.7084999999999999</v>
      </c>
      <c r="C41" s="9">
        <f t="shared" si="16"/>
        <v>1161.3044400000001</v>
      </c>
      <c r="D41" s="9">
        <f t="shared" si="17"/>
        <v>3780.8849658620165</v>
      </c>
      <c r="E41" s="20">
        <f t="shared" si="18"/>
        <v>0.12850738185730262</v>
      </c>
      <c r="F41" s="9">
        <v>1233.2</v>
      </c>
      <c r="G41" s="9">
        <f t="shared" si="14"/>
        <v>5806.5222000000003</v>
      </c>
      <c r="H41" s="20">
        <f t="shared" si="15"/>
        <v>3.9471233446965293E-2</v>
      </c>
      <c r="I41" s="20">
        <f t="shared" si="20"/>
        <v>0.12850738185730265</v>
      </c>
      <c r="J41" s="20">
        <f t="shared" si="19"/>
        <v>8.5867114680709764E-3</v>
      </c>
    </row>
    <row r="42" spans="1:12" x14ac:dyDescent="0.2">
      <c r="A42" s="9">
        <v>1271.833333</v>
      </c>
      <c r="B42" s="14">
        <v>10.0404</v>
      </c>
      <c r="C42" s="9">
        <f t="shared" si="16"/>
        <v>2553.9430793306401</v>
      </c>
      <c r="D42" s="9">
        <f t="shared" si="17"/>
        <v>6334.8280451926566</v>
      </c>
      <c r="E42" s="20">
        <f t="shared" si="18"/>
        <v>0.21531259849327886</v>
      </c>
      <c r="F42" s="9">
        <v>1271.833333</v>
      </c>
      <c r="G42" s="9">
        <f t="shared" si="14"/>
        <v>12769.715396653201</v>
      </c>
      <c r="H42" s="20">
        <f t="shared" si="15"/>
        <v>8.6805216635976248E-2</v>
      </c>
      <c r="I42" s="20">
        <f t="shared" si="20"/>
        <v>0.21531259849327888</v>
      </c>
      <c r="J42" s="20">
        <f t="shared" si="19"/>
        <v>2.9845367878109319E-2</v>
      </c>
    </row>
    <row r="43" spans="1:12" x14ac:dyDescent="0.2">
      <c r="A43" s="9">
        <v>1395.745455</v>
      </c>
      <c r="B43" s="14">
        <v>15.234999999999999</v>
      </c>
      <c r="C43" s="9">
        <f t="shared" si="16"/>
        <v>4252.8364013849996</v>
      </c>
      <c r="D43" s="9">
        <f t="shared" si="17"/>
        <v>10587.664446577655</v>
      </c>
      <c r="E43" s="20">
        <f t="shared" si="18"/>
        <v>0.35986099823143797</v>
      </c>
      <c r="F43" s="9">
        <v>1395.745455</v>
      </c>
      <c r="G43" s="9">
        <f t="shared" si="14"/>
        <v>21264.182006924999</v>
      </c>
      <c r="H43" s="20">
        <f t="shared" si="15"/>
        <v>0.14454839973815919</v>
      </c>
      <c r="I43" s="20">
        <f t="shared" si="20"/>
        <v>0.35986099823143808</v>
      </c>
      <c r="J43" s="20">
        <f t="shared" si="19"/>
        <v>8.3140422978199138E-2</v>
      </c>
    </row>
    <row r="44" spans="1:12" x14ac:dyDescent="0.2">
      <c r="A44" s="9">
        <v>1629.8115379999999</v>
      </c>
      <c r="B44" s="14">
        <v>15.805400000000001</v>
      </c>
      <c r="C44" s="9">
        <f t="shared" si="16"/>
        <v>5151.9646565410403</v>
      </c>
      <c r="D44" s="9">
        <f t="shared" si="17"/>
        <v>15739.629103118696</v>
      </c>
      <c r="E44" s="20">
        <f t="shared" si="18"/>
        <v>0.53496960254267756</v>
      </c>
      <c r="F44" s="9">
        <v>1629.8115379999999</v>
      </c>
      <c r="G44" s="9">
        <f t="shared" si="14"/>
        <v>25759.823282705202</v>
      </c>
      <c r="H44" s="20">
        <f t="shared" si="15"/>
        <v>0.17510860431123965</v>
      </c>
      <c r="I44" s="20">
        <f t="shared" si="20"/>
        <v>0.53496960254267778</v>
      </c>
      <c r="J44" s="20">
        <f t="shared" si="19"/>
        <v>0.1566925375965435</v>
      </c>
    </row>
    <row r="45" spans="1:12" x14ac:dyDescent="0.2">
      <c r="A45" s="9">
        <v>1990.07</v>
      </c>
      <c r="B45" s="14">
        <v>13.904999999999999</v>
      </c>
      <c r="C45" s="9">
        <f t="shared" si="16"/>
        <v>5534.3846699999995</v>
      </c>
      <c r="D45" s="9">
        <f t="shared" si="17"/>
        <v>21274.013773118695</v>
      </c>
      <c r="E45" s="20">
        <f t="shared" si="18"/>
        <v>0.72307616768667704</v>
      </c>
      <c r="F45" s="9">
        <v>1990.07</v>
      </c>
      <c r="G45" s="9">
        <f t="shared" si="14"/>
        <v>27671.923349999997</v>
      </c>
      <c r="H45" s="20">
        <f t="shared" si="15"/>
        <v>0.18810656514399957</v>
      </c>
      <c r="I45" s="20">
        <f t="shared" si="20"/>
        <v>0.72307616768667737</v>
      </c>
      <c r="J45" s="20">
        <f t="shared" si="19"/>
        <v>0.23664666863178124</v>
      </c>
    </row>
    <row r="46" spans="1:12" x14ac:dyDescent="0.2">
      <c r="A46" s="9">
        <v>2813.2966670000001</v>
      </c>
      <c r="B46" s="14">
        <v>3.4289999999999998</v>
      </c>
      <c r="C46" s="9">
        <f t="shared" si="16"/>
        <v>1929.3588542286</v>
      </c>
      <c r="D46" s="9">
        <f t="shared" si="17"/>
        <v>23203.372627347297</v>
      </c>
      <c r="E46" s="20">
        <f t="shared" si="18"/>
        <v>0.78865257565961699</v>
      </c>
      <c r="F46" s="9">
        <v>2813.2966670000001</v>
      </c>
      <c r="G46" s="9">
        <f t="shared" si="14"/>
        <v>9646.7942711430005</v>
      </c>
      <c r="H46" s="20">
        <f t="shared" si="15"/>
        <v>6.557640797293994E-2</v>
      </c>
      <c r="I46" s="20">
        <f t="shared" si="20"/>
        <v>0.78865257565961733</v>
      </c>
      <c r="J46" s="20">
        <f t="shared" si="19"/>
        <v>9.9133740818096408E-2</v>
      </c>
    </row>
    <row r="47" spans="1:12" x14ac:dyDescent="0.2">
      <c r="A47" s="9">
        <v>4113.893333</v>
      </c>
      <c r="B47" s="14">
        <v>1.7609999999999999</v>
      </c>
      <c r="C47" s="9">
        <f t="shared" si="16"/>
        <v>1448.9132318826</v>
      </c>
      <c r="D47" s="9">
        <f t="shared" si="17"/>
        <v>24652.285859229898</v>
      </c>
      <c r="E47" s="20">
        <f t="shared" si="18"/>
        <v>0.8378992593457959</v>
      </c>
      <c r="F47" s="9">
        <v>4113.893333</v>
      </c>
      <c r="G47" s="9">
        <f t="shared" si="14"/>
        <v>7244.5661594129997</v>
      </c>
      <c r="H47" s="20">
        <f t="shared" si="15"/>
        <v>4.9246683686178835E-2</v>
      </c>
      <c r="I47" s="20">
        <f t="shared" si="20"/>
        <v>0.83789925934579612</v>
      </c>
      <c r="J47" s="20">
        <f t="shared" si="19"/>
        <v>8.0102283717685255E-2</v>
      </c>
    </row>
    <row r="48" spans="1:12" x14ac:dyDescent="0.2">
      <c r="A48" s="9">
        <v>8076.4808595360873</v>
      </c>
      <c r="B48" s="14">
        <v>0.97</v>
      </c>
      <c r="C48" s="9">
        <f t="shared" si="16"/>
        <v>1566.8372867500009</v>
      </c>
      <c r="D48" s="9">
        <f t="shared" si="17"/>
        <v>26219.123145979898</v>
      </c>
      <c r="E48" s="20">
        <f t="shared" si="18"/>
        <v>0.89115402888643325</v>
      </c>
      <c r="F48" s="9">
        <v>8076.4808595360873</v>
      </c>
      <c r="G48" s="9">
        <f t="shared" si="14"/>
        <v>7834.1864337500047</v>
      </c>
      <c r="H48" s="20">
        <f t="shared" si="15"/>
        <v>5.3254769540637403E-2</v>
      </c>
      <c r="I48" s="20">
        <f t="shared" si="20"/>
        <v>0.89115402888643347</v>
      </c>
      <c r="J48" s="20">
        <f t="shared" si="19"/>
        <v>9.2080334388288568E-2</v>
      </c>
    </row>
    <row r="49" spans="1:12" x14ac:dyDescent="0.2">
      <c r="A49" s="9">
        <v>19768</v>
      </c>
      <c r="B49" s="14">
        <v>0.81</v>
      </c>
      <c r="C49" s="9">
        <f t="shared" si="16"/>
        <v>3202.4160000000006</v>
      </c>
      <c r="D49" s="9">
        <f t="shared" si="17"/>
        <v>29421.539145979899</v>
      </c>
      <c r="E49" s="20">
        <f t="shared" si="18"/>
        <v>1</v>
      </c>
      <c r="F49" s="9">
        <v>19768</v>
      </c>
      <c r="G49" s="9">
        <f t="shared" si="14"/>
        <v>16012.080000000002</v>
      </c>
      <c r="H49" s="20">
        <f>G49/SUM($G$21:$G$33)</f>
        <v>0.10884597111356674</v>
      </c>
      <c r="I49" s="20">
        <f>I48+H49</f>
        <v>1.0000000000000002</v>
      </c>
      <c r="J49" s="20">
        <f t="shared" si="19"/>
        <v>0.20584449679947811</v>
      </c>
      <c r="K49" t="s">
        <v>351</v>
      </c>
      <c r="L49" s="20">
        <f>1-SUM(J37:J49)</f>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0"/>
  <sheetViews>
    <sheetView workbookViewId="0">
      <selection activeCell="B10" sqref="B10"/>
    </sheetView>
  </sheetViews>
  <sheetFormatPr baseColWidth="10" defaultColWidth="8.83203125" defaultRowHeight="15" x14ac:dyDescent="0.2"/>
  <cols>
    <col min="1" max="2" width="26.1640625" customWidth="1"/>
    <col min="3" max="21" width="13.1640625" customWidth="1"/>
  </cols>
  <sheetData>
    <row r="1" spans="1:21" x14ac:dyDescent="0.2">
      <c r="A1" t="s">
        <v>383</v>
      </c>
    </row>
    <row r="3" spans="1:21" ht="29.25" customHeight="1" x14ac:dyDescent="0.2">
      <c r="A3" s="8" t="s">
        <v>1</v>
      </c>
      <c r="B3" s="8" t="s">
        <v>2</v>
      </c>
      <c r="C3" s="8" t="s">
        <v>3</v>
      </c>
      <c r="D3" s="8" t="s">
        <v>4</v>
      </c>
      <c r="E3" s="8" t="s">
        <v>5</v>
      </c>
      <c r="F3" s="8" t="s">
        <v>6</v>
      </c>
      <c r="G3" s="8" t="s">
        <v>7</v>
      </c>
      <c r="H3" s="8" t="s">
        <v>8</v>
      </c>
      <c r="I3" s="8" t="s">
        <v>86</v>
      </c>
      <c r="J3" s="8" t="s">
        <v>9</v>
      </c>
      <c r="K3" s="8" t="s">
        <v>10</v>
      </c>
      <c r="L3" s="8" t="s">
        <v>11</v>
      </c>
      <c r="M3" s="8" t="s">
        <v>12</v>
      </c>
      <c r="N3" s="8" t="s">
        <v>13</v>
      </c>
      <c r="O3" s="8" t="s">
        <v>87</v>
      </c>
      <c r="P3" s="8" t="s">
        <v>14</v>
      </c>
      <c r="Q3" s="8" t="s">
        <v>15</v>
      </c>
      <c r="R3" s="8" t="s">
        <v>88</v>
      </c>
      <c r="S3" s="8" t="s">
        <v>16</v>
      </c>
      <c r="T3" s="8" t="s">
        <v>17</v>
      </c>
      <c r="U3" s="8" t="s">
        <v>89</v>
      </c>
    </row>
    <row r="4" spans="1:21" x14ac:dyDescent="0.2">
      <c r="A4" t="s">
        <v>18</v>
      </c>
      <c r="B4">
        <v>2</v>
      </c>
      <c r="C4">
        <v>39326</v>
      </c>
      <c r="D4">
        <v>78.650000000000006</v>
      </c>
      <c r="E4" s="9">
        <v>1566.13</v>
      </c>
      <c r="F4" s="9">
        <v>50.116160000000001</v>
      </c>
      <c r="G4" s="9">
        <v>1409.2187590000001</v>
      </c>
      <c r="H4" s="9">
        <v>72.8324183</v>
      </c>
      <c r="I4" s="9">
        <v>1288.45</v>
      </c>
      <c r="J4" s="9">
        <v>9096.8423700000003</v>
      </c>
      <c r="K4" s="9">
        <v>388.2443394</v>
      </c>
      <c r="L4" s="9">
        <v>8488.5737779999999</v>
      </c>
      <c r="M4" s="9">
        <v>8665.1339950000001</v>
      </c>
      <c r="N4" s="9">
        <v>489.4749946</v>
      </c>
      <c r="O4" s="9">
        <v>8002.0820480000002</v>
      </c>
      <c r="P4" s="10">
        <v>10.9119931</v>
      </c>
      <c r="Q4" s="10">
        <v>0.61671879500000004</v>
      </c>
      <c r="R4" s="10">
        <v>10.05405719</v>
      </c>
      <c r="S4" s="9">
        <v>145.63767350000001</v>
      </c>
      <c r="T4" s="9">
        <v>6.605858284</v>
      </c>
      <c r="U4" s="9">
        <v>133.65223589999999</v>
      </c>
    </row>
    <row r="5" spans="1:21" x14ac:dyDescent="0.2">
      <c r="A5" t="s">
        <v>19</v>
      </c>
      <c r="B5">
        <v>1</v>
      </c>
      <c r="C5">
        <v>2935</v>
      </c>
      <c r="D5">
        <v>2.94</v>
      </c>
      <c r="E5" s="9">
        <v>760.28</v>
      </c>
      <c r="F5" s="9">
        <v>24.328959999999999</v>
      </c>
      <c r="G5" s="9">
        <v>945.26833680000004</v>
      </c>
      <c r="H5" s="9">
        <v>48.437782939999998</v>
      </c>
      <c r="I5" s="9">
        <v>866.66</v>
      </c>
      <c r="J5" s="9">
        <v>5411.0563519999996</v>
      </c>
      <c r="K5" s="9">
        <v>240.93818999999999</v>
      </c>
      <c r="L5" s="9">
        <v>5012.4876329999997</v>
      </c>
      <c r="M5" s="9">
        <v>6519.5737499999996</v>
      </c>
      <c r="N5" s="9">
        <v>382.99875520000001</v>
      </c>
      <c r="O5" s="9">
        <v>5968.384532</v>
      </c>
      <c r="P5" s="10">
        <v>7.5848540809999996</v>
      </c>
      <c r="Q5" s="10">
        <v>0.41746487399999999</v>
      </c>
      <c r="R5" s="10">
        <v>6.9797739710000002</v>
      </c>
      <c r="S5" s="9">
        <v>113.53544170000001</v>
      </c>
      <c r="T5" s="9">
        <v>5.7820237590000003</v>
      </c>
      <c r="U5" s="9">
        <v>102.9733031</v>
      </c>
    </row>
    <row r="6" spans="1:21" x14ac:dyDescent="0.2">
      <c r="A6" t="s">
        <v>20</v>
      </c>
      <c r="B6">
        <v>1.2</v>
      </c>
      <c r="C6">
        <v>4042</v>
      </c>
      <c r="D6">
        <v>4.8499999999999996</v>
      </c>
      <c r="E6" s="9">
        <v>921.16666669999995</v>
      </c>
      <c r="F6" s="9">
        <v>29.47733333</v>
      </c>
      <c r="G6" s="9">
        <v>1061.3874330000001</v>
      </c>
      <c r="H6" s="9">
        <v>53.704200350000001</v>
      </c>
      <c r="I6" s="9">
        <v>973.47500000000002</v>
      </c>
      <c r="J6" s="9">
        <v>6300.3842690000001</v>
      </c>
      <c r="K6" s="9">
        <v>280.20245799999998</v>
      </c>
      <c r="L6" s="9">
        <v>5845.2227720000001</v>
      </c>
      <c r="M6" s="9">
        <v>6852.3715229999998</v>
      </c>
      <c r="N6" s="9">
        <v>407.04886809999999</v>
      </c>
      <c r="O6" s="9">
        <v>6157.6137669999998</v>
      </c>
      <c r="P6" s="10">
        <v>8.3931720639999998</v>
      </c>
      <c r="Q6" s="10">
        <v>0.47405320000000001</v>
      </c>
      <c r="R6" s="10">
        <v>7.6938498830000004</v>
      </c>
      <c r="S6" s="9">
        <v>121.6200072</v>
      </c>
      <c r="T6" s="9">
        <v>6.162055466</v>
      </c>
      <c r="U6" s="9">
        <v>110.3080712</v>
      </c>
    </row>
    <row r="7" spans="1:21" x14ac:dyDescent="0.2">
      <c r="A7" t="s">
        <v>21</v>
      </c>
      <c r="B7">
        <v>1.4</v>
      </c>
      <c r="C7">
        <v>2129</v>
      </c>
      <c r="D7">
        <v>2.98</v>
      </c>
      <c r="E7" s="9">
        <v>1000.435714</v>
      </c>
      <c r="F7" s="9">
        <v>32.01394286</v>
      </c>
      <c r="G7" s="9">
        <v>1113.7600649999999</v>
      </c>
      <c r="H7" s="9">
        <v>59.076896470000001</v>
      </c>
      <c r="I7" s="9">
        <v>1017.435714</v>
      </c>
      <c r="J7" s="9">
        <v>6859.5522879999999</v>
      </c>
      <c r="K7" s="9">
        <v>329.12737550000003</v>
      </c>
      <c r="L7" s="9">
        <v>6332.0437119999997</v>
      </c>
      <c r="M7" s="9">
        <v>7270.683223</v>
      </c>
      <c r="N7" s="9">
        <v>452.76425510000001</v>
      </c>
      <c r="O7" s="9">
        <v>6563.9246999999996</v>
      </c>
      <c r="P7" s="10">
        <v>8.8320373229999998</v>
      </c>
      <c r="Q7" s="10">
        <v>0.52430420799999999</v>
      </c>
      <c r="R7" s="10">
        <v>8.0858343650000002</v>
      </c>
      <c r="S7" s="9">
        <v>123.91534590000001</v>
      </c>
      <c r="T7" s="9">
        <v>6.3798544049999997</v>
      </c>
      <c r="U7" s="9">
        <v>112.41883970000001</v>
      </c>
    </row>
    <row r="8" spans="1:21" x14ac:dyDescent="0.2">
      <c r="A8" t="s">
        <v>22</v>
      </c>
      <c r="B8">
        <v>1.5</v>
      </c>
      <c r="C8">
        <v>2134</v>
      </c>
      <c r="D8">
        <v>3.2</v>
      </c>
      <c r="E8" s="9">
        <v>1067.3399999999999</v>
      </c>
      <c r="F8" s="9">
        <v>34.154879999999999</v>
      </c>
      <c r="G8" s="9">
        <v>1147.55377</v>
      </c>
      <c r="H8" s="9">
        <v>59.814982460000003</v>
      </c>
      <c r="I8" s="9">
        <v>1049.846667</v>
      </c>
      <c r="J8" s="9">
        <v>7251.2607449999996</v>
      </c>
      <c r="K8" s="9">
        <v>344.76657219999998</v>
      </c>
      <c r="L8" s="9">
        <v>6701.4507670000003</v>
      </c>
      <c r="M8" s="9">
        <v>7104.3031959999998</v>
      </c>
      <c r="N8" s="9">
        <v>427.92604699999998</v>
      </c>
      <c r="O8" s="9">
        <v>6367.7078670000001</v>
      </c>
      <c r="P8" s="10">
        <v>9.0034532259999995</v>
      </c>
      <c r="Q8" s="10">
        <v>0.52586584999999997</v>
      </c>
      <c r="R8" s="10">
        <v>8.2411596730000003</v>
      </c>
      <c r="S8" s="9">
        <v>126.41274919999999</v>
      </c>
      <c r="T8" s="9">
        <v>6.1792087520000001</v>
      </c>
      <c r="U8" s="9">
        <v>115.19330170000001</v>
      </c>
    </row>
    <row r="9" spans="1:21" x14ac:dyDescent="0.2">
      <c r="A9" t="s">
        <v>23</v>
      </c>
      <c r="B9">
        <v>1.5</v>
      </c>
      <c r="C9">
        <v>3139</v>
      </c>
      <c r="D9">
        <v>4.71</v>
      </c>
      <c r="E9" s="9">
        <v>1233.2</v>
      </c>
      <c r="F9" s="9">
        <v>39.462400000000002</v>
      </c>
      <c r="G9" s="9">
        <v>1311.5898299999999</v>
      </c>
      <c r="H9" s="9">
        <v>67.951643419999996</v>
      </c>
      <c r="I9" s="9">
        <v>1200.26</v>
      </c>
      <c r="J9" s="9">
        <v>8405.5595169999997</v>
      </c>
      <c r="K9" s="9">
        <v>381.24186539999999</v>
      </c>
      <c r="L9" s="9">
        <v>7802.3737010000004</v>
      </c>
      <c r="M9" s="9">
        <v>8349.1013899999998</v>
      </c>
      <c r="N9" s="9">
        <v>497.65848460000001</v>
      </c>
      <c r="O9" s="9">
        <v>7609.4345789999998</v>
      </c>
      <c r="P9" s="10">
        <v>10.342684780000001</v>
      </c>
      <c r="Q9" s="10">
        <v>0.59411718700000005</v>
      </c>
      <c r="R9" s="10">
        <v>9.5102462919999997</v>
      </c>
      <c r="S9" s="9">
        <v>143.32954140000001</v>
      </c>
      <c r="T9" s="9">
        <v>6.9204299550000004</v>
      </c>
      <c r="U9" s="9">
        <v>130.79973039999999</v>
      </c>
    </row>
    <row r="10" spans="1:21" x14ac:dyDescent="0.2">
      <c r="A10" t="s">
        <v>24</v>
      </c>
      <c r="B10">
        <v>1.8</v>
      </c>
      <c r="C10">
        <v>5578</v>
      </c>
      <c r="D10">
        <v>10.039999999999999</v>
      </c>
      <c r="E10" s="9">
        <v>1271.833333</v>
      </c>
      <c r="F10" s="9">
        <v>40.698666670000001</v>
      </c>
      <c r="G10" s="9">
        <v>1307.230589</v>
      </c>
      <c r="H10" s="9">
        <v>66.873527539999998</v>
      </c>
      <c r="I10" s="9">
        <v>1197.2666670000001</v>
      </c>
      <c r="J10" s="9">
        <v>8636.6949380000005</v>
      </c>
      <c r="K10" s="9">
        <v>369.7094955</v>
      </c>
      <c r="L10" s="9">
        <v>8055.042829</v>
      </c>
      <c r="M10" s="9">
        <v>8194.1010869999991</v>
      </c>
      <c r="N10" s="9">
        <v>489.97991730000001</v>
      </c>
      <c r="O10" s="9">
        <v>7486.6064139999999</v>
      </c>
      <c r="P10" s="10">
        <v>10.261548380000001</v>
      </c>
      <c r="Q10" s="10">
        <v>0.58799907299999998</v>
      </c>
      <c r="R10" s="10">
        <v>9.4389526450000005</v>
      </c>
      <c r="S10" s="9">
        <v>139.62240410000001</v>
      </c>
      <c r="T10" s="9">
        <v>6.6668002660000001</v>
      </c>
      <c r="U10" s="9">
        <v>127.6355191</v>
      </c>
    </row>
    <row r="11" spans="1:21" x14ac:dyDescent="0.2">
      <c r="A11" t="s">
        <v>25</v>
      </c>
      <c r="B11">
        <v>2.2000000000000002</v>
      </c>
      <c r="C11">
        <v>6925</v>
      </c>
      <c r="D11">
        <v>15.24</v>
      </c>
      <c r="E11" s="9">
        <v>1395.745455</v>
      </c>
      <c r="F11" s="9">
        <v>44.663854550000003</v>
      </c>
      <c r="G11" s="9">
        <v>1335.472158</v>
      </c>
      <c r="H11" s="9">
        <v>67.888388190000001</v>
      </c>
      <c r="I11" s="9">
        <v>1223.572727</v>
      </c>
      <c r="J11" s="9">
        <v>8942.6919930000004</v>
      </c>
      <c r="K11" s="9">
        <v>381.36337730000002</v>
      </c>
      <c r="L11" s="9">
        <v>8348.8384060000008</v>
      </c>
      <c r="M11" s="9">
        <v>8295.7519659999998</v>
      </c>
      <c r="N11" s="9">
        <v>480.28424180000002</v>
      </c>
      <c r="O11" s="9">
        <v>7629.6997959999999</v>
      </c>
      <c r="P11" s="10">
        <v>10.473673740000001</v>
      </c>
      <c r="Q11" s="10">
        <v>0.59674934300000004</v>
      </c>
      <c r="R11" s="10">
        <v>9.6509631569999996</v>
      </c>
      <c r="S11" s="9">
        <v>140.67307980000001</v>
      </c>
      <c r="T11" s="9">
        <v>6.7349436559999996</v>
      </c>
      <c r="U11" s="9">
        <v>128.59352200000001</v>
      </c>
    </row>
    <row r="12" spans="1:21" x14ac:dyDescent="0.2">
      <c r="A12" t="s">
        <v>26</v>
      </c>
      <c r="B12">
        <v>2.6</v>
      </c>
      <c r="C12">
        <v>6079</v>
      </c>
      <c r="D12">
        <v>15.81</v>
      </c>
      <c r="E12" s="9">
        <v>1629.8115379999999</v>
      </c>
      <c r="F12" s="9">
        <v>52.153969230000001</v>
      </c>
      <c r="G12" s="9">
        <v>1437.254461</v>
      </c>
      <c r="H12" s="9">
        <v>73.085236550000005</v>
      </c>
      <c r="I12" s="9">
        <v>1316.7461539999999</v>
      </c>
      <c r="J12" s="9">
        <v>9643.5582830000003</v>
      </c>
      <c r="K12" s="9">
        <v>414.32324010000002</v>
      </c>
      <c r="L12" s="9">
        <v>9000.8521779999992</v>
      </c>
      <c r="M12" s="9">
        <v>8902.3499300000003</v>
      </c>
      <c r="N12" s="9">
        <v>507.9857374</v>
      </c>
      <c r="O12" s="9">
        <v>8286.7613280000005</v>
      </c>
      <c r="P12" s="10">
        <v>11.23150336</v>
      </c>
      <c r="Q12" s="10">
        <v>0.63824102199999999</v>
      </c>
      <c r="R12" s="10">
        <v>10.366825629999999</v>
      </c>
      <c r="S12" s="9">
        <v>149.07252840000001</v>
      </c>
      <c r="T12" s="9">
        <v>6.8297305699999997</v>
      </c>
      <c r="U12" s="9">
        <v>136.80942390000001</v>
      </c>
    </row>
    <row r="13" spans="1:21" x14ac:dyDescent="0.2">
      <c r="A13" t="s">
        <v>27</v>
      </c>
      <c r="B13">
        <v>3</v>
      </c>
      <c r="C13">
        <v>4635</v>
      </c>
      <c r="D13">
        <v>13.91</v>
      </c>
      <c r="E13" s="9">
        <v>1990.07</v>
      </c>
      <c r="F13" s="9">
        <v>63.68224</v>
      </c>
      <c r="G13" s="9">
        <v>1588.3189110000001</v>
      </c>
      <c r="H13" s="9">
        <v>83.666004389999998</v>
      </c>
      <c r="I13" s="9">
        <v>1450.73</v>
      </c>
      <c r="J13" s="9">
        <v>10301.954309999999</v>
      </c>
      <c r="K13" s="9">
        <v>461.17155750000001</v>
      </c>
      <c r="L13" s="9">
        <v>9589.6822179999999</v>
      </c>
      <c r="M13" s="9">
        <v>9631.8198709999997</v>
      </c>
      <c r="N13" s="9">
        <v>564.34423159999994</v>
      </c>
      <c r="O13" s="9">
        <v>8963.2232870000007</v>
      </c>
      <c r="P13" s="10">
        <v>12.19100699</v>
      </c>
      <c r="Q13" s="10">
        <v>0.718289501</v>
      </c>
      <c r="R13" s="10">
        <v>11.21242722</v>
      </c>
      <c r="S13" s="9">
        <v>158.4139758</v>
      </c>
      <c r="T13" s="9">
        <v>7.3202999340000003</v>
      </c>
      <c r="U13" s="9">
        <v>145.41857469999999</v>
      </c>
    </row>
    <row r="14" spans="1:21" x14ac:dyDescent="0.2">
      <c r="A14" t="s">
        <v>28</v>
      </c>
      <c r="B14">
        <v>3</v>
      </c>
      <c r="C14">
        <v>1143</v>
      </c>
      <c r="D14">
        <v>3.43</v>
      </c>
      <c r="E14" s="9">
        <v>2813.2966670000001</v>
      </c>
      <c r="F14" s="9">
        <v>90.025493330000003</v>
      </c>
      <c r="G14" s="9">
        <v>2020.5121690000001</v>
      </c>
      <c r="H14" s="9">
        <v>119.9346137</v>
      </c>
      <c r="I14" s="9">
        <v>1824.583333</v>
      </c>
      <c r="J14" s="9">
        <v>12514.76575</v>
      </c>
      <c r="K14" s="9">
        <v>649.07027800000003</v>
      </c>
      <c r="L14" s="9">
        <v>11505.31547</v>
      </c>
      <c r="M14" s="9">
        <v>11896.6453</v>
      </c>
      <c r="N14" s="9">
        <v>792.33465230000002</v>
      </c>
      <c r="O14" s="9">
        <v>10936.0831</v>
      </c>
      <c r="P14" s="10">
        <v>15.21141922</v>
      </c>
      <c r="Q14" s="10">
        <v>0.98811537599999999</v>
      </c>
      <c r="R14" s="10">
        <v>13.82978857</v>
      </c>
      <c r="S14" s="9">
        <v>190.7608266</v>
      </c>
      <c r="T14" s="9">
        <v>9.5210010470000004</v>
      </c>
      <c r="U14" s="9">
        <v>174.0894729</v>
      </c>
    </row>
    <row r="15" spans="1:21" x14ac:dyDescent="0.2">
      <c r="A15" t="s">
        <v>29</v>
      </c>
      <c r="B15">
        <v>3</v>
      </c>
      <c r="C15">
        <v>587</v>
      </c>
      <c r="D15">
        <v>1.76</v>
      </c>
      <c r="E15" s="9">
        <v>4113.893333</v>
      </c>
      <c r="F15" s="9">
        <v>185.12520000000001</v>
      </c>
      <c r="G15" s="9">
        <v>2492.3132139999998</v>
      </c>
      <c r="H15" s="9">
        <v>168.36133340000001</v>
      </c>
      <c r="I15" s="9">
        <v>2219.1733330000002</v>
      </c>
      <c r="J15" s="9">
        <v>14828.104649999999</v>
      </c>
      <c r="K15" s="9">
        <v>904.60560109999994</v>
      </c>
      <c r="L15" s="9">
        <v>13404.885910000001</v>
      </c>
      <c r="M15" s="9">
        <v>13323.50855</v>
      </c>
      <c r="N15" s="9">
        <v>968.58766449999996</v>
      </c>
      <c r="O15" s="9">
        <v>11940.34773</v>
      </c>
      <c r="P15" s="10">
        <v>17.549562099999999</v>
      </c>
      <c r="Q15" s="10">
        <v>1.2583035680000001</v>
      </c>
      <c r="R15" s="10">
        <v>15.706526090000001</v>
      </c>
      <c r="S15" s="9">
        <v>216.3319985</v>
      </c>
      <c r="T15" s="9">
        <v>12.29528253</v>
      </c>
      <c r="U15" s="9">
        <v>194.8872083</v>
      </c>
    </row>
    <row r="17" spans="1:10" x14ac:dyDescent="0.2">
      <c r="A17" t="s">
        <v>30</v>
      </c>
      <c r="J17" s="9"/>
    </row>
    <row r="18" spans="1:10" x14ac:dyDescent="0.2">
      <c r="A18" t="s">
        <v>31</v>
      </c>
      <c r="B18" t="s">
        <v>32</v>
      </c>
      <c r="J18" s="9"/>
    </row>
    <row r="19" spans="1:10" x14ac:dyDescent="0.2">
      <c r="A19" t="s">
        <v>33</v>
      </c>
      <c r="B19" t="s">
        <v>34</v>
      </c>
      <c r="J19" s="9"/>
    </row>
    <row r="20" spans="1:10" x14ac:dyDescent="0.2">
      <c r="A20" t="s">
        <v>35</v>
      </c>
      <c r="B20" t="s">
        <v>36</v>
      </c>
      <c r="H20" s="9"/>
    </row>
    <row r="21" spans="1:10" x14ac:dyDescent="0.2">
      <c r="A21" t="s">
        <v>37</v>
      </c>
      <c r="B21" t="s">
        <v>38</v>
      </c>
      <c r="H21" s="9"/>
    </row>
    <row r="22" spans="1:10" x14ac:dyDescent="0.2">
      <c r="A22" t="s">
        <v>39</v>
      </c>
      <c r="B22" t="s">
        <v>40</v>
      </c>
      <c r="H22" s="9"/>
    </row>
    <row r="23" spans="1:10" x14ac:dyDescent="0.2">
      <c r="A23" t="s">
        <v>41</v>
      </c>
      <c r="B23" t="s">
        <v>42</v>
      </c>
      <c r="H23" s="9"/>
    </row>
    <row r="24" spans="1:10" x14ac:dyDescent="0.2">
      <c r="A24" t="s">
        <v>43</v>
      </c>
      <c r="B24" t="s">
        <v>44</v>
      </c>
      <c r="H24" s="9"/>
    </row>
    <row r="25" spans="1:10" x14ac:dyDescent="0.2">
      <c r="H25" s="9"/>
    </row>
    <row r="26" spans="1:10" x14ac:dyDescent="0.2">
      <c r="H26" s="9"/>
    </row>
    <row r="27" spans="1:10" x14ac:dyDescent="0.2">
      <c r="H27" s="9"/>
    </row>
    <row r="28" spans="1:10" x14ac:dyDescent="0.2">
      <c r="H28" s="9"/>
    </row>
    <row r="29" spans="1:10" x14ac:dyDescent="0.2">
      <c r="H29" s="9"/>
    </row>
    <row r="30" spans="1:10" x14ac:dyDescent="0.2">
      <c r="H30" s="9"/>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4"/>
  <sheetViews>
    <sheetView workbookViewId="0">
      <selection activeCell="A3" sqref="A3:G147"/>
    </sheetView>
  </sheetViews>
  <sheetFormatPr baseColWidth="10" defaultColWidth="8.83203125" defaultRowHeight="15" x14ac:dyDescent="0.2"/>
  <cols>
    <col min="1" max="1" width="26.1640625" customWidth="1"/>
    <col min="2" max="2" width="30.5" customWidth="1"/>
    <col min="3" max="7" width="13.1640625" customWidth="1"/>
  </cols>
  <sheetData>
    <row r="1" spans="1:7" x14ac:dyDescent="0.2">
      <c r="A1" t="s">
        <v>384</v>
      </c>
    </row>
    <row r="3" spans="1:7" ht="29.25" customHeight="1" x14ac:dyDescent="0.2">
      <c r="A3" s="8" t="s">
        <v>1</v>
      </c>
      <c r="B3" s="8" t="s">
        <v>45</v>
      </c>
      <c r="C3" s="8" t="s">
        <v>46</v>
      </c>
      <c r="D3" s="8" t="s">
        <v>9</v>
      </c>
      <c r="E3" s="8" t="s">
        <v>12</v>
      </c>
      <c r="F3" s="8" t="s">
        <v>14</v>
      </c>
      <c r="G3" s="8" t="s">
        <v>16</v>
      </c>
    </row>
    <row r="4" spans="1:7" x14ac:dyDescent="0.2">
      <c r="A4" t="s">
        <v>18</v>
      </c>
      <c r="B4" t="s">
        <v>90</v>
      </c>
      <c r="C4" s="9">
        <v>780.99706037370129</v>
      </c>
      <c r="D4" s="9">
        <v>486.70758595962297</v>
      </c>
      <c r="E4" s="9">
        <v>1410.9246994949169</v>
      </c>
      <c r="F4" s="14">
        <v>1.1230596675871185</v>
      </c>
      <c r="G4" s="10">
        <v>15.605247760389092</v>
      </c>
    </row>
    <row r="5" spans="1:7" x14ac:dyDescent="0.2">
      <c r="A5" t="s">
        <v>18</v>
      </c>
      <c r="B5" t="s">
        <v>91</v>
      </c>
      <c r="C5" s="9">
        <v>1500.0341050854511</v>
      </c>
      <c r="D5" s="9">
        <v>646.98519221986851</v>
      </c>
      <c r="E5" s="9">
        <v>1866.2929013833432</v>
      </c>
      <c r="F5" s="14">
        <v>1.8880001181258248</v>
      </c>
      <c r="G5" s="10">
        <v>73.818498871413681</v>
      </c>
    </row>
    <row r="6" spans="1:7" x14ac:dyDescent="0.2">
      <c r="A6" t="s">
        <v>18</v>
      </c>
      <c r="B6" t="s">
        <v>49</v>
      </c>
      <c r="C6" s="9">
        <v>805.64771215144913</v>
      </c>
      <c r="D6" s="9">
        <v>473.97706056430013</v>
      </c>
      <c r="E6" s="9">
        <v>683.6378768726147</v>
      </c>
      <c r="F6" s="14">
        <v>0.91844016526709016</v>
      </c>
      <c r="G6" s="10">
        <v>11.983315371376563</v>
      </c>
    </row>
    <row r="7" spans="1:7" x14ac:dyDescent="0.2">
      <c r="A7" t="s">
        <v>18</v>
      </c>
      <c r="B7" t="s">
        <v>92</v>
      </c>
      <c r="C7" s="9">
        <v>3923.5384500590249</v>
      </c>
      <c r="D7" s="9">
        <v>500.78453281101116</v>
      </c>
      <c r="E7" s="9">
        <v>982.28698894355148</v>
      </c>
      <c r="F7" s="14">
        <v>0.82762715179766688</v>
      </c>
      <c r="G7" s="10">
        <v>2.236569706422697</v>
      </c>
    </row>
    <row r="8" spans="1:7" x14ac:dyDescent="0.2">
      <c r="A8" t="s">
        <v>18</v>
      </c>
      <c r="B8" t="s">
        <v>50</v>
      </c>
      <c r="C8" s="9">
        <v>1333.428722911329</v>
      </c>
      <c r="D8" s="9">
        <v>3047.1815734080456</v>
      </c>
      <c r="E8" s="9">
        <v>957.93232848276705</v>
      </c>
      <c r="F8" s="14">
        <v>1.4427622367878452</v>
      </c>
      <c r="G8" s="10">
        <v>9.4179229576295569</v>
      </c>
    </row>
    <row r="9" spans="1:7" x14ac:dyDescent="0.2">
      <c r="A9" t="s">
        <v>18</v>
      </c>
      <c r="B9" t="s">
        <v>93</v>
      </c>
      <c r="C9" s="9">
        <v>970.56181560262314</v>
      </c>
      <c r="D9" s="9">
        <v>385.245140105372</v>
      </c>
      <c r="E9" s="9">
        <v>904.46403578706429</v>
      </c>
      <c r="F9" s="14">
        <v>0.96623316894991806</v>
      </c>
      <c r="G9" s="10">
        <v>4.1828692616388041</v>
      </c>
    </row>
    <row r="10" spans="1:7" x14ac:dyDescent="0.2">
      <c r="A10" t="s">
        <v>18</v>
      </c>
      <c r="B10" t="s">
        <v>94</v>
      </c>
      <c r="C10" s="9">
        <v>1870.9093447876089</v>
      </c>
      <c r="D10" s="9">
        <v>589.22102850875535</v>
      </c>
      <c r="E10" s="9">
        <v>612.1475661843906</v>
      </c>
      <c r="F10" s="14">
        <v>1.397702302762537</v>
      </c>
      <c r="G10" s="10">
        <v>10.337800242173328</v>
      </c>
    </row>
    <row r="11" spans="1:7" x14ac:dyDescent="0.2">
      <c r="A11" t="s">
        <v>18</v>
      </c>
      <c r="B11" t="s">
        <v>56</v>
      </c>
      <c r="C11" s="9">
        <v>2322.231590694531</v>
      </c>
      <c r="D11" s="9">
        <v>2010.6326906697443</v>
      </c>
      <c r="E11" s="9">
        <v>328.74099956396856</v>
      </c>
      <c r="F11" s="14">
        <v>1.2320741180521215</v>
      </c>
      <c r="G11" s="10">
        <v>5.2460139985339058</v>
      </c>
    </row>
    <row r="12" spans="1:7" x14ac:dyDescent="0.2">
      <c r="A12" t="s">
        <v>18</v>
      </c>
      <c r="B12" t="s">
        <v>47</v>
      </c>
      <c r="C12" s="9">
        <v>70.850343989965111</v>
      </c>
      <c r="D12" s="9">
        <v>87.681472689525549</v>
      </c>
      <c r="E12" s="9">
        <v>10.872247744864758</v>
      </c>
      <c r="F12" s="14">
        <v>1.6592034633589173E-2</v>
      </c>
      <c r="G12" s="10">
        <v>0.2012996082919368</v>
      </c>
    </row>
    <row r="13" spans="1:7" x14ac:dyDescent="0.2">
      <c r="A13" t="s">
        <v>18</v>
      </c>
      <c r="B13" t="s">
        <v>95</v>
      </c>
      <c r="C13" s="9">
        <v>1126.1327418510762</v>
      </c>
      <c r="D13" s="9">
        <v>222.28243866393072</v>
      </c>
      <c r="E13" s="9">
        <v>122.47744293466081</v>
      </c>
      <c r="F13" s="14">
        <v>0.35593143507520808</v>
      </c>
      <c r="G13" s="10">
        <v>2.3244164064654784</v>
      </c>
    </row>
    <row r="14" spans="1:7" x14ac:dyDescent="0.2">
      <c r="A14" t="s">
        <v>18</v>
      </c>
      <c r="B14" t="s">
        <v>96</v>
      </c>
      <c r="C14" s="9">
        <v>1797.9839594171558</v>
      </c>
      <c r="D14" s="9">
        <v>340.95154640505677</v>
      </c>
      <c r="E14" s="9">
        <v>737.26546266768605</v>
      </c>
      <c r="F14" s="14">
        <v>0.66347146109348243</v>
      </c>
      <c r="G14" s="10">
        <v>9.4143706842979533</v>
      </c>
    </row>
    <row r="15" spans="1:7" x14ac:dyDescent="0.2">
      <c r="A15" t="s">
        <v>18</v>
      </c>
      <c r="B15" t="s">
        <v>97</v>
      </c>
      <c r="C15" s="9">
        <v>408.30926223175231</v>
      </c>
      <c r="D15" s="9">
        <v>305.19210816372112</v>
      </c>
      <c r="E15" s="9">
        <v>48.091444889242545</v>
      </c>
      <c r="F15" s="14">
        <v>8.0099242997220835E-2</v>
      </c>
      <c r="G15" s="10">
        <v>0.86934864681964641</v>
      </c>
    </row>
    <row r="16" spans="1:7" x14ac:dyDescent="0.2">
      <c r="A16" t="s">
        <v>19</v>
      </c>
      <c r="B16" t="s">
        <v>90</v>
      </c>
      <c r="C16" s="9">
        <v>752.49533390335046</v>
      </c>
      <c r="D16" s="9">
        <v>467.54613829919731</v>
      </c>
      <c r="E16" s="9">
        <v>1371.4127105266259</v>
      </c>
      <c r="F16" s="14">
        <v>1.0927747609856526</v>
      </c>
      <c r="G16" s="10">
        <v>14.980128833427955</v>
      </c>
    </row>
    <row r="17" spans="1:7" x14ac:dyDescent="0.2">
      <c r="A17" t="s">
        <v>19</v>
      </c>
      <c r="B17" t="s">
        <v>91</v>
      </c>
      <c r="C17" s="9">
        <v>1484.6805396244154</v>
      </c>
      <c r="D17" s="9">
        <v>608.96806269327317</v>
      </c>
      <c r="E17" s="9">
        <v>1746.80941541581</v>
      </c>
      <c r="F17" s="14">
        <v>1.7577442708854329</v>
      </c>
      <c r="G17" s="10">
        <v>68.433691237118467</v>
      </c>
    </row>
    <row r="18" spans="1:7" x14ac:dyDescent="0.2">
      <c r="A18" t="s">
        <v>19</v>
      </c>
      <c r="B18" t="s">
        <v>49</v>
      </c>
      <c r="C18" s="9">
        <v>397.98613378976813</v>
      </c>
      <c r="D18" s="9">
        <v>229.39048636514985</v>
      </c>
      <c r="E18" s="9">
        <v>322.15278661724602</v>
      </c>
      <c r="F18" s="14">
        <v>0.44106393916485814</v>
      </c>
      <c r="G18" s="10">
        <v>5.7396458681004114</v>
      </c>
    </row>
    <row r="19" spans="1:7" x14ac:dyDescent="0.2">
      <c r="A19" t="s">
        <v>19</v>
      </c>
      <c r="B19" t="s">
        <v>92</v>
      </c>
      <c r="C19" s="9">
        <v>4063.3630524770715</v>
      </c>
      <c r="D19" s="9">
        <v>509.08402587388957</v>
      </c>
      <c r="E19" s="9">
        <v>978.89779641326436</v>
      </c>
      <c r="F19" s="14">
        <v>0.82880192621239002</v>
      </c>
      <c r="G19" s="10">
        <v>2.1936718415964447</v>
      </c>
    </row>
    <row r="20" spans="1:7" x14ac:dyDescent="0.2">
      <c r="A20" t="s">
        <v>19</v>
      </c>
      <c r="B20" t="s">
        <v>50</v>
      </c>
      <c r="C20" s="9">
        <v>1039.3303021925381</v>
      </c>
      <c r="D20" s="9">
        <v>2133.2321775228634</v>
      </c>
      <c r="E20" s="9">
        <v>753.4409612531033</v>
      </c>
      <c r="F20" s="14">
        <v>1.2675640775997115</v>
      </c>
      <c r="G20" s="10">
        <v>6.1637823920550101</v>
      </c>
    </row>
    <row r="21" spans="1:7" x14ac:dyDescent="0.2">
      <c r="A21" t="s">
        <v>19</v>
      </c>
      <c r="B21" t="s">
        <v>93</v>
      </c>
      <c r="C21" s="9">
        <v>377.21845748060042</v>
      </c>
      <c r="D21" s="9">
        <v>171.79836202826783</v>
      </c>
      <c r="E21" s="9">
        <v>453.76772433257281</v>
      </c>
      <c r="F21" s="14">
        <v>0.49433613400701876</v>
      </c>
      <c r="G21" s="10">
        <v>1.9685426079424659</v>
      </c>
    </row>
    <row r="22" spans="1:7" x14ac:dyDescent="0.2">
      <c r="A22" t="s">
        <v>19</v>
      </c>
      <c r="B22" t="s">
        <v>94</v>
      </c>
      <c r="C22" s="9">
        <v>823.48044508288751</v>
      </c>
      <c r="D22" s="9">
        <v>337.26863151042602</v>
      </c>
      <c r="E22" s="9">
        <v>376.52039038027038</v>
      </c>
      <c r="F22" s="14">
        <v>0.86905124712720183</v>
      </c>
      <c r="G22" s="10">
        <v>6.6675213680766143</v>
      </c>
    </row>
    <row r="23" spans="1:7" x14ac:dyDescent="0.2">
      <c r="A23" t="s">
        <v>19</v>
      </c>
      <c r="B23" t="s">
        <v>56</v>
      </c>
      <c r="C23" s="9">
        <v>609.56843442022193</v>
      </c>
      <c r="D23" s="9">
        <v>563.74674596388877</v>
      </c>
      <c r="E23" s="9">
        <v>79.792673279772359</v>
      </c>
      <c r="F23" s="14">
        <v>0.29832930941981317</v>
      </c>
      <c r="G23" s="10">
        <v>1.306621126448833</v>
      </c>
    </row>
    <row r="24" spans="1:7" x14ac:dyDescent="0.2">
      <c r="A24" t="s">
        <v>19</v>
      </c>
      <c r="B24" t="s">
        <v>47</v>
      </c>
      <c r="C24" s="9">
        <v>27.143514096114153</v>
      </c>
      <c r="D24" s="9">
        <v>33.591697031891286</v>
      </c>
      <c r="E24" s="9">
        <v>4.1652727890916106</v>
      </c>
      <c r="F24" s="14">
        <v>6.3565834771928606E-3</v>
      </c>
      <c r="G24" s="10">
        <v>7.7120003199819986E-2</v>
      </c>
    </row>
    <row r="25" spans="1:7" x14ac:dyDescent="0.2">
      <c r="A25" t="s">
        <v>19</v>
      </c>
      <c r="B25" t="s">
        <v>95</v>
      </c>
      <c r="C25" s="9">
        <v>865.28624682042846</v>
      </c>
      <c r="D25" s="9">
        <v>134.1879884491764</v>
      </c>
      <c r="E25" s="9">
        <v>71.631908308183412</v>
      </c>
      <c r="F25" s="14">
        <v>0.20302117296605171</v>
      </c>
      <c r="G25" s="10">
        <v>1.3392917638379147</v>
      </c>
    </row>
    <row r="26" spans="1:7" x14ac:dyDescent="0.2">
      <c r="A26" t="s">
        <v>19</v>
      </c>
      <c r="B26" t="s">
        <v>96</v>
      </c>
      <c r="C26" s="9">
        <v>816.8186672962488</v>
      </c>
      <c r="D26" s="9">
        <v>159.39890526837729</v>
      </c>
      <c r="E26" s="9">
        <v>350.9634178204692</v>
      </c>
      <c r="F26" s="14">
        <v>0.30910242487003337</v>
      </c>
      <c r="G26" s="10">
        <v>4.4848135516794017</v>
      </c>
    </row>
    <row r="27" spans="1:7" x14ac:dyDescent="0.2">
      <c r="A27" t="s">
        <v>19</v>
      </c>
      <c r="B27" t="s">
        <v>97</v>
      </c>
      <c r="C27" s="9">
        <v>85.848914744004958</v>
      </c>
      <c r="D27" s="9">
        <v>62.84313083603071</v>
      </c>
      <c r="E27" s="9">
        <v>10.018692635871663</v>
      </c>
      <c r="F27" s="14">
        <v>1.670823465404328E-2</v>
      </c>
      <c r="G27" s="10">
        <v>0.18061106937320387</v>
      </c>
    </row>
    <row r="28" spans="1:7" x14ac:dyDescent="0.2">
      <c r="A28" t="s">
        <v>20</v>
      </c>
      <c r="B28" t="s">
        <v>90</v>
      </c>
      <c r="C28" s="9">
        <v>768.0896836342489</v>
      </c>
      <c r="D28" s="9">
        <v>477.23535427424218</v>
      </c>
      <c r="E28" s="9">
        <v>1399.8331028124946</v>
      </c>
      <c r="F28" s="14">
        <v>1.1154208239832344</v>
      </c>
      <c r="G28" s="10">
        <v>15.290569986581259</v>
      </c>
    </row>
    <row r="29" spans="1:7" x14ac:dyDescent="0.2">
      <c r="A29" t="s">
        <v>20</v>
      </c>
      <c r="B29" t="s">
        <v>91</v>
      </c>
      <c r="C29" s="9">
        <v>1432.8520394060597</v>
      </c>
      <c r="D29" s="9">
        <v>608.81205344323996</v>
      </c>
      <c r="E29" s="9">
        <v>1758.2016362248148</v>
      </c>
      <c r="F29" s="14">
        <v>1.772862460710092</v>
      </c>
      <c r="G29" s="10">
        <v>69.063076155233446</v>
      </c>
    </row>
    <row r="30" spans="1:7" x14ac:dyDescent="0.2">
      <c r="A30" t="s">
        <v>20</v>
      </c>
      <c r="B30" t="s">
        <v>49</v>
      </c>
      <c r="C30" s="9">
        <v>520.82278575496332</v>
      </c>
      <c r="D30" s="9">
        <v>303.18682445364601</v>
      </c>
      <c r="E30" s="9">
        <v>431.12045943881793</v>
      </c>
      <c r="F30" s="14">
        <v>0.58510600955811409</v>
      </c>
      <c r="G30" s="10">
        <v>7.6140121622529788</v>
      </c>
    </row>
    <row r="31" spans="1:7" x14ac:dyDescent="0.2">
      <c r="A31" t="s">
        <v>20</v>
      </c>
      <c r="B31" t="s">
        <v>92</v>
      </c>
      <c r="C31" s="9">
        <v>4070.0432433635319</v>
      </c>
      <c r="D31" s="9">
        <v>511.1043680385639</v>
      </c>
      <c r="E31" s="9">
        <v>986.21107023538502</v>
      </c>
      <c r="F31" s="14">
        <v>0.83441142321771566</v>
      </c>
      <c r="G31" s="10">
        <v>2.2159587993288592</v>
      </c>
    </row>
    <row r="32" spans="1:7" x14ac:dyDescent="0.2">
      <c r="A32" t="s">
        <v>20</v>
      </c>
      <c r="B32" t="s">
        <v>50</v>
      </c>
      <c r="C32" s="9">
        <v>1063.1480326299545</v>
      </c>
      <c r="D32" s="9">
        <v>2248.4135218367387</v>
      </c>
      <c r="E32" s="9">
        <v>512.91323419282048</v>
      </c>
      <c r="F32" s="14">
        <v>1.197021290766715</v>
      </c>
      <c r="G32" s="10">
        <v>6.4793999404683023</v>
      </c>
    </row>
    <row r="33" spans="1:7" x14ac:dyDescent="0.2">
      <c r="A33" t="s">
        <v>20</v>
      </c>
      <c r="B33" t="s">
        <v>93</v>
      </c>
      <c r="C33" s="9">
        <v>473.95835852053358</v>
      </c>
      <c r="D33" s="9">
        <v>212.67370563963391</v>
      </c>
      <c r="E33" s="9">
        <v>560.67263995445046</v>
      </c>
      <c r="F33" s="14">
        <v>0.60340006400491053</v>
      </c>
      <c r="G33" s="10">
        <v>2.4272626378940232</v>
      </c>
    </row>
    <row r="34" spans="1:7" x14ac:dyDescent="0.2">
      <c r="A34" t="s">
        <v>20</v>
      </c>
      <c r="B34" t="s">
        <v>94</v>
      </c>
      <c r="C34" s="9">
        <v>1011.786127915934</v>
      </c>
      <c r="D34" s="9">
        <v>393.24498277185256</v>
      </c>
      <c r="E34" s="9">
        <v>428.48617879348069</v>
      </c>
      <c r="F34" s="14">
        <v>0.99286299022870117</v>
      </c>
      <c r="G34" s="10">
        <v>7.5577418544541395</v>
      </c>
    </row>
    <row r="35" spans="1:7" x14ac:dyDescent="0.2">
      <c r="A35" t="s">
        <v>20</v>
      </c>
      <c r="B35" t="s">
        <v>56</v>
      </c>
      <c r="C35" s="9">
        <v>1169.6292147547356</v>
      </c>
      <c r="D35" s="9">
        <v>1026.6589219606449</v>
      </c>
      <c r="E35" s="9">
        <v>158.62796060127067</v>
      </c>
      <c r="F35" s="14">
        <v>0.59329625376728479</v>
      </c>
      <c r="G35" s="10">
        <v>2.5555712082286077</v>
      </c>
    </row>
    <row r="36" spans="1:7" x14ac:dyDescent="0.2">
      <c r="A36" t="s">
        <v>20</v>
      </c>
      <c r="B36" t="s">
        <v>47</v>
      </c>
      <c r="C36" s="9">
        <v>26.624719074506231</v>
      </c>
      <c r="D36" s="9">
        <v>32.949657643557181</v>
      </c>
      <c r="E36" s="9">
        <v>4.0856617711899545</v>
      </c>
      <c r="F36" s="14">
        <v>6.2350898544170554E-3</v>
      </c>
      <c r="G36" s="10">
        <v>7.5646005633226876E-2</v>
      </c>
    </row>
    <row r="37" spans="1:7" x14ac:dyDescent="0.2">
      <c r="A37" t="s">
        <v>20</v>
      </c>
      <c r="B37" t="s">
        <v>95</v>
      </c>
      <c r="C37" s="9">
        <v>924.51786170640037</v>
      </c>
      <c r="D37" s="9">
        <v>145.28499956133848</v>
      </c>
      <c r="E37" s="9">
        <v>78.115284813982726</v>
      </c>
      <c r="F37" s="14">
        <v>0.21768096680771187</v>
      </c>
      <c r="G37" s="10">
        <v>1.4458097415554336</v>
      </c>
    </row>
    <row r="38" spans="1:7" x14ac:dyDescent="0.2">
      <c r="A38" t="s">
        <v>20</v>
      </c>
      <c r="B38" t="s">
        <v>96</v>
      </c>
      <c r="C38" s="9">
        <v>1114.775126535555</v>
      </c>
      <c r="D38" s="9">
        <v>225.37073319511452</v>
      </c>
      <c r="E38" s="9">
        <v>515.52294981126659</v>
      </c>
      <c r="F38" s="14">
        <v>0.44385424859183237</v>
      </c>
      <c r="G38" s="10">
        <v>6.560730053947025</v>
      </c>
    </row>
    <row r="39" spans="1:7" x14ac:dyDescent="0.2">
      <c r="A39" t="s">
        <v>20</v>
      </c>
      <c r="B39" t="s">
        <v>97</v>
      </c>
      <c r="C39" s="9">
        <v>160.40200773544311</v>
      </c>
      <c r="D39" s="9">
        <v>115.44914604412584</v>
      </c>
      <c r="E39" s="9">
        <v>18.581344571791032</v>
      </c>
      <c r="F39" s="14">
        <v>3.1020442343707249E-2</v>
      </c>
      <c r="G39" s="10">
        <v>0.3342286728927788</v>
      </c>
    </row>
    <row r="40" spans="1:7" x14ac:dyDescent="0.2">
      <c r="A40" t="s">
        <v>21</v>
      </c>
      <c r="B40" t="s">
        <v>90</v>
      </c>
      <c r="C40" s="9">
        <v>754.83309381548133</v>
      </c>
      <c r="D40" s="9">
        <v>468.99864458817854</v>
      </c>
      <c r="E40" s="9">
        <v>1375.6733022361313</v>
      </c>
      <c r="F40" s="14">
        <v>1.0961696988792506</v>
      </c>
      <c r="G40" s="10">
        <v>15.026667145393541</v>
      </c>
    </row>
    <row r="41" spans="1:7" x14ac:dyDescent="0.2">
      <c r="A41" t="s">
        <v>21</v>
      </c>
      <c r="B41" t="s">
        <v>91</v>
      </c>
      <c r="C41" s="9">
        <v>1417.9440642000598</v>
      </c>
      <c r="D41" s="9">
        <v>601.6176454109102</v>
      </c>
      <c r="E41" s="9">
        <v>1734.4434409032151</v>
      </c>
      <c r="F41" s="14">
        <v>1.7488789496154371</v>
      </c>
      <c r="G41" s="10">
        <v>67.958148998037814</v>
      </c>
    </row>
    <row r="42" spans="1:7" x14ac:dyDescent="0.2">
      <c r="A42" t="s">
        <v>21</v>
      </c>
      <c r="B42" t="s">
        <v>49</v>
      </c>
      <c r="C42" s="9">
        <v>577.6320912764786</v>
      </c>
      <c r="D42" s="9">
        <v>336.97408670062492</v>
      </c>
      <c r="E42" s="9">
        <v>481.32313302472681</v>
      </c>
      <c r="F42" s="14">
        <v>0.65140287029853861</v>
      </c>
      <c r="G42" s="10">
        <v>8.4660358451332893</v>
      </c>
    </row>
    <row r="43" spans="1:7" x14ac:dyDescent="0.2">
      <c r="A43" t="s">
        <v>21</v>
      </c>
      <c r="B43" t="s">
        <v>92</v>
      </c>
      <c r="C43" s="9">
        <v>3894.9240809878247</v>
      </c>
      <c r="D43" s="9">
        <v>491.24175744560824</v>
      </c>
      <c r="E43" s="9">
        <v>952.22784004606081</v>
      </c>
      <c r="F43" s="14">
        <v>0.80484231526201966</v>
      </c>
      <c r="G43" s="10">
        <v>2.1428911886187629</v>
      </c>
    </row>
    <row r="44" spans="1:7" x14ac:dyDescent="0.2">
      <c r="A44" t="s">
        <v>21</v>
      </c>
      <c r="B44" t="s">
        <v>50</v>
      </c>
      <c r="C44" s="9">
        <v>1104.8930886368471</v>
      </c>
      <c r="D44" s="9">
        <v>2382.2151599055451</v>
      </c>
      <c r="E44" s="9">
        <v>725.33570749938758</v>
      </c>
      <c r="F44" s="14">
        <v>1.2543998034542563</v>
      </c>
      <c r="G44" s="10">
        <v>7.0217928683596735</v>
      </c>
    </row>
    <row r="45" spans="1:7" x14ac:dyDescent="0.2">
      <c r="A45" t="s">
        <v>21</v>
      </c>
      <c r="B45" t="s">
        <v>93</v>
      </c>
      <c r="C45" s="9">
        <v>624.96060090417336</v>
      </c>
      <c r="D45" s="9">
        <v>267.36540014372542</v>
      </c>
      <c r="E45" s="9">
        <v>680.00074536439524</v>
      </c>
      <c r="F45" s="14">
        <v>0.7266373535654409</v>
      </c>
      <c r="G45" s="10">
        <v>2.956205721558105</v>
      </c>
    </row>
    <row r="46" spans="1:7" x14ac:dyDescent="0.2">
      <c r="A46" t="s">
        <v>21</v>
      </c>
      <c r="B46" t="s">
        <v>94</v>
      </c>
      <c r="C46" s="9">
        <v>1137.7032690398132</v>
      </c>
      <c r="D46" s="9">
        <v>420.25427191177653</v>
      </c>
      <c r="E46" s="9">
        <v>454.58805707540648</v>
      </c>
      <c r="F46" s="14">
        <v>1.0430213100041079</v>
      </c>
      <c r="G46" s="10">
        <v>7.9542846686732354</v>
      </c>
    </row>
    <row r="47" spans="1:7" x14ac:dyDescent="0.2">
      <c r="A47" t="s">
        <v>21</v>
      </c>
      <c r="B47" t="s">
        <v>56</v>
      </c>
      <c r="C47" s="9">
        <v>1336.3420422226166</v>
      </c>
      <c r="D47" s="9">
        <v>1244.4408610460234</v>
      </c>
      <c r="E47" s="9">
        <v>186.33787904511411</v>
      </c>
      <c r="F47" s="14">
        <v>0.71229545530845717</v>
      </c>
      <c r="G47" s="10">
        <v>3.0080600662903971</v>
      </c>
    </row>
    <row r="48" spans="1:7" x14ac:dyDescent="0.2">
      <c r="A48" t="s">
        <v>21</v>
      </c>
      <c r="B48" t="s">
        <v>47</v>
      </c>
      <c r="C48" s="9">
        <v>47.682117362013599</v>
      </c>
      <c r="D48" s="9">
        <v>59.009427983134444</v>
      </c>
      <c r="E48" s="9">
        <v>7.3169975439068429</v>
      </c>
      <c r="F48" s="14">
        <v>1.1166400868645713E-2</v>
      </c>
      <c r="G48" s="10">
        <v>0.13547417001762158</v>
      </c>
    </row>
    <row r="49" spans="1:7" x14ac:dyDescent="0.2">
      <c r="A49" t="s">
        <v>21</v>
      </c>
      <c r="B49" t="s">
        <v>95</v>
      </c>
      <c r="C49" s="9">
        <v>980.84878337161831</v>
      </c>
      <c r="D49" s="9">
        <v>163.60565810553123</v>
      </c>
      <c r="E49" s="9">
        <v>88.753581181866124</v>
      </c>
      <c r="F49" s="14">
        <v>0.24922379084221383</v>
      </c>
      <c r="G49" s="10">
        <v>1.6499542752417271</v>
      </c>
    </row>
    <row r="50" spans="1:7" x14ac:dyDescent="0.2">
      <c r="A50" t="s">
        <v>21</v>
      </c>
      <c r="B50" t="s">
        <v>96</v>
      </c>
      <c r="C50" s="9">
        <v>1234.8390189020047</v>
      </c>
      <c r="D50" s="9">
        <v>247.44791113028541</v>
      </c>
      <c r="E50" s="9">
        <v>555.80603979752618</v>
      </c>
      <c r="F50" s="14">
        <v>0.48570325643970086</v>
      </c>
      <c r="G50" s="10">
        <v>7.0784664233594112</v>
      </c>
    </row>
    <row r="51" spans="1:7" x14ac:dyDescent="0.2">
      <c r="A51" t="s">
        <v>21</v>
      </c>
      <c r="B51" t="s">
        <v>97</v>
      </c>
      <c r="C51" s="9">
        <v>252.51852795629668</v>
      </c>
      <c r="D51" s="9">
        <v>176.38146366964236</v>
      </c>
      <c r="E51" s="9">
        <v>28.87649977558932</v>
      </c>
      <c r="F51" s="14">
        <v>4.8296117967751941E-2</v>
      </c>
      <c r="G51" s="10">
        <v>0.51736448329454265</v>
      </c>
    </row>
    <row r="52" spans="1:7" x14ac:dyDescent="0.2">
      <c r="A52" t="s">
        <v>22</v>
      </c>
      <c r="B52" t="s">
        <v>90</v>
      </c>
      <c r="C52" s="9">
        <v>741.50835921129317</v>
      </c>
      <c r="D52" s="9">
        <v>462.07236928490738</v>
      </c>
      <c r="E52" s="9">
        <v>1337.2008887419811</v>
      </c>
      <c r="F52" s="14">
        <v>1.0663956228089022</v>
      </c>
      <c r="G52" s="10">
        <v>14.759802230030992</v>
      </c>
    </row>
    <row r="53" spans="1:7" x14ac:dyDescent="0.2">
      <c r="A53" t="s">
        <v>22</v>
      </c>
      <c r="B53" t="s">
        <v>91</v>
      </c>
      <c r="C53" s="9">
        <v>1405.6260607479505</v>
      </c>
      <c r="D53" s="9">
        <v>600.8330297057239</v>
      </c>
      <c r="E53" s="9">
        <v>1737.1318944646364</v>
      </c>
      <c r="F53" s="14">
        <v>1.7529664493773909</v>
      </c>
      <c r="G53" s="10">
        <v>69.009988791291562</v>
      </c>
    </row>
    <row r="54" spans="1:7" x14ac:dyDescent="0.2">
      <c r="A54" t="s">
        <v>22</v>
      </c>
      <c r="B54" t="s">
        <v>49</v>
      </c>
      <c r="C54" s="9">
        <v>610.57157439926038</v>
      </c>
      <c r="D54" s="9">
        <v>356.3482524181951</v>
      </c>
      <c r="E54" s="9">
        <v>508.58604085585461</v>
      </c>
      <c r="F54" s="14">
        <v>0.68790054877841822</v>
      </c>
      <c r="G54" s="10">
        <v>8.9727064236178791</v>
      </c>
    </row>
    <row r="55" spans="1:7" x14ac:dyDescent="0.2">
      <c r="A55" t="s">
        <v>22</v>
      </c>
      <c r="B55" t="s">
        <v>92</v>
      </c>
      <c r="C55" s="9">
        <v>3857.7785165519863</v>
      </c>
      <c r="D55" s="9">
        <v>485.54528415245329</v>
      </c>
      <c r="E55" s="9">
        <v>940.31464677855502</v>
      </c>
      <c r="F55" s="14">
        <v>0.79506657162044425</v>
      </c>
      <c r="G55" s="10">
        <v>2.1184478524990635</v>
      </c>
    </row>
    <row r="56" spans="1:7" x14ac:dyDescent="0.2">
      <c r="A56" t="s">
        <v>22</v>
      </c>
      <c r="B56" t="s">
        <v>50</v>
      </c>
      <c r="C56" s="9">
        <v>1129.8694852441281</v>
      </c>
      <c r="D56" s="9">
        <v>2499.5258781141974</v>
      </c>
      <c r="E56" s="9">
        <v>506.48232275448072</v>
      </c>
      <c r="F56" s="14">
        <v>1.2145689414850791</v>
      </c>
      <c r="G56" s="10">
        <v>7.2198531715459433</v>
      </c>
    </row>
    <row r="57" spans="1:7" x14ac:dyDescent="0.2">
      <c r="A57" t="s">
        <v>22</v>
      </c>
      <c r="B57" t="s">
        <v>93</v>
      </c>
      <c r="C57" s="9">
        <v>608.33014184074534</v>
      </c>
      <c r="D57" s="9">
        <v>263.03751123787663</v>
      </c>
      <c r="E57" s="9">
        <v>679.3308870487009</v>
      </c>
      <c r="F57" s="14">
        <v>0.71908337745438844</v>
      </c>
      <c r="G57" s="10">
        <v>2.9909767156628719</v>
      </c>
    </row>
    <row r="58" spans="1:7" x14ac:dyDescent="0.2">
      <c r="A58" t="s">
        <v>22</v>
      </c>
      <c r="B58" t="s">
        <v>94</v>
      </c>
      <c r="C58" s="9">
        <v>1220.2697063813901</v>
      </c>
      <c r="D58" s="9">
        <v>433.34289374223818</v>
      </c>
      <c r="E58" s="9">
        <v>455.9486218094803</v>
      </c>
      <c r="F58" s="14">
        <v>1.0592261240057517</v>
      </c>
      <c r="G58" s="10">
        <v>7.8726165591139257</v>
      </c>
    </row>
    <row r="59" spans="1:7" x14ac:dyDescent="0.2">
      <c r="A59" t="s">
        <v>22</v>
      </c>
      <c r="B59" t="s">
        <v>56</v>
      </c>
      <c r="C59" s="9">
        <v>1630.7244596567493</v>
      </c>
      <c r="D59" s="9">
        <v>1504.1542936427272</v>
      </c>
      <c r="E59" s="9">
        <v>229.60466709699105</v>
      </c>
      <c r="F59" s="14">
        <v>0.87708500517782961</v>
      </c>
      <c r="G59" s="10">
        <v>3.6936313636145695</v>
      </c>
    </row>
    <row r="60" spans="1:7" x14ac:dyDescent="0.2">
      <c r="A60" t="s">
        <v>22</v>
      </c>
      <c r="B60" t="s">
        <v>47</v>
      </c>
      <c r="C60" s="9">
        <v>31.082778087803415</v>
      </c>
      <c r="D60" s="9">
        <v>38.466768184023614</v>
      </c>
      <c r="E60" s="9">
        <v>4.7697674413142748</v>
      </c>
      <c r="F60" s="14">
        <v>7.279097058640196E-3</v>
      </c>
      <c r="G60" s="10">
        <v>8.8312218421779706E-2</v>
      </c>
    </row>
    <row r="61" spans="1:7" x14ac:dyDescent="0.2">
      <c r="A61" t="s">
        <v>22</v>
      </c>
      <c r="B61" t="s">
        <v>95</v>
      </c>
      <c r="C61" s="9">
        <v>974.84307316114973</v>
      </c>
      <c r="D61" s="9">
        <v>170.83816909983815</v>
      </c>
      <c r="E61" s="9">
        <v>93.197959718887873</v>
      </c>
      <c r="F61" s="14">
        <v>0.26715869698355349</v>
      </c>
      <c r="G61" s="10">
        <v>1.7554080204284854</v>
      </c>
    </row>
    <row r="62" spans="1:7" x14ac:dyDescent="0.2">
      <c r="A62" t="s">
        <v>22</v>
      </c>
      <c r="B62" t="s">
        <v>96</v>
      </c>
      <c r="C62" s="9">
        <v>1306.9486548624341</v>
      </c>
      <c r="D62" s="9">
        <v>259.25158222713929</v>
      </c>
      <c r="E62" s="9">
        <v>582.71899526284835</v>
      </c>
      <c r="F62" s="14">
        <v>0.50821026318824303</v>
      </c>
      <c r="G62" s="10">
        <v>7.4107227125955406</v>
      </c>
    </row>
    <row r="63" spans="1:7" x14ac:dyDescent="0.2">
      <c r="A63" t="s">
        <v>22</v>
      </c>
      <c r="B63" t="s">
        <v>97</v>
      </c>
      <c r="C63" s="9">
        <v>253.09242967809536</v>
      </c>
      <c r="D63" s="9">
        <v>177.84471324631798</v>
      </c>
      <c r="E63" s="9">
        <v>29.016504200079705</v>
      </c>
      <c r="F63" s="14">
        <v>4.851252855121288E-2</v>
      </c>
      <c r="G63" s="10">
        <v>0.5202831262881995</v>
      </c>
    </row>
    <row r="64" spans="1:7" x14ac:dyDescent="0.2">
      <c r="A64" t="s">
        <v>23</v>
      </c>
      <c r="B64" t="s">
        <v>90</v>
      </c>
      <c r="C64" s="9">
        <v>827.46906602607748</v>
      </c>
      <c r="D64" s="9">
        <v>515.63896524383506</v>
      </c>
      <c r="E64" s="9">
        <v>1492.2182420908844</v>
      </c>
      <c r="F64" s="14">
        <v>1.1900194118516774</v>
      </c>
      <c r="G64" s="10">
        <v>16.47085915568336</v>
      </c>
    </row>
    <row r="65" spans="1:7" x14ac:dyDescent="0.2">
      <c r="A65" t="s">
        <v>23</v>
      </c>
      <c r="B65" t="s">
        <v>91</v>
      </c>
      <c r="C65" s="9">
        <v>1570.7039862129568</v>
      </c>
      <c r="D65" s="9">
        <v>671.45775197942623</v>
      </c>
      <c r="E65" s="9">
        <v>1941.00061089327</v>
      </c>
      <c r="F65" s="14">
        <v>1.9593924051358518</v>
      </c>
      <c r="G65" s="10">
        <v>77.006726708737716</v>
      </c>
    </row>
    <row r="66" spans="1:7" x14ac:dyDescent="0.2">
      <c r="A66" t="s">
        <v>23</v>
      </c>
      <c r="B66" t="s">
        <v>49</v>
      </c>
      <c r="C66" s="9">
        <v>680.90543641082411</v>
      </c>
      <c r="D66" s="9">
        <v>398.60665232360054</v>
      </c>
      <c r="E66" s="9">
        <v>569.21611091602188</v>
      </c>
      <c r="F66" s="14">
        <v>0.7704698408828613</v>
      </c>
      <c r="G66" s="10">
        <v>10.048446308275576</v>
      </c>
    </row>
    <row r="67" spans="1:7" x14ac:dyDescent="0.2">
      <c r="A67" t="s">
        <v>23</v>
      </c>
      <c r="B67" t="s">
        <v>92</v>
      </c>
      <c r="C67" s="9">
        <v>4193.7245575328216</v>
      </c>
      <c r="D67" s="9">
        <v>529.74219044792869</v>
      </c>
      <c r="E67" s="9">
        <v>1030.0015030610441</v>
      </c>
      <c r="F67" s="14">
        <v>0.87003603632242521</v>
      </c>
      <c r="G67" s="10">
        <v>2.3283118731392283</v>
      </c>
    </row>
    <row r="68" spans="1:7" x14ac:dyDescent="0.2">
      <c r="A68" t="s">
        <v>23</v>
      </c>
      <c r="B68" t="s">
        <v>50</v>
      </c>
      <c r="C68" s="9">
        <v>1306.2192661328322</v>
      </c>
      <c r="D68" s="9">
        <v>2904.9671048330219</v>
      </c>
      <c r="E68" s="9">
        <v>850.98312361952594</v>
      </c>
      <c r="F68" s="14">
        <v>1.4416177159044323</v>
      </c>
      <c r="G68" s="10">
        <v>8.6967650854271188</v>
      </c>
    </row>
    <row r="69" spans="1:7" x14ac:dyDescent="0.2">
      <c r="A69" t="s">
        <v>23</v>
      </c>
      <c r="B69" t="s">
        <v>93</v>
      </c>
      <c r="C69" s="9">
        <v>806.80464765516444</v>
      </c>
      <c r="D69" s="9">
        <v>332.21487029506801</v>
      </c>
      <c r="E69" s="9">
        <v>812.0947805804376</v>
      </c>
      <c r="F69" s="14">
        <v>0.86508134791505797</v>
      </c>
      <c r="G69" s="10">
        <v>3.6238116106652987</v>
      </c>
    </row>
    <row r="70" spans="1:7" x14ac:dyDescent="0.2">
      <c r="A70" t="s">
        <v>23</v>
      </c>
      <c r="B70" t="s">
        <v>94</v>
      </c>
      <c r="C70" s="9">
        <v>1472.1367208733461</v>
      </c>
      <c r="D70" s="9">
        <v>510.79795852085289</v>
      </c>
      <c r="E70" s="9">
        <v>544.54182942893647</v>
      </c>
      <c r="F70" s="14">
        <v>1.2467208705322868</v>
      </c>
      <c r="G70" s="10">
        <v>9.3075820191465972</v>
      </c>
    </row>
    <row r="71" spans="1:7" x14ac:dyDescent="0.2">
      <c r="A71" t="s">
        <v>23</v>
      </c>
      <c r="B71" t="s">
        <v>56</v>
      </c>
      <c r="C71" s="9">
        <v>1854.1189826944619</v>
      </c>
      <c r="D71" s="9">
        <v>1744.8172262235507</v>
      </c>
      <c r="E71" s="9">
        <v>262.39820328740001</v>
      </c>
      <c r="F71" s="14">
        <v>1.0134802929474125</v>
      </c>
      <c r="G71" s="10">
        <v>4.2286069935780324</v>
      </c>
    </row>
    <row r="72" spans="1:7" x14ac:dyDescent="0.2">
      <c r="A72" t="s">
        <v>23</v>
      </c>
      <c r="B72" t="s">
        <v>47</v>
      </c>
      <c r="C72" s="9">
        <v>49.354760575545278</v>
      </c>
      <c r="D72" s="9">
        <v>61.079422452990102</v>
      </c>
      <c r="E72" s="9">
        <v>7.5736708412003244</v>
      </c>
      <c r="F72" s="14">
        <v>1.1558107564275652E-2</v>
      </c>
      <c r="G72" s="10">
        <v>0.14022647473111405</v>
      </c>
    </row>
    <row r="73" spans="1:7" x14ac:dyDescent="0.2">
      <c r="A73" t="s">
        <v>23</v>
      </c>
      <c r="B73" t="s">
        <v>95</v>
      </c>
      <c r="C73" s="9">
        <v>1087.4369079605103</v>
      </c>
      <c r="D73" s="9">
        <v>192.58989861153267</v>
      </c>
      <c r="E73" s="9">
        <v>105.17421010414941</v>
      </c>
      <c r="F73" s="14">
        <v>0.30031448968121555</v>
      </c>
      <c r="G73" s="10">
        <v>1.9758153126195539</v>
      </c>
    </row>
    <row r="74" spans="1:7" x14ac:dyDescent="0.2">
      <c r="A74" t="s">
        <v>23</v>
      </c>
      <c r="B74" t="s">
        <v>96</v>
      </c>
      <c r="C74" s="9">
        <v>1564.6238230324964</v>
      </c>
      <c r="D74" s="9">
        <v>309.51003392736249</v>
      </c>
      <c r="E74" s="9">
        <v>696.19705448980426</v>
      </c>
      <c r="F74" s="14">
        <v>0.61104967694868662</v>
      </c>
      <c r="G74" s="10">
        <v>8.8243063662243859</v>
      </c>
    </row>
    <row r="75" spans="1:7" x14ac:dyDescent="0.2">
      <c r="A75" t="s">
        <v>23</v>
      </c>
      <c r="B75" t="s">
        <v>97</v>
      </c>
      <c r="C75" s="9">
        <v>325.57980499567196</v>
      </c>
      <c r="D75" s="9">
        <v>234.13744195933688</v>
      </c>
      <c r="E75" s="9">
        <v>37.702050648036654</v>
      </c>
      <c r="F75" s="14">
        <v>6.2944585496418792E-2</v>
      </c>
      <c r="G75" s="10">
        <v>0.67808345354799215</v>
      </c>
    </row>
    <row r="76" spans="1:7" x14ac:dyDescent="0.2">
      <c r="A76" t="s">
        <v>24</v>
      </c>
      <c r="B76" t="s">
        <v>90</v>
      </c>
      <c r="C76" s="9">
        <v>790.27561590013727</v>
      </c>
      <c r="D76" s="9">
        <v>492.46180670240562</v>
      </c>
      <c r="E76" s="9">
        <v>1425.1452695844612</v>
      </c>
      <c r="F76" s="14">
        <v>1.136529832037251</v>
      </c>
      <c r="G76" s="10">
        <v>15.730519581650617</v>
      </c>
    </row>
    <row r="77" spans="1:7" x14ac:dyDescent="0.2">
      <c r="A77" t="s">
        <v>24</v>
      </c>
      <c r="B77" t="s">
        <v>91</v>
      </c>
      <c r="C77" s="9">
        <v>1479.972191729081</v>
      </c>
      <c r="D77" s="9">
        <v>642.36939462300438</v>
      </c>
      <c r="E77" s="9">
        <v>1856.3779711032653</v>
      </c>
      <c r="F77" s="14">
        <v>1.876005376976952</v>
      </c>
      <c r="G77" s="10">
        <v>73.331781694720448</v>
      </c>
    </row>
    <row r="78" spans="1:7" x14ac:dyDescent="0.2">
      <c r="A78" t="s">
        <v>24</v>
      </c>
      <c r="B78" t="s">
        <v>49</v>
      </c>
      <c r="C78" s="9">
        <v>697.12718871824973</v>
      </c>
      <c r="D78" s="9">
        <v>408.89570638617124</v>
      </c>
      <c r="E78" s="9">
        <v>588.22216196080444</v>
      </c>
      <c r="F78" s="14">
        <v>0.79156377441144832</v>
      </c>
      <c r="G78" s="10">
        <v>10.322259536372272</v>
      </c>
    </row>
    <row r="79" spans="1:7" x14ac:dyDescent="0.2">
      <c r="A79" t="s">
        <v>24</v>
      </c>
      <c r="B79" t="s">
        <v>92</v>
      </c>
      <c r="C79" s="9">
        <v>3948.8535898545497</v>
      </c>
      <c r="D79" s="9">
        <v>499.8147010928592</v>
      </c>
      <c r="E79" s="9">
        <v>974.7025151350075</v>
      </c>
      <c r="F79" s="14">
        <v>0.82283836825055057</v>
      </c>
      <c r="G79" s="10">
        <v>2.2105268343946274</v>
      </c>
    </row>
    <row r="80" spans="1:7" x14ac:dyDescent="0.2">
      <c r="A80" t="s">
        <v>24</v>
      </c>
      <c r="B80" t="s">
        <v>50</v>
      </c>
      <c r="C80" s="9">
        <v>1339.3783291989587</v>
      </c>
      <c r="D80" s="9">
        <v>3069.851879764441</v>
      </c>
      <c r="E80" s="9">
        <v>900.18011187722323</v>
      </c>
      <c r="F80" s="14">
        <v>1.454137655464947</v>
      </c>
      <c r="G80" s="10">
        <v>9.179383684612926</v>
      </c>
    </row>
    <row r="81" spans="1:7" x14ac:dyDescent="0.2">
      <c r="A81" t="s">
        <v>24</v>
      </c>
      <c r="B81" t="s">
        <v>93</v>
      </c>
      <c r="C81" s="9">
        <v>813.15327177519248</v>
      </c>
      <c r="D81" s="9">
        <v>337.77838817896497</v>
      </c>
      <c r="E81" s="9">
        <v>807.72257411172882</v>
      </c>
      <c r="F81" s="14">
        <v>0.87561063164550457</v>
      </c>
      <c r="G81" s="10">
        <v>3.7700009866683457</v>
      </c>
    </row>
    <row r="82" spans="1:7" x14ac:dyDescent="0.2">
      <c r="A82" t="s">
        <v>24</v>
      </c>
      <c r="B82" t="s">
        <v>94</v>
      </c>
      <c r="C82" s="9">
        <v>1524.0955620913498</v>
      </c>
      <c r="D82" s="9">
        <v>506.79144791079773</v>
      </c>
      <c r="E82" s="9">
        <v>530.4233657383146</v>
      </c>
      <c r="F82" s="14">
        <v>1.219637948795312</v>
      </c>
      <c r="G82" s="10">
        <v>9.0921489561144622</v>
      </c>
    </row>
    <row r="83" spans="1:7" x14ac:dyDescent="0.2">
      <c r="A83" t="s">
        <v>24</v>
      </c>
      <c r="B83" t="s">
        <v>56</v>
      </c>
      <c r="C83" s="9">
        <v>2082.8371908527624</v>
      </c>
      <c r="D83" s="9">
        <v>1856.1168368748747</v>
      </c>
      <c r="E83" s="9">
        <v>293.5765789851925</v>
      </c>
      <c r="F83" s="14">
        <v>1.1143057537531618</v>
      </c>
      <c r="G83" s="10">
        <v>4.7013670649973616</v>
      </c>
    </row>
    <row r="84" spans="1:7" x14ac:dyDescent="0.2">
      <c r="A84" t="s">
        <v>24</v>
      </c>
      <c r="B84" t="s">
        <v>47</v>
      </c>
      <c r="C84" s="9">
        <v>48.634177806826486</v>
      </c>
      <c r="D84" s="9">
        <v>60.187658845393358</v>
      </c>
      <c r="E84" s="9">
        <v>7.4630947459974433</v>
      </c>
      <c r="F84" s="14">
        <v>1.138935842938589E-2</v>
      </c>
      <c r="G84" s="10">
        <v>0.13817915892548363</v>
      </c>
    </row>
    <row r="85" spans="1:7" x14ac:dyDescent="0.2">
      <c r="A85" t="s">
        <v>24</v>
      </c>
      <c r="B85" t="s">
        <v>95</v>
      </c>
      <c r="C85" s="9">
        <v>1024.1905136811679</v>
      </c>
      <c r="D85" s="9">
        <v>187.53093680699433</v>
      </c>
      <c r="E85" s="9">
        <v>102.89203176806492</v>
      </c>
      <c r="F85" s="14">
        <v>0.29402308780830688</v>
      </c>
      <c r="G85" s="10">
        <v>1.9332677829936915</v>
      </c>
    </row>
    <row r="86" spans="1:7" x14ac:dyDescent="0.2">
      <c r="A86" t="s">
        <v>24</v>
      </c>
      <c r="B86" t="s">
        <v>96</v>
      </c>
      <c r="C86" s="9">
        <v>1564.848136417253</v>
      </c>
      <c r="D86" s="9">
        <v>302.26475528023337</v>
      </c>
      <c r="E86" s="9">
        <v>663.86835425902439</v>
      </c>
      <c r="F86" s="14">
        <v>0.59290470331701672</v>
      </c>
      <c r="G86" s="10">
        <v>8.4285558265959981</v>
      </c>
    </row>
    <row r="87" spans="1:7" x14ac:dyDescent="0.2">
      <c r="A87" t="s">
        <v>24</v>
      </c>
      <c r="B87" t="s">
        <v>97</v>
      </c>
      <c r="C87" s="9">
        <v>373.40129663592205</v>
      </c>
      <c r="D87" s="9">
        <v>272.6314254879951</v>
      </c>
      <c r="E87" s="9">
        <v>43.527057620472604</v>
      </c>
      <c r="F87" s="14">
        <v>7.2601892919988864E-2</v>
      </c>
      <c r="G87" s="10">
        <v>0.78441298250504199</v>
      </c>
    </row>
    <row r="88" spans="1:7" x14ac:dyDescent="0.2">
      <c r="A88" t="s">
        <v>25</v>
      </c>
      <c r="B88" t="s">
        <v>90</v>
      </c>
      <c r="C88" s="9">
        <v>776.26027423674702</v>
      </c>
      <c r="D88" s="9">
        <v>483.72812230814179</v>
      </c>
      <c r="E88" s="9">
        <v>1399.8706512773645</v>
      </c>
      <c r="F88" s="14">
        <v>1.1163737433179983</v>
      </c>
      <c r="G88" s="10">
        <v>15.451542720314707</v>
      </c>
    </row>
    <row r="89" spans="1:7" x14ac:dyDescent="0.2">
      <c r="A89" t="s">
        <v>25</v>
      </c>
      <c r="B89" t="s">
        <v>91</v>
      </c>
      <c r="C89" s="9">
        <v>1466.0455637877649</v>
      </c>
      <c r="D89" s="9">
        <v>634.89082934749933</v>
      </c>
      <c r="E89" s="9">
        <v>1831.2076772033795</v>
      </c>
      <c r="F89" s="14">
        <v>1.850439160129298</v>
      </c>
      <c r="G89" s="10">
        <v>72.142086068974933</v>
      </c>
    </row>
    <row r="90" spans="1:7" x14ac:dyDescent="0.2">
      <c r="A90" t="s">
        <v>25</v>
      </c>
      <c r="B90" t="s">
        <v>49</v>
      </c>
      <c r="C90" s="9">
        <v>731.45957715495274</v>
      </c>
      <c r="D90" s="9">
        <v>430.29991098065847</v>
      </c>
      <c r="E90" s="9">
        <v>620.03101022785495</v>
      </c>
      <c r="F90" s="14">
        <v>0.83392896112730908</v>
      </c>
      <c r="G90" s="10">
        <v>10.872643747422551</v>
      </c>
    </row>
    <row r="91" spans="1:7" x14ac:dyDescent="0.2">
      <c r="A91" t="s">
        <v>25</v>
      </c>
      <c r="B91" t="s">
        <v>92</v>
      </c>
      <c r="C91" s="9">
        <v>3758.8006232523471</v>
      </c>
      <c r="D91" s="9">
        <v>480.60158883482075</v>
      </c>
      <c r="E91" s="9">
        <v>944.56349822722837</v>
      </c>
      <c r="F91" s="14">
        <v>0.79534869157177801</v>
      </c>
      <c r="G91" s="10">
        <v>2.1563032971554845</v>
      </c>
    </row>
    <row r="92" spans="1:7" x14ac:dyDescent="0.2">
      <c r="A92" t="s">
        <v>25</v>
      </c>
      <c r="B92" t="s">
        <v>50</v>
      </c>
      <c r="C92" s="9">
        <v>1351.8915023761838</v>
      </c>
      <c r="D92" s="9">
        <v>3129.6439350408691</v>
      </c>
      <c r="E92" s="9">
        <v>900.20820321035387</v>
      </c>
      <c r="F92" s="14">
        <v>1.4312461356237962</v>
      </c>
      <c r="G92" s="10">
        <v>9.613900132650409</v>
      </c>
    </row>
    <row r="93" spans="1:7" x14ac:dyDescent="0.2">
      <c r="A93" t="s">
        <v>25</v>
      </c>
      <c r="B93" t="s">
        <v>93</v>
      </c>
      <c r="C93" s="9">
        <v>907.39996623730906</v>
      </c>
      <c r="D93" s="9">
        <v>364.43433309937819</v>
      </c>
      <c r="E93" s="9">
        <v>866.3316233890298</v>
      </c>
      <c r="F93" s="14">
        <v>0.91989598675821638</v>
      </c>
      <c r="G93" s="10">
        <v>3.9402833992771917</v>
      </c>
    </row>
    <row r="94" spans="1:7" x14ac:dyDescent="0.2">
      <c r="A94" t="s">
        <v>25</v>
      </c>
      <c r="B94" t="s">
        <v>94</v>
      </c>
      <c r="C94" s="9">
        <v>1657.7241298364311</v>
      </c>
      <c r="D94" s="9">
        <v>533.90197631183491</v>
      </c>
      <c r="E94" s="9">
        <v>559.44259337865526</v>
      </c>
      <c r="F94" s="14">
        <v>1.2739806362760802</v>
      </c>
      <c r="G94" s="10">
        <v>9.5396333205099868</v>
      </c>
    </row>
    <row r="95" spans="1:7" x14ac:dyDescent="0.2">
      <c r="A95" t="s">
        <v>25</v>
      </c>
      <c r="B95" t="s">
        <v>56</v>
      </c>
      <c r="C95" s="9">
        <v>2231.0756872275306</v>
      </c>
      <c r="D95" s="9">
        <v>2025.8246455339101</v>
      </c>
      <c r="E95" s="9">
        <v>319.37228005843059</v>
      </c>
      <c r="F95" s="14">
        <v>1.2208610857989559</v>
      </c>
      <c r="G95" s="10">
        <v>5.1079638938906662</v>
      </c>
    </row>
    <row r="96" spans="1:7" x14ac:dyDescent="0.2">
      <c r="A96" t="s">
        <v>25</v>
      </c>
      <c r="B96" t="s">
        <v>47</v>
      </c>
      <c r="C96" s="9">
        <v>55.024852905270158</v>
      </c>
      <c r="D96" s="9">
        <v>68.096495592765876</v>
      </c>
      <c r="E96" s="9">
        <v>8.4437675136139188</v>
      </c>
      <c r="F96" s="14">
        <v>1.2885953881066545E-2</v>
      </c>
      <c r="G96" s="10">
        <v>0.15633630992280204</v>
      </c>
    </row>
    <row r="97" spans="1:7" x14ac:dyDescent="0.2">
      <c r="A97" t="s">
        <v>25</v>
      </c>
      <c r="B97" t="s">
        <v>95</v>
      </c>
      <c r="C97" s="9">
        <v>1052.4165080402831</v>
      </c>
      <c r="D97" s="9">
        <v>203.28328202339398</v>
      </c>
      <c r="E97" s="9">
        <v>111.94485997945074</v>
      </c>
      <c r="F97" s="14">
        <v>0.3229426109348793</v>
      </c>
      <c r="G97" s="10">
        <v>2.1154594738410988</v>
      </c>
    </row>
    <row r="98" spans="1:7" x14ac:dyDescent="0.2">
      <c r="A98" t="s">
        <v>25</v>
      </c>
      <c r="B98" t="s">
        <v>96</v>
      </c>
      <c r="C98" s="9">
        <v>1669.1930890359276</v>
      </c>
      <c r="D98" s="9">
        <v>319.17454275743938</v>
      </c>
      <c r="E98" s="9">
        <v>691.4051607926566</v>
      </c>
      <c r="F98" s="14">
        <v>0.62416124926947647</v>
      </c>
      <c r="G98" s="10">
        <v>8.8033189816897774</v>
      </c>
    </row>
    <row r="99" spans="1:7" x14ac:dyDescent="0.2">
      <c r="A99" t="s">
        <v>25</v>
      </c>
      <c r="B99" t="s">
        <v>97</v>
      </c>
      <c r="C99" s="9">
        <v>368.37412173126381</v>
      </c>
      <c r="D99" s="9">
        <v>268.81233079834897</v>
      </c>
      <c r="E99" s="9">
        <v>42.930640708614085</v>
      </c>
      <c r="F99" s="14">
        <v>7.1609521682016203E-2</v>
      </c>
      <c r="G99" s="10">
        <v>0.77360849486474104</v>
      </c>
    </row>
    <row r="100" spans="1:7" x14ac:dyDescent="0.2">
      <c r="A100" t="s">
        <v>26</v>
      </c>
      <c r="B100" t="s">
        <v>90</v>
      </c>
      <c r="C100" s="9">
        <v>764.30719294293704</v>
      </c>
      <c r="D100" s="9">
        <v>475.85416534621208</v>
      </c>
      <c r="E100" s="9">
        <v>1368.120860139765</v>
      </c>
      <c r="F100" s="14">
        <v>1.0944046829783438</v>
      </c>
      <c r="G100" s="10">
        <v>15.413595357469141</v>
      </c>
    </row>
    <row r="101" spans="1:7" x14ac:dyDescent="0.2">
      <c r="A101" t="s">
        <v>26</v>
      </c>
      <c r="B101" t="s">
        <v>91</v>
      </c>
      <c r="C101" s="9">
        <v>1484.0797859479994</v>
      </c>
      <c r="D101" s="9">
        <v>648.99129944881633</v>
      </c>
      <c r="E101" s="9">
        <v>1876.0333938766669</v>
      </c>
      <c r="F101" s="14">
        <v>1.9033660563056489</v>
      </c>
      <c r="G101" s="10">
        <v>75.087617950686024</v>
      </c>
    </row>
    <row r="102" spans="1:7" x14ac:dyDescent="0.2">
      <c r="A102" t="s">
        <v>26</v>
      </c>
      <c r="B102" t="s">
        <v>49</v>
      </c>
      <c r="C102" s="9">
        <v>835.63661096185729</v>
      </c>
      <c r="D102" s="9">
        <v>493.6355072030052</v>
      </c>
      <c r="E102" s="9">
        <v>713.01445939824214</v>
      </c>
      <c r="F102" s="14">
        <v>0.95735412837011979</v>
      </c>
      <c r="G102" s="10">
        <v>12.505991971755316</v>
      </c>
    </row>
    <row r="103" spans="1:7" x14ac:dyDescent="0.2">
      <c r="A103" t="s">
        <v>26</v>
      </c>
      <c r="B103" t="s">
        <v>92</v>
      </c>
      <c r="C103" s="9">
        <v>3748.2524260771379</v>
      </c>
      <c r="D103" s="9">
        <v>483.72568751104194</v>
      </c>
      <c r="E103" s="9">
        <v>957.3113760162762</v>
      </c>
      <c r="F103" s="14">
        <v>0.80445115390244515</v>
      </c>
      <c r="G103" s="10">
        <v>2.194837851423872</v>
      </c>
    </row>
    <row r="104" spans="1:7" x14ac:dyDescent="0.2">
      <c r="A104" t="s">
        <v>26</v>
      </c>
      <c r="B104" t="s">
        <v>50</v>
      </c>
      <c r="C104" s="9">
        <v>1385.3009937383267</v>
      </c>
      <c r="D104" s="9">
        <v>3228.0885563044203</v>
      </c>
      <c r="E104" s="9">
        <v>1115.7652235378284</v>
      </c>
      <c r="F104" s="14">
        <v>1.5001503582561448</v>
      </c>
      <c r="G104" s="10">
        <v>10.071217000465044</v>
      </c>
    </row>
    <row r="105" spans="1:7" x14ac:dyDescent="0.2">
      <c r="A105" t="s">
        <v>26</v>
      </c>
      <c r="B105" t="s">
        <v>93</v>
      </c>
      <c r="C105" s="9">
        <v>1009.8902659264552</v>
      </c>
      <c r="D105" s="9">
        <v>401.8143463640298</v>
      </c>
      <c r="E105" s="9">
        <v>936.84222683140126</v>
      </c>
      <c r="F105" s="14">
        <v>1.0012565240580009</v>
      </c>
      <c r="G105" s="10">
        <v>4.36841410158915</v>
      </c>
    </row>
    <row r="106" spans="1:7" x14ac:dyDescent="0.2">
      <c r="A106" t="s">
        <v>26</v>
      </c>
      <c r="B106" t="s">
        <v>94</v>
      </c>
      <c r="C106" s="9">
        <v>1892.684577108731</v>
      </c>
      <c r="D106" s="9">
        <v>584.69691051932966</v>
      </c>
      <c r="E106" s="9">
        <v>602.59263256031295</v>
      </c>
      <c r="F106" s="14">
        <v>1.3776404127725088</v>
      </c>
      <c r="G106" s="10">
        <v>10.082588605033523</v>
      </c>
    </row>
    <row r="107" spans="1:7" x14ac:dyDescent="0.2">
      <c r="A107" t="s">
        <v>26</v>
      </c>
      <c r="B107" t="s">
        <v>56</v>
      </c>
      <c r="C107" s="9">
        <v>2657.7548386807384</v>
      </c>
      <c r="D107" s="9">
        <v>2327.5526002600013</v>
      </c>
      <c r="E107" s="9">
        <v>380.10090223541329</v>
      </c>
      <c r="F107" s="14">
        <v>1.4352022934339828</v>
      </c>
      <c r="G107" s="10">
        <v>6.0551638489549404</v>
      </c>
    </row>
    <row r="108" spans="1:7" x14ac:dyDescent="0.2">
      <c r="A108" t="s">
        <v>26</v>
      </c>
      <c r="B108" t="s">
        <v>47</v>
      </c>
      <c r="C108" s="9">
        <v>68.890673925380881</v>
      </c>
      <c r="D108" s="9">
        <v>85.256265589999586</v>
      </c>
      <c r="E108" s="9">
        <v>10.571529114008554</v>
      </c>
      <c r="F108" s="14">
        <v>1.6133110770261232E-2</v>
      </c>
      <c r="G108" s="10">
        <v>0.19573180446535113</v>
      </c>
    </row>
    <row r="109" spans="1:7" x14ac:dyDescent="0.2">
      <c r="A109" t="s">
        <v>26</v>
      </c>
      <c r="B109" t="s">
        <v>95</v>
      </c>
      <c r="C109" s="9">
        <v>1121.1825642550327</v>
      </c>
      <c r="D109" s="9">
        <v>229.31586052773235</v>
      </c>
      <c r="E109" s="9">
        <v>126.63245225477623</v>
      </c>
      <c r="F109" s="14">
        <v>0.37144547842674236</v>
      </c>
      <c r="G109" s="10">
        <v>2.4149763521696248</v>
      </c>
    </row>
    <row r="110" spans="1:7" x14ac:dyDescent="0.2">
      <c r="A110" t="s">
        <v>26</v>
      </c>
      <c r="B110" t="s">
        <v>96</v>
      </c>
      <c r="C110" s="9">
        <v>1836.5895849518365</v>
      </c>
      <c r="D110" s="9">
        <v>349.56627184147317</v>
      </c>
      <c r="E110" s="9">
        <v>762.94549486498704</v>
      </c>
      <c r="F110" s="14">
        <v>0.68286162762210478</v>
      </c>
      <c r="G110" s="10">
        <v>9.7331874314035147</v>
      </c>
    </row>
    <row r="111" spans="1:7" x14ac:dyDescent="0.2">
      <c r="A111" t="s">
        <v>26</v>
      </c>
      <c r="B111" t="s">
        <v>97</v>
      </c>
      <c r="C111" s="9">
        <v>442.48402251152083</v>
      </c>
      <c r="D111" s="9">
        <v>335.06081193898962</v>
      </c>
      <c r="E111" s="9">
        <v>52.419379008424919</v>
      </c>
      <c r="F111" s="14">
        <v>8.7237537902180112E-2</v>
      </c>
      <c r="G111" s="10">
        <v>0.94920612258726988</v>
      </c>
    </row>
    <row r="112" spans="1:7" x14ac:dyDescent="0.2">
      <c r="A112" t="s">
        <v>27</v>
      </c>
      <c r="B112" t="s">
        <v>90</v>
      </c>
      <c r="C112" s="9">
        <v>783.43182962736137</v>
      </c>
      <c r="D112" s="9">
        <v>487.76107642545207</v>
      </c>
      <c r="E112" s="9">
        <v>1402.3542436778216</v>
      </c>
      <c r="F112" s="14">
        <v>1.121789081128713</v>
      </c>
      <c r="G112" s="10">
        <v>15.799277209661051</v>
      </c>
    </row>
    <row r="113" spans="1:7" x14ac:dyDescent="0.2">
      <c r="A113" t="s">
        <v>27</v>
      </c>
      <c r="B113" t="s">
        <v>91</v>
      </c>
      <c r="C113" s="9">
        <v>1459.5476749953484</v>
      </c>
      <c r="D113" s="9">
        <v>661.00232536845419</v>
      </c>
      <c r="E113" s="9">
        <v>1915.0454337583906</v>
      </c>
      <c r="F113" s="14">
        <v>1.9467800457152857</v>
      </c>
      <c r="G113" s="10">
        <v>76.364322667369748</v>
      </c>
    </row>
    <row r="114" spans="1:7" x14ac:dyDescent="0.2">
      <c r="A114" t="s">
        <v>27</v>
      </c>
      <c r="B114" t="s">
        <v>49</v>
      </c>
      <c r="C114" s="9">
        <v>998.14934562957637</v>
      </c>
      <c r="D114" s="9">
        <v>589.81326361223478</v>
      </c>
      <c r="E114" s="9">
        <v>855.69241143202692</v>
      </c>
      <c r="F114" s="14">
        <v>1.1450625264562504</v>
      </c>
      <c r="G114" s="10">
        <v>14.943426264306906</v>
      </c>
    </row>
    <row r="115" spans="1:7" x14ac:dyDescent="0.2">
      <c r="A115" t="s">
        <v>27</v>
      </c>
      <c r="B115" t="s">
        <v>92</v>
      </c>
      <c r="C115" s="9">
        <v>3804.6552444855088</v>
      </c>
      <c r="D115" s="9">
        <v>492.06430148021968</v>
      </c>
      <c r="E115" s="9">
        <v>975.33809236392938</v>
      </c>
      <c r="F115" s="14">
        <v>0.81917403909377529</v>
      </c>
      <c r="G115" s="10">
        <v>2.2398168259657343</v>
      </c>
    </row>
    <row r="116" spans="1:7" x14ac:dyDescent="0.2">
      <c r="A116" t="s">
        <v>27</v>
      </c>
      <c r="B116" t="s">
        <v>50</v>
      </c>
      <c r="C116" s="9">
        <v>1405.2117610232358</v>
      </c>
      <c r="D116" s="9">
        <v>3280.3674761227967</v>
      </c>
      <c r="E116" s="9">
        <v>1221.3183597060429</v>
      </c>
      <c r="F116" s="14">
        <v>1.5214005334458203</v>
      </c>
      <c r="G116" s="10">
        <v>10.457794749161248</v>
      </c>
    </row>
    <row r="117" spans="1:7" x14ac:dyDescent="0.2">
      <c r="A117" t="s">
        <v>27</v>
      </c>
      <c r="B117" t="s">
        <v>93</v>
      </c>
      <c r="C117" s="9">
        <v>1205.581755393694</v>
      </c>
      <c r="D117" s="9">
        <v>464.15343493384188</v>
      </c>
      <c r="E117" s="9">
        <v>1055.2269231675079</v>
      </c>
      <c r="F117" s="14">
        <v>1.1276185671770131</v>
      </c>
      <c r="G117" s="10">
        <v>4.9794448496611556</v>
      </c>
    </row>
    <row r="118" spans="1:7" x14ac:dyDescent="0.2">
      <c r="A118" t="s">
        <v>27</v>
      </c>
      <c r="B118" t="s">
        <v>94</v>
      </c>
      <c r="C118" s="9">
        <v>2376.7130868376939</v>
      </c>
      <c r="D118" s="9">
        <v>702.62560909545834</v>
      </c>
      <c r="E118" s="9">
        <v>715.58470280706536</v>
      </c>
      <c r="F118" s="14">
        <v>1.627565318019647</v>
      </c>
      <c r="G118" s="10">
        <v>11.910140006641674</v>
      </c>
    </row>
    <row r="119" spans="1:7" x14ac:dyDescent="0.2">
      <c r="A119" t="s">
        <v>27</v>
      </c>
      <c r="B119" t="s">
        <v>56</v>
      </c>
      <c r="C119" s="9">
        <v>2935.6238777612971</v>
      </c>
      <c r="D119" s="9">
        <v>2429.3776259871793</v>
      </c>
      <c r="E119" s="9">
        <v>416.58242933676769</v>
      </c>
      <c r="F119" s="14">
        <v>1.5354609308014036</v>
      </c>
      <c r="G119" s="10">
        <v>6.6139513194780157</v>
      </c>
    </row>
    <row r="120" spans="1:7" x14ac:dyDescent="0.2">
      <c r="A120" t="s">
        <v>27</v>
      </c>
      <c r="B120" t="s">
        <v>47</v>
      </c>
      <c r="C120" s="9">
        <v>84.427443546718095</v>
      </c>
      <c r="D120" s="9">
        <v>104.48393287457456</v>
      </c>
      <c r="E120" s="9">
        <v>12.95570396716087</v>
      </c>
      <c r="F120" s="14">
        <v>1.9771577503574986E-2</v>
      </c>
      <c r="G120" s="10">
        <v>0.23987478899821696</v>
      </c>
    </row>
    <row r="121" spans="1:7" x14ac:dyDescent="0.2">
      <c r="A121" t="s">
        <v>27</v>
      </c>
      <c r="B121" t="s">
        <v>95</v>
      </c>
      <c r="C121" s="9">
        <v>1241.7317592517356</v>
      </c>
      <c r="D121" s="9">
        <v>265.14480536737926</v>
      </c>
      <c r="E121" s="9">
        <v>146.98796062583236</v>
      </c>
      <c r="F121" s="14">
        <v>0.43071701677959634</v>
      </c>
      <c r="G121" s="10">
        <v>2.8024721952232077</v>
      </c>
    </row>
    <row r="122" spans="1:7" x14ac:dyDescent="0.2">
      <c r="A122" t="s">
        <v>27</v>
      </c>
      <c r="B122" t="s">
        <v>96</v>
      </c>
      <c r="C122" s="9">
        <v>2218.4404832836694</v>
      </c>
      <c r="D122" s="9">
        <v>409.73903714165561</v>
      </c>
      <c r="E122" s="9">
        <v>849.89232238575153</v>
      </c>
      <c r="F122" s="14">
        <v>0.78778502529275141</v>
      </c>
      <c r="G122" s="10">
        <v>10.88866568115434</v>
      </c>
    </row>
    <row r="123" spans="1:7" x14ac:dyDescent="0.2">
      <c r="A123" t="s">
        <v>27</v>
      </c>
      <c r="B123" t="s">
        <v>97</v>
      </c>
      <c r="C123" s="9">
        <v>546.31267147507401</v>
      </c>
      <c r="D123" s="9">
        <v>415.42142002892001</v>
      </c>
      <c r="E123" s="9">
        <v>64.841288233775458</v>
      </c>
      <c r="F123" s="14">
        <v>0.10788232657134218</v>
      </c>
      <c r="G123" s="10">
        <v>1.1747892562957705</v>
      </c>
    </row>
    <row r="124" spans="1:7" x14ac:dyDescent="0.2">
      <c r="A124" t="s">
        <v>28</v>
      </c>
      <c r="B124" t="s">
        <v>90</v>
      </c>
      <c r="C124" s="9">
        <v>872.89831865866438</v>
      </c>
      <c r="D124" s="9">
        <v>543.46249746262959</v>
      </c>
      <c r="E124" s="9">
        <v>1562.5007191467694</v>
      </c>
      <c r="F124" s="14">
        <v>1.2498953658539618</v>
      </c>
      <c r="G124" s="10">
        <v>17.603525976561535</v>
      </c>
    </row>
    <row r="125" spans="1:7" x14ac:dyDescent="0.2">
      <c r="A125" t="s">
        <v>28</v>
      </c>
      <c r="B125" t="s">
        <v>91</v>
      </c>
      <c r="C125" s="9">
        <v>1654.804687842417</v>
      </c>
      <c r="D125" s="9">
        <v>742.98427852200473</v>
      </c>
      <c r="E125" s="9">
        <v>2147.8132230898782</v>
      </c>
      <c r="F125" s="14">
        <v>2.1840048502191922</v>
      </c>
      <c r="G125" s="10">
        <v>85.300261492192092</v>
      </c>
    </row>
    <row r="126" spans="1:7" x14ac:dyDescent="0.2">
      <c r="A126" t="s">
        <v>28</v>
      </c>
      <c r="B126" t="s">
        <v>49</v>
      </c>
      <c r="C126" s="9">
        <v>1321.2726573021926</v>
      </c>
      <c r="D126" s="9">
        <v>778.53756638088305</v>
      </c>
      <c r="E126" s="9">
        <v>1129.0565137793783</v>
      </c>
      <c r="F126" s="14">
        <v>1.5094501250869961</v>
      </c>
      <c r="G126" s="10">
        <v>19.732698875060624</v>
      </c>
    </row>
    <row r="127" spans="1:7" x14ac:dyDescent="0.2">
      <c r="A127" t="s">
        <v>28</v>
      </c>
      <c r="B127" t="s">
        <v>92</v>
      </c>
      <c r="C127" s="9">
        <v>4251.5378539780913</v>
      </c>
      <c r="D127" s="9">
        <v>544.07105121994744</v>
      </c>
      <c r="E127" s="9">
        <v>1070.9119550163211</v>
      </c>
      <c r="F127" s="14">
        <v>0.9021910695911759</v>
      </c>
      <c r="G127" s="10">
        <v>2.4424398358858217</v>
      </c>
    </row>
    <row r="128" spans="1:7" x14ac:dyDescent="0.2">
      <c r="A128" t="s">
        <v>28</v>
      </c>
      <c r="B128" t="s">
        <v>50</v>
      </c>
      <c r="C128" s="9">
        <v>1599.1625111624232</v>
      </c>
      <c r="D128" s="9">
        <v>3767.3431890952675</v>
      </c>
      <c r="E128" s="9">
        <v>1545.7019607505795</v>
      </c>
      <c r="F128" s="14">
        <v>1.7547484606601322</v>
      </c>
      <c r="G128" s="10">
        <v>12.006616971147293</v>
      </c>
    </row>
    <row r="129" spans="1:7" x14ac:dyDescent="0.2">
      <c r="A129" t="s">
        <v>28</v>
      </c>
      <c r="B129" t="s">
        <v>93</v>
      </c>
      <c r="C129" s="9">
        <v>1733.9036774695824</v>
      </c>
      <c r="D129" s="9">
        <v>641.57828938023374</v>
      </c>
      <c r="E129" s="9">
        <v>1385.4063574517904</v>
      </c>
      <c r="F129" s="14">
        <v>1.4868084199604186</v>
      </c>
      <c r="G129" s="10">
        <v>6.7776165391894097</v>
      </c>
    </row>
    <row r="130" spans="1:7" x14ac:dyDescent="0.2">
      <c r="A130" t="s">
        <v>28</v>
      </c>
      <c r="B130" t="s">
        <v>94</v>
      </c>
      <c r="C130" s="9">
        <v>3588.4071470406971</v>
      </c>
      <c r="D130" s="9">
        <v>1045.4022961863718</v>
      </c>
      <c r="E130" s="9">
        <v>1074.7715485312203</v>
      </c>
      <c r="F130" s="14">
        <v>2.4287073386267224</v>
      </c>
      <c r="G130" s="10">
        <v>17.914984665418789</v>
      </c>
    </row>
    <row r="131" spans="1:7" x14ac:dyDescent="0.2">
      <c r="A131" t="s">
        <v>28</v>
      </c>
      <c r="B131" t="s">
        <v>56</v>
      </c>
      <c r="C131" s="9">
        <v>3749.6404363478978</v>
      </c>
      <c r="D131" s="9">
        <v>2841.901815901806</v>
      </c>
      <c r="E131" s="9">
        <v>523.78528946007077</v>
      </c>
      <c r="F131" s="14">
        <v>1.8678298764712282</v>
      </c>
      <c r="G131" s="10">
        <v>8.2866483472804262</v>
      </c>
    </row>
    <row r="132" spans="1:7" x14ac:dyDescent="0.2">
      <c r="A132" t="s">
        <v>28</v>
      </c>
      <c r="B132" t="s">
        <v>47</v>
      </c>
      <c r="C132" s="9">
        <v>121.17457404720926</v>
      </c>
      <c r="D132" s="9">
        <v>149.96067071304714</v>
      </c>
      <c r="E132" s="9">
        <v>18.59468726935631</v>
      </c>
      <c r="F132" s="14">
        <v>2.837717668084256E-2</v>
      </c>
      <c r="G132" s="10">
        <v>0.34428053439091838</v>
      </c>
    </row>
    <row r="133" spans="1:7" x14ac:dyDescent="0.2">
      <c r="A133" t="s">
        <v>28</v>
      </c>
      <c r="B133" t="s">
        <v>95</v>
      </c>
      <c r="C133" s="9">
        <v>1616.6069656247894</v>
      </c>
      <c r="D133" s="9">
        <v>374.90653661189356</v>
      </c>
      <c r="E133" s="9">
        <v>209.11101557079988</v>
      </c>
      <c r="F133" s="14">
        <v>0.62256916949733265</v>
      </c>
      <c r="G133" s="10">
        <v>4.0306526470786803</v>
      </c>
    </row>
    <row r="134" spans="1:7" x14ac:dyDescent="0.2">
      <c r="A134" t="s">
        <v>28</v>
      </c>
      <c r="B134" t="s">
        <v>96</v>
      </c>
      <c r="C134" s="9">
        <v>3025.0872829898849</v>
      </c>
      <c r="D134" s="9">
        <v>538.35568324103849</v>
      </c>
      <c r="E134" s="9">
        <v>1144.1688432950432</v>
      </c>
      <c r="F134" s="14">
        <v>1.0357916933892981</v>
      </c>
      <c r="G134" s="10">
        <v>14.78237728555842</v>
      </c>
    </row>
    <row r="135" spans="1:7" x14ac:dyDescent="0.2">
      <c r="A135" t="s">
        <v>28</v>
      </c>
      <c r="B135" t="s">
        <v>97</v>
      </c>
      <c r="C135" s="9">
        <v>711.64991466431024</v>
      </c>
      <c r="D135" s="9">
        <v>546.2618778398753</v>
      </c>
      <c r="E135" s="9">
        <v>84.823190646825225</v>
      </c>
      <c r="F135" s="14">
        <v>0.14104567828992345</v>
      </c>
      <c r="G135" s="10">
        <v>1.5387234003253225</v>
      </c>
    </row>
    <row r="136" spans="1:7" x14ac:dyDescent="0.2">
      <c r="A136" t="s">
        <v>29</v>
      </c>
      <c r="B136" t="s">
        <v>90</v>
      </c>
      <c r="C136" s="9">
        <v>919.42279754678998</v>
      </c>
      <c r="D136" s="9">
        <v>572.43055583330738</v>
      </c>
      <c r="E136" s="9">
        <v>1645.7901901524835</v>
      </c>
      <c r="F136" s="14">
        <v>1.3165064302695846</v>
      </c>
      <c r="G136" s="10">
        <v>18.541583923363898</v>
      </c>
    </row>
    <row r="137" spans="1:7" x14ac:dyDescent="0.2">
      <c r="A137" t="s">
        <v>29</v>
      </c>
      <c r="B137" t="s">
        <v>91</v>
      </c>
      <c r="C137" s="9">
        <v>1758.5012561483854</v>
      </c>
      <c r="D137" s="9">
        <v>788.40086378063415</v>
      </c>
      <c r="E137" s="9">
        <v>2275.7318391913795</v>
      </c>
      <c r="F137" s="14">
        <v>2.3162622536200836</v>
      </c>
      <c r="G137" s="10">
        <v>89.911605050518276</v>
      </c>
    </row>
    <row r="138" spans="1:7" x14ac:dyDescent="0.2">
      <c r="A138" t="s">
        <v>29</v>
      </c>
      <c r="B138" t="s">
        <v>49</v>
      </c>
      <c r="C138" s="9">
        <v>1682.4046764816906</v>
      </c>
      <c r="D138" s="9">
        <v>987.81596542750469</v>
      </c>
      <c r="E138" s="9">
        <v>1441.0351657677973</v>
      </c>
      <c r="F138" s="14">
        <v>1.9159964900664219</v>
      </c>
      <c r="G138" s="10">
        <v>25.009065940437136</v>
      </c>
    </row>
    <row r="139" spans="1:7" x14ac:dyDescent="0.2">
      <c r="A139" t="s">
        <v>29</v>
      </c>
      <c r="B139" t="s">
        <v>92</v>
      </c>
      <c r="C139" s="9">
        <v>4844.2471522592859</v>
      </c>
      <c r="D139" s="9">
        <v>617.6012534810601</v>
      </c>
      <c r="E139" s="9">
        <v>1214.6892752542956</v>
      </c>
      <c r="F139" s="14">
        <v>1.0229814653615861</v>
      </c>
      <c r="G139" s="10">
        <v>2.7802649325538105</v>
      </c>
    </row>
    <row r="140" spans="1:7" x14ac:dyDescent="0.2">
      <c r="A140" t="s">
        <v>29</v>
      </c>
      <c r="B140" t="s">
        <v>50</v>
      </c>
      <c r="C140" s="9">
        <v>1835.787991024069</v>
      </c>
      <c r="D140" s="9">
        <v>4316.4192237986808</v>
      </c>
      <c r="E140" s="9">
        <v>1263.9782973249339</v>
      </c>
      <c r="F140" s="14">
        <v>1.8589076070723243</v>
      </c>
      <c r="G140" s="10">
        <v>13.999989976987171</v>
      </c>
    </row>
    <row r="141" spans="1:7" x14ac:dyDescent="0.2">
      <c r="A141" t="s">
        <v>29</v>
      </c>
      <c r="B141" t="s">
        <v>93</v>
      </c>
      <c r="C141" s="9">
        <v>2326.6655159479969</v>
      </c>
      <c r="D141" s="9">
        <v>789.717884153412</v>
      </c>
      <c r="E141" s="9">
        <v>1651.284673653041</v>
      </c>
      <c r="F141" s="14">
        <v>1.7285955685873737</v>
      </c>
      <c r="G141" s="10">
        <v>8.2609600782528734</v>
      </c>
    </row>
    <row r="142" spans="1:7" x14ac:dyDescent="0.2">
      <c r="A142" t="s">
        <v>29</v>
      </c>
      <c r="B142" t="s">
        <v>94</v>
      </c>
      <c r="C142" s="9">
        <v>4679.0965356666129</v>
      </c>
      <c r="D142" s="9">
        <v>1280.9111161261171</v>
      </c>
      <c r="E142" s="9">
        <v>1281.3252682809307</v>
      </c>
      <c r="F142" s="14">
        <v>2.8734595275047945</v>
      </c>
      <c r="G142" s="10">
        <v>20.555433540032563</v>
      </c>
    </row>
    <row r="143" spans="1:7" x14ac:dyDescent="0.2">
      <c r="A143" t="s">
        <v>29</v>
      </c>
      <c r="B143" t="s">
        <v>56</v>
      </c>
      <c r="C143" s="9">
        <v>4784.2487316847082</v>
      </c>
      <c r="D143" s="9">
        <v>3013.7568590546575</v>
      </c>
      <c r="E143" s="9">
        <v>642.65545124971743</v>
      </c>
      <c r="F143" s="14">
        <v>2.1686285330809025</v>
      </c>
      <c r="G143" s="10">
        <v>10.069785690405343</v>
      </c>
    </row>
    <row r="144" spans="1:7" x14ac:dyDescent="0.2">
      <c r="A144" t="s">
        <v>29</v>
      </c>
      <c r="B144" t="s">
        <v>47</v>
      </c>
      <c r="C144" s="9">
        <v>497.33251751877197</v>
      </c>
      <c r="D144" s="9">
        <v>615.47827571043877</v>
      </c>
      <c r="E144" s="9">
        <v>76.317517142996749</v>
      </c>
      <c r="F144" s="14">
        <v>0.11646744236344554</v>
      </c>
      <c r="G144" s="10">
        <v>1.4130184178294303</v>
      </c>
    </row>
    <row r="145" spans="1:7" x14ac:dyDescent="0.2">
      <c r="A145" t="s">
        <v>29</v>
      </c>
      <c r="B145" t="s">
        <v>95</v>
      </c>
      <c r="C145" s="9">
        <v>1817.3566187345591</v>
      </c>
      <c r="D145" s="9">
        <v>426.79771291053299</v>
      </c>
      <c r="E145" s="9">
        <v>238.8310558401277</v>
      </c>
      <c r="F145" s="14">
        <v>0.71009171214572853</v>
      </c>
      <c r="G145" s="10">
        <v>4.6012009697228198</v>
      </c>
    </row>
    <row r="146" spans="1:7" x14ac:dyDescent="0.2">
      <c r="A146" t="s">
        <v>29</v>
      </c>
      <c r="B146" t="s">
        <v>96</v>
      </c>
      <c r="C146" s="9">
        <v>3882.2020195653886</v>
      </c>
      <c r="D146" s="9">
        <v>704.56730892752421</v>
      </c>
      <c r="E146" s="9">
        <v>1484.2375668011894</v>
      </c>
      <c r="F146" s="14">
        <v>1.3433065658720105</v>
      </c>
      <c r="G146" s="10">
        <v>19.222396448650269</v>
      </c>
    </row>
    <row r="147" spans="1:7" x14ac:dyDescent="0.2">
      <c r="A147" t="s">
        <v>29</v>
      </c>
      <c r="B147" t="s">
        <v>97</v>
      </c>
      <c r="C147" s="9">
        <v>880.49275109268899</v>
      </c>
      <c r="D147" s="9">
        <v>714.20762689568051</v>
      </c>
      <c r="E147" s="9">
        <v>107.63224968010633</v>
      </c>
      <c r="F147" s="14">
        <v>0.17835850516594143</v>
      </c>
      <c r="G147" s="10">
        <v>1.9666934957833715</v>
      </c>
    </row>
    <row r="149" spans="1:7" x14ac:dyDescent="0.2">
      <c r="A149" t="s">
        <v>30</v>
      </c>
    </row>
    <row r="150" spans="1:7" x14ac:dyDescent="0.2">
      <c r="A150" t="s">
        <v>58</v>
      </c>
      <c r="B150" t="s">
        <v>59</v>
      </c>
    </row>
    <row r="151" spans="1:7" x14ac:dyDescent="0.2">
      <c r="A151" t="s">
        <v>35</v>
      </c>
      <c r="B151" t="s">
        <v>36</v>
      </c>
    </row>
    <row r="152" spans="1:7" x14ac:dyDescent="0.2">
      <c r="A152" t="s">
        <v>37</v>
      </c>
      <c r="B152" t="s">
        <v>38</v>
      </c>
    </row>
    <row r="153" spans="1:7" x14ac:dyDescent="0.2">
      <c r="A153" t="s">
        <v>39</v>
      </c>
      <c r="B153" t="s">
        <v>40</v>
      </c>
    </row>
    <row r="154" spans="1:7" x14ac:dyDescent="0.2">
      <c r="A154" t="s">
        <v>41</v>
      </c>
      <c r="B154" t="s">
        <v>42</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D352E-56A3-F442-8FF8-D4FC0933E5D2}">
  <dimension ref="A1:G145"/>
  <sheetViews>
    <sheetView tabSelected="1" workbookViewId="0">
      <selection sqref="A1:G145"/>
    </sheetView>
  </sheetViews>
  <sheetFormatPr baseColWidth="10" defaultRowHeight="15" x14ac:dyDescent="0.2"/>
  <sheetData>
    <row r="1" spans="1:7" ht="80" x14ac:dyDescent="0.2">
      <c r="A1" s="8" t="s">
        <v>1</v>
      </c>
      <c r="B1" s="8" t="s">
        <v>45</v>
      </c>
      <c r="C1" s="8" t="s">
        <v>46</v>
      </c>
      <c r="D1" s="8" t="s">
        <v>9</v>
      </c>
      <c r="E1" s="8" t="s">
        <v>12</v>
      </c>
      <c r="F1" s="8" t="s">
        <v>14</v>
      </c>
      <c r="G1" s="8" t="s">
        <v>16</v>
      </c>
    </row>
    <row r="2" spans="1:7" x14ac:dyDescent="0.2">
      <c r="A2" t="s">
        <v>18</v>
      </c>
      <c r="B2" t="s">
        <v>90</v>
      </c>
      <c r="C2" s="9">
        <v>780.99706037370129</v>
      </c>
      <c r="D2" s="9">
        <v>486.70758595962297</v>
      </c>
      <c r="E2" s="9">
        <v>1410.9246994949169</v>
      </c>
      <c r="F2" s="14">
        <v>1.1230596675871185</v>
      </c>
      <c r="G2" s="10">
        <v>15.605247760389092</v>
      </c>
    </row>
    <row r="3" spans="1:7" x14ac:dyDescent="0.2">
      <c r="A3" t="s">
        <v>18</v>
      </c>
      <c r="B3" t="s">
        <v>91</v>
      </c>
      <c r="C3" s="9">
        <v>1500.0341050854511</v>
      </c>
      <c r="D3" s="9">
        <v>646.98519221986851</v>
      </c>
      <c r="E3" s="9">
        <v>1866.2929013833432</v>
      </c>
      <c r="F3" s="14">
        <v>1.8880001181258248</v>
      </c>
      <c r="G3" s="10">
        <v>73.818498871413681</v>
      </c>
    </row>
    <row r="4" spans="1:7" x14ac:dyDescent="0.2">
      <c r="A4" t="s">
        <v>18</v>
      </c>
      <c r="B4" t="s">
        <v>49</v>
      </c>
      <c r="C4" s="9">
        <v>805.64771215144913</v>
      </c>
      <c r="D4" s="9">
        <v>473.97706056430013</v>
      </c>
      <c r="E4" s="9">
        <v>683.6378768726147</v>
      </c>
      <c r="F4" s="14">
        <v>0.91844016526709016</v>
      </c>
      <c r="G4" s="10">
        <v>11.983315371376563</v>
      </c>
    </row>
    <row r="5" spans="1:7" x14ac:dyDescent="0.2">
      <c r="A5" t="s">
        <v>18</v>
      </c>
      <c r="B5" t="s">
        <v>92</v>
      </c>
      <c r="C5" s="9">
        <v>3923.5384500590249</v>
      </c>
      <c r="D5" s="9">
        <v>500.78453281101116</v>
      </c>
      <c r="E5" s="9">
        <v>982.28698894355148</v>
      </c>
      <c r="F5" s="14">
        <v>0.82762715179766688</v>
      </c>
      <c r="G5" s="10">
        <v>2.236569706422697</v>
      </c>
    </row>
    <row r="6" spans="1:7" x14ac:dyDescent="0.2">
      <c r="A6" t="s">
        <v>18</v>
      </c>
      <c r="B6" t="s">
        <v>50</v>
      </c>
      <c r="C6" s="9">
        <v>1333.428722911329</v>
      </c>
      <c r="D6" s="9">
        <v>3047.1815734080456</v>
      </c>
      <c r="E6" s="9">
        <v>957.93232848276705</v>
      </c>
      <c r="F6" s="14">
        <v>1.4427622367878452</v>
      </c>
      <c r="G6" s="10">
        <v>9.4179229576295569</v>
      </c>
    </row>
    <row r="7" spans="1:7" x14ac:dyDescent="0.2">
      <c r="A7" t="s">
        <v>18</v>
      </c>
      <c r="B7" t="s">
        <v>93</v>
      </c>
      <c r="C7" s="9">
        <v>970.56181560262314</v>
      </c>
      <c r="D7" s="9">
        <v>385.245140105372</v>
      </c>
      <c r="E7" s="9">
        <v>904.46403578706429</v>
      </c>
      <c r="F7" s="14">
        <v>0.96623316894991806</v>
      </c>
      <c r="G7" s="10">
        <v>4.1828692616388041</v>
      </c>
    </row>
    <row r="8" spans="1:7" x14ac:dyDescent="0.2">
      <c r="A8" t="s">
        <v>18</v>
      </c>
      <c r="B8" t="s">
        <v>94</v>
      </c>
      <c r="C8" s="9">
        <v>1870.9093447876089</v>
      </c>
      <c r="D8" s="9">
        <v>589.22102850875535</v>
      </c>
      <c r="E8" s="9">
        <v>612.1475661843906</v>
      </c>
      <c r="F8" s="14">
        <v>1.397702302762537</v>
      </c>
      <c r="G8" s="10">
        <v>10.337800242173328</v>
      </c>
    </row>
    <row r="9" spans="1:7" x14ac:dyDescent="0.2">
      <c r="A9" t="s">
        <v>18</v>
      </c>
      <c r="B9" t="s">
        <v>56</v>
      </c>
      <c r="C9" s="9">
        <v>2322.231590694531</v>
      </c>
      <c r="D9" s="9">
        <v>2010.6326906697443</v>
      </c>
      <c r="E9" s="9">
        <v>328.74099956396856</v>
      </c>
      <c r="F9" s="14">
        <v>1.2320741180521215</v>
      </c>
      <c r="G9" s="10">
        <v>5.2460139985339058</v>
      </c>
    </row>
    <row r="10" spans="1:7" x14ac:dyDescent="0.2">
      <c r="A10" t="s">
        <v>18</v>
      </c>
      <c r="B10" t="s">
        <v>47</v>
      </c>
      <c r="C10" s="9">
        <v>70.850343989965111</v>
      </c>
      <c r="D10" s="9">
        <v>87.681472689525549</v>
      </c>
      <c r="E10" s="9">
        <v>10.872247744864758</v>
      </c>
      <c r="F10" s="14">
        <v>1.6592034633589173E-2</v>
      </c>
      <c r="G10" s="10">
        <v>0.2012996082919368</v>
      </c>
    </row>
    <row r="11" spans="1:7" x14ac:dyDescent="0.2">
      <c r="A11" t="s">
        <v>18</v>
      </c>
      <c r="B11" t="s">
        <v>95</v>
      </c>
      <c r="C11" s="9">
        <v>1126.1327418510762</v>
      </c>
      <c r="D11" s="9">
        <v>222.28243866393072</v>
      </c>
      <c r="E11" s="9">
        <v>122.47744293466081</v>
      </c>
      <c r="F11" s="14">
        <v>0.35593143507520808</v>
      </c>
      <c r="G11" s="10">
        <v>2.3244164064654784</v>
      </c>
    </row>
    <row r="12" spans="1:7" x14ac:dyDescent="0.2">
      <c r="A12" t="s">
        <v>18</v>
      </c>
      <c r="B12" t="s">
        <v>96</v>
      </c>
      <c r="C12" s="9">
        <v>1797.9839594171558</v>
      </c>
      <c r="D12" s="9">
        <v>340.95154640505677</v>
      </c>
      <c r="E12" s="9">
        <v>737.26546266768605</v>
      </c>
      <c r="F12" s="14">
        <v>0.66347146109348243</v>
      </c>
      <c r="G12" s="10">
        <v>9.4143706842979533</v>
      </c>
    </row>
    <row r="13" spans="1:7" x14ac:dyDescent="0.2">
      <c r="A13" t="s">
        <v>18</v>
      </c>
      <c r="B13" t="s">
        <v>97</v>
      </c>
      <c r="C13" s="9">
        <v>408.30926223175231</v>
      </c>
      <c r="D13" s="9">
        <v>305.19210816372112</v>
      </c>
      <c r="E13" s="9">
        <v>48.091444889242545</v>
      </c>
      <c r="F13" s="14">
        <v>8.0099242997220835E-2</v>
      </c>
      <c r="G13" s="10">
        <v>0.86934864681964641</v>
      </c>
    </row>
    <row r="14" spans="1:7" x14ac:dyDescent="0.2">
      <c r="A14" t="s">
        <v>19</v>
      </c>
      <c r="B14" t="s">
        <v>90</v>
      </c>
      <c r="C14" s="9">
        <v>752.49533390335046</v>
      </c>
      <c r="D14" s="9">
        <v>467.54613829919731</v>
      </c>
      <c r="E14" s="9">
        <v>1371.4127105266259</v>
      </c>
      <c r="F14" s="14">
        <v>1.0927747609856526</v>
      </c>
      <c r="G14" s="10">
        <v>14.980128833427955</v>
      </c>
    </row>
    <row r="15" spans="1:7" x14ac:dyDescent="0.2">
      <c r="A15" t="s">
        <v>19</v>
      </c>
      <c r="B15" t="s">
        <v>91</v>
      </c>
      <c r="C15" s="9">
        <v>1484.6805396244154</v>
      </c>
      <c r="D15" s="9">
        <v>608.96806269327317</v>
      </c>
      <c r="E15" s="9">
        <v>1746.80941541581</v>
      </c>
      <c r="F15" s="14">
        <v>1.7577442708854329</v>
      </c>
      <c r="G15" s="10">
        <v>68.433691237118467</v>
      </c>
    </row>
    <row r="16" spans="1:7" x14ac:dyDescent="0.2">
      <c r="A16" t="s">
        <v>19</v>
      </c>
      <c r="B16" t="s">
        <v>49</v>
      </c>
      <c r="C16" s="9">
        <v>397.98613378976813</v>
      </c>
      <c r="D16" s="9">
        <v>229.39048636514985</v>
      </c>
      <c r="E16" s="9">
        <v>322.15278661724602</v>
      </c>
      <c r="F16" s="14">
        <v>0.44106393916485814</v>
      </c>
      <c r="G16" s="10">
        <v>5.7396458681004114</v>
      </c>
    </row>
    <row r="17" spans="1:7" x14ac:dyDescent="0.2">
      <c r="A17" t="s">
        <v>19</v>
      </c>
      <c r="B17" t="s">
        <v>92</v>
      </c>
      <c r="C17" s="9">
        <v>4063.3630524770715</v>
      </c>
      <c r="D17" s="9">
        <v>509.08402587388957</v>
      </c>
      <c r="E17" s="9">
        <v>978.89779641326436</v>
      </c>
      <c r="F17" s="14">
        <v>0.82880192621239002</v>
      </c>
      <c r="G17" s="10">
        <v>2.1936718415964447</v>
      </c>
    </row>
    <row r="18" spans="1:7" x14ac:dyDescent="0.2">
      <c r="A18" t="s">
        <v>19</v>
      </c>
      <c r="B18" t="s">
        <v>50</v>
      </c>
      <c r="C18" s="9">
        <v>1039.3303021925381</v>
      </c>
      <c r="D18" s="9">
        <v>2133.2321775228634</v>
      </c>
      <c r="E18" s="9">
        <v>753.4409612531033</v>
      </c>
      <c r="F18" s="14">
        <v>1.2675640775997115</v>
      </c>
      <c r="G18" s="10">
        <v>6.1637823920550101</v>
      </c>
    </row>
    <row r="19" spans="1:7" x14ac:dyDescent="0.2">
      <c r="A19" t="s">
        <v>19</v>
      </c>
      <c r="B19" t="s">
        <v>93</v>
      </c>
      <c r="C19" s="9">
        <v>377.21845748060042</v>
      </c>
      <c r="D19" s="9">
        <v>171.79836202826783</v>
      </c>
      <c r="E19" s="9">
        <v>453.76772433257281</v>
      </c>
      <c r="F19" s="14">
        <v>0.49433613400701876</v>
      </c>
      <c r="G19" s="10">
        <v>1.9685426079424659</v>
      </c>
    </row>
    <row r="20" spans="1:7" x14ac:dyDescent="0.2">
      <c r="A20" t="s">
        <v>19</v>
      </c>
      <c r="B20" t="s">
        <v>94</v>
      </c>
      <c r="C20" s="9">
        <v>823.48044508288751</v>
      </c>
      <c r="D20" s="9">
        <v>337.26863151042602</v>
      </c>
      <c r="E20" s="9">
        <v>376.52039038027038</v>
      </c>
      <c r="F20" s="14">
        <v>0.86905124712720183</v>
      </c>
      <c r="G20" s="10">
        <v>6.6675213680766143</v>
      </c>
    </row>
    <row r="21" spans="1:7" x14ac:dyDescent="0.2">
      <c r="A21" t="s">
        <v>19</v>
      </c>
      <c r="B21" t="s">
        <v>56</v>
      </c>
      <c r="C21" s="9">
        <v>609.56843442022193</v>
      </c>
      <c r="D21" s="9">
        <v>563.74674596388877</v>
      </c>
      <c r="E21" s="9">
        <v>79.792673279772359</v>
      </c>
      <c r="F21" s="14">
        <v>0.29832930941981317</v>
      </c>
      <c r="G21" s="10">
        <v>1.306621126448833</v>
      </c>
    </row>
    <row r="22" spans="1:7" x14ac:dyDescent="0.2">
      <c r="A22" t="s">
        <v>19</v>
      </c>
      <c r="B22" t="s">
        <v>47</v>
      </c>
      <c r="C22" s="9">
        <v>27.143514096114153</v>
      </c>
      <c r="D22" s="9">
        <v>33.591697031891286</v>
      </c>
      <c r="E22" s="9">
        <v>4.1652727890916106</v>
      </c>
      <c r="F22" s="14">
        <v>6.3565834771928606E-3</v>
      </c>
      <c r="G22" s="10">
        <v>7.7120003199819986E-2</v>
      </c>
    </row>
    <row r="23" spans="1:7" x14ac:dyDescent="0.2">
      <c r="A23" t="s">
        <v>19</v>
      </c>
      <c r="B23" t="s">
        <v>95</v>
      </c>
      <c r="C23" s="9">
        <v>865.28624682042846</v>
      </c>
      <c r="D23" s="9">
        <v>134.1879884491764</v>
      </c>
      <c r="E23" s="9">
        <v>71.631908308183412</v>
      </c>
      <c r="F23" s="14">
        <v>0.20302117296605171</v>
      </c>
      <c r="G23" s="10">
        <v>1.3392917638379147</v>
      </c>
    </row>
    <row r="24" spans="1:7" x14ac:dyDescent="0.2">
      <c r="A24" t="s">
        <v>19</v>
      </c>
      <c r="B24" t="s">
        <v>96</v>
      </c>
      <c r="C24" s="9">
        <v>816.8186672962488</v>
      </c>
      <c r="D24" s="9">
        <v>159.39890526837729</v>
      </c>
      <c r="E24" s="9">
        <v>350.9634178204692</v>
      </c>
      <c r="F24" s="14">
        <v>0.30910242487003337</v>
      </c>
      <c r="G24" s="10">
        <v>4.4848135516794017</v>
      </c>
    </row>
    <row r="25" spans="1:7" x14ac:dyDescent="0.2">
      <c r="A25" t="s">
        <v>19</v>
      </c>
      <c r="B25" t="s">
        <v>97</v>
      </c>
      <c r="C25" s="9">
        <v>85.848914744004958</v>
      </c>
      <c r="D25" s="9">
        <v>62.84313083603071</v>
      </c>
      <c r="E25" s="9">
        <v>10.018692635871663</v>
      </c>
      <c r="F25" s="14">
        <v>1.670823465404328E-2</v>
      </c>
      <c r="G25" s="10">
        <v>0.18061106937320387</v>
      </c>
    </row>
    <row r="26" spans="1:7" x14ac:dyDescent="0.2">
      <c r="A26" t="s">
        <v>20</v>
      </c>
      <c r="B26" t="s">
        <v>90</v>
      </c>
      <c r="C26" s="9">
        <v>768.0896836342489</v>
      </c>
      <c r="D26" s="9">
        <v>477.23535427424218</v>
      </c>
      <c r="E26" s="9">
        <v>1399.8331028124946</v>
      </c>
      <c r="F26" s="14">
        <v>1.1154208239832344</v>
      </c>
      <c r="G26" s="10">
        <v>15.290569986581259</v>
      </c>
    </row>
    <row r="27" spans="1:7" x14ac:dyDescent="0.2">
      <c r="A27" t="s">
        <v>20</v>
      </c>
      <c r="B27" t="s">
        <v>91</v>
      </c>
      <c r="C27" s="9">
        <v>1432.8520394060597</v>
      </c>
      <c r="D27" s="9">
        <v>608.81205344323996</v>
      </c>
      <c r="E27" s="9">
        <v>1758.2016362248148</v>
      </c>
      <c r="F27" s="14">
        <v>1.772862460710092</v>
      </c>
      <c r="G27" s="10">
        <v>69.063076155233446</v>
      </c>
    </row>
    <row r="28" spans="1:7" x14ac:dyDescent="0.2">
      <c r="A28" t="s">
        <v>20</v>
      </c>
      <c r="B28" t="s">
        <v>49</v>
      </c>
      <c r="C28" s="9">
        <v>520.82278575496332</v>
      </c>
      <c r="D28" s="9">
        <v>303.18682445364601</v>
      </c>
      <c r="E28" s="9">
        <v>431.12045943881793</v>
      </c>
      <c r="F28" s="14">
        <v>0.58510600955811409</v>
      </c>
      <c r="G28" s="10">
        <v>7.6140121622529788</v>
      </c>
    </row>
    <row r="29" spans="1:7" x14ac:dyDescent="0.2">
      <c r="A29" t="s">
        <v>20</v>
      </c>
      <c r="B29" t="s">
        <v>92</v>
      </c>
      <c r="C29" s="9">
        <v>4070.0432433635319</v>
      </c>
      <c r="D29" s="9">
        <v>511.1043680385639</v>
      </c>
      <c r="E29" s="9">
        <v>986.21107023538502</v>
      </c>
      <c r="F29" s="14">
        <v>0.83441142321771566</v>
      </c>
      <c r="G29" s="10">
        <v>2.2159587993288592</v>
      </c>
    </row>
    <row r="30" spans="1:7" x14ac:dyDescent="0.2">
      <c r="A30" t="s">
        <v>20</v>
      </c>
      <c r="B30" t="s">
        <v>50</v>
      </c>
      <c r="C30" s="9">
        <v>1063.1480326299545</v>
      </c>
      <c r="D30" s="9">
        <v>2248.4135218367387</v>
      </c>
      <c r="E30" s="9">
        <v>512.91323419282048</v>
      </c>
      <c r="F30" s="14">
        <v>1.197021290766715</v>
      </c>
      <c r="G30" s="10">
        <v>6.4793999404683023</v>
      </c>
    </row>
    <row r="31" spans="1:7" x14ac:dyDescent="0.2">
      <c r="A31" t="s">
        <v>20</v>
      </c>
      <c r="B31" t="s">
        <v>93</v>
      </c>
      <c r="C31" s="9">
        <v>473.95835852053358</v>
      </c>
      <c r="D31" s="9">
        <v>212.67370563963391</v>
      </c>
      <c r="E31" s="9">
        <v>560.67263995445046</v>
      </c>
      <c r="F31" s="14">
        <v>0.60340006400491053</v>
      </c>
      <c r="G31" s="10">
        <v>2.4272626378940232</v>
      </c>
    </row>
    <row r="32" spans="1:7" x14ac:dyDescent="0.2">
      <c r="A32" t="s">
        <v>20</v>
      </c>
      <c r="B32" t="s">
        <v>94</v>
      </c>
      <c r="C32" s="9">
        <v>1011.786127915934</v>
      </c>
      <c r="D32" s="9">
        <v>393.24498277185256</v>
      </c>
      <c r="E32" s="9">
        <v>428.48617879348069</v>
      </c>
      <c r="F32" s="14">
        <v>0.99286299022870117</v>
      </c>
      <c r="G32" s="10">
        <v>7.5577418544541395</v>
      </c>
    </row>
    <row r="33" spans="1:7" x14ac:dyDescent="0.2">
      <c r="A33" t="s">
        <v>20</v>
      </c>
      <c r="B33" t="s">
        <v>56</v>
      </c>
      <c r="C33" s="9">
        <v>1169.6292147547356</v>
      </c>
      <c r="D33" s="9">
        <v>1026.6589219606449</v>
      </c>
      <c r="E33" s="9">
        <v>158.62796060127067</v>
      </c>
      <c r="F33" s="14">
        <v>0.59329625376728479</v>
      </c>
      <c r="G33" s="10">
        <v>2.5555712082286077</v>
      </c>
    </row>
    <row r="34" spans="1:7" x14ac:dyDescent="0.2">
      <c r="A34" t="s">
        <v>20</v>
      </c>
      <c r="B34" t="s">
        <v>47</v>
      </c>
      <c r="C34" s="9">
        <v>26.624719074506231</v>
      </c>
      <c r="D34" s="9">
        <v>32.949657643557181</v>
      </c>
      <c r="E34" s="9">
        <v>4.0856617711899545</v>
      </c>
      <c r="F34" s="14">
        <v>6.2350898544170554E-3</v>
      </c>
      <c r="G34" s="10">
        <v>7.5646005633226876E-2</v>
      </c>
    </row>
    <row r="35" spans="1:7" x14ac:dyDescent="0.2">
      <c r="A35" t="s">
        <v>20</v>
      </c>
      <c r="B35" t="s">
        <v>95</v>
      </c>
      <c r="C35" s="9">
        <v>924.51786170640037</v>
      </c>
      <c r="D35" s="9">
        <v>145.28499956133848</v>
      </c>
      <c r="E35" s="9">
        <v>78.115284813982726</v>
      </c>
      <c r="F35" s="14">
        <v>0.21768096680771187</v>
      </c>
      <c r="G35" s="10">
        <v>1.4458097415554336</v>
      </c>
    </row>
    <row r="36" spans="1:7" x14ac:dyDescent="0.2">
      <c r="A36" t="s">
        <v>20</v>
      </c>
      <c r="B36" t="s">
        <v>96</v>
      </c>
      <c r="C36" s="9">
        <v>1114.775126535555</v>
      </c>
      <c r="D36" s="9">
        <v>225.37073319511452</v>
      </c>
      <c r="E36" s="9">
        <v>515.52294981126659</v>
      </c>
      <c r="F36" s="14">
        <v>0.44385424859183237</v>
      </c>
      <c r="G36" s="10">
        <v>6.560730053947025</v>
      </c>
    </row>
    <row r="37" spans="1:7" x14ac:dyDescent="0.2">
      <c r="A37" t="s">
        <v>20</v>
      </c>
      <c r="B37" t="s">
        <v>97</v>
      </c>
      <c r="C37" s="9">
        <v>160.40200773544311</v>
      </c>
      <c r="D37" s="9">
        <v>115.44914604412584</v>
      </c>
      <c r="E37" s="9">
        <v>18.581344571791032</v>
      </c>
      <c r="F37" s="14">
        <v>3.1020442343707249E-2</v>
      </c>
      <c r="G37" s="10">
        <v>0.3342286728927788</v>
      </c>
    </row>
    <row r="38" spans="1:7" x14ac:dyDescent="0.2">
      <c r="A38" t="s">
        <v>21</v>
      </c>
      <c r="B38" t="s">
        <v>90</v>
      </c>
      <c r="C38" s="9">
        <v>754.83309381548133</v>
      </c>
      <c r="D38" s="9">
        <v>468.99864458817854</v>
      </c>
      <c r="E38" s="9">
        <v>1375.6733022361313</v>
      </c>
      <c r="F38" s="14">
        <v>1.0961696988792506</v>
      </c>
      <c r="G38" s="10">
        <v>15.026667145393541</v>
      </c>
    </row>
    <row r="39" spans="1:7" x14ac:dyDescent="0.2">
      <c r="A39" t="s">
        <v>21</v>
      </c>
      <c r="B39" t="s">
        <v>91</v>
      </c>
      <c r="C39" s="9">
        <v>1417.9440642000598</v>
      </c>
      <c r="D39" s="9">
        <v>601.6176454109102</v>
      </c>
      <c r="E39" s="9">
        <v>1734.4434409032151</v>
      </c>
      <c r="F39" s="14">
        <v>1.7488789496154371</v>
      </c>
      <c r="G39" s="10">
        <v>67.958148998037814</v>
      </c>
    </row>
    <row r="40" spans="1:7" x14ac:dyDescent="0.2">
      <c r="A40" t="s">
        <v>21</v>
      </c>
      <c r="B40" t="s">
        <v>49</v>
      </c>
      <c r="C40" s="9">
        <v>577.6320912764786</v>
      </c>
      <c r="D40" s="9">
        <v>336.97408670062492</v>
      </c>
      <c r="E40" s="9">
        <v>481.32313302472681</v>
      </c>
      <c r="F40" s="14">
        <v>0.65140287029853861</v>
      </c>
      <c r="G40" s="10">
        <v>8.4660358451332893</v>
      </c>
    </row>
    <row r="41" spans="1:7" x14ac:dyDescent="0.2">
      <c r="A41" t="s">
        <v>21</v>
      </c>
      <c r="B41" t="s">
        <v>92</v>
      </c>
      <c r="C41" s="9">
        <v>3894.9240809878247</v>
      </c>
      <c r="D41" s="9">
        <v>491.24175744560824</v>
      </c>
      <c r="E41" s="9">
        <v>952.22784004606081</v>
      </c>
      <c r="F41" s="14">
        <v>0.80484231526201966</v>
      </c>
      <c r="G41" s="10">
        <v>2.1428911886187629</v>
      </c>
    </row>
    <row r="42" spans="1:7" x14ac:dyDescent="0.2">
      <c r="A42" t="s">
        <v>21</v>
      </c>
      <c r="B42" t="s">
        <v>50</v>
      </c>
      <c r="C42" s="9">
        <v>1104.8930886368471</v>
      </c>
      <c r="D42" s="9">
        <v>2382.2151599055451</v>
      </c>
      <c r="E42" s="9">
        <v>725.33570749938758</v>
      </c>
      <c r="F42" s="14">
        <v>1.2543998034542563</v>
      </c>
      <c r="G42" s="10">
        <v>7.0217928683596735</v>
      </c>
    </row>
    <row r="43" spans="1:7" x14ac:dyDescent="0.2">
      <c r="A43" t="s">
        <v>21</v>
      </c>
      <c r="B43" t="s">
        <v>93</v>
      </c>
      <c r="C43" s="9">
        <v>624.96060090417336</v>
      </c>
      <c r="D43" s="9">
        <v>267.36540014372542</v>
      </c>
      <c r="E43" s="9">
        <v>680.00074536439524</v>
      </c>
      <c r="F43" s="14">
        <v>0.7266373535654409</v>
      </c>
      <c r="G43" s="10">
        <v>2.956205721558105</v>
      </c>
    </row>
    <row r="44" spans="1:7" x14ac:dyDescent="0.2">
      <c r="A44" t="s">
        <v>21</v>
      </c>
      <c r="B44" t="s">
        <v>94</v>
      </c>
      <c r="C44" s="9">
        <v>1137.7032690398132</v>
      </c>
      <c r="D44" s="9">
        <v>420.25427191177653</v>
      </c>
      <c r="E44" s="9">
        <v>454.58805707540648</v>
      </c>
      <c r="F44" s="14">
        <v>1.0430213100041079</v>
      </c>
      <c r="G44" s="10">
        <v>7.9542846686732354</v>
      </c>
    </row>
    <row r="45" spans="1:7" x14ac:dyDescent="0.2">
      <c r="A45" t="s">
        <v>21</v>
      </c>
      <c r="B45" t="s">
        <v>56</v>
      </c>
      <c r="C45" s="9">
        <v>1336.3420422226166</v>
      </c>
      <c r="D45" s="9">
        <v>1244.4408610460234</v>
      </c>
      <c r="E45" s="9">
        <v>186.33787904511411</v>
      </c>
      <c r="F45" s="14">
        <v>0.71229545530845717</v>
      </c>
      <c r="G45" s="10">
        <v>3.0080600662903971</v>
      </c>
    </row>
    <row r="46" spans="1:7" x14ac:dyDescent="0.2">
      <c r="A46" t="s">
        <v>21</v>
      </c>
      <c r="B46" t="s">
        <v>47</v>
      </c>
      <c r="C46" s="9">
        <v>47.682117362013599</v>
      </c>
      <c r="D46" s="9">
        <v>59.009427983134444</v>
      </c>
      <c r="E46" s="9">
        <v>7.3169975439068429</v>
      </c>
      <c r="F46" s="14">
        <v>1.1166400868645713E-2</v>
      </c>
      <c r="G46" s="10">
        <v>0.13547417001762158</v>
      </c>
    </row>
    <row r="47" spans="1:7" x14ac:dyDescent="0.2">
      <c r="A47" t="s">
        <v>21</v>
      </c>
      <c r="B47" t="s">
        <v>95</v>
      </c>
      <c r="C47" s="9">
        <v>980.84878337161831</v>
      </c>
      <c r="D47" s="9">
        <v>163.60565810553123</v>
      </c>
      <c r="E47" s="9">
        <v>88.753581181866124</v>
      </c>
      <c r="F47" s="14">
        <v>0.24922379084221383</v>
      </c>
      <c r="G47" s="10">
        <v>1.6499542752417271</v>
      </c>
    </row>
    <row r="48" spans="1:7" x14ac:dyDescent="0.2">
      <c r="A48" t="s">
        <v>21</v>
      </c>
      <c r="B48" t="s">
        <v>96</v>
      </c>
      <c r="C48" s="9">
        <v>1234.8390189020047</v>
      </c>
      <c r="D48" s="9">
        <v>247.44791113028541</v>
      </c>
      <c r="E48" s="9">
        <v>555.80603979752618</v>
      </c>
      <c r="F48" s="14">
        <v>0.48570325643970086</v>
      </c>
      <c r="G48" s="10">
        <v>7.0784664233594112</v>
      </c>
    </row>
    <row r="49" spans="1:7" x14ac:dyDescent="0.2">
      <c r="A49" t="s">
        <v>21</v>
      </c>
      <c r="B49" t="s">
        <v>97</v>
      </c>
      <c r="C49" s="9">
        <v>252.51852795629668</v>
      </c>
      <c r="D49" s="9">
        <v>176.38146366964236</v>
      </c>
      <c r="E49" s="9">
        <v>28.87649977558932</v>
      </c>
      <c r="F49" s="14">
        <v>4.8296117967751941E-2</v>
      </c>
      <c r="G49" s="10">
        <v>0.51736448329454265</v>
      </c>
    </row>
    <row r="50" spans="1:7" x14ac:dyDescent="0.2">
      <c r="A50" t="s">
        <v>22</v>
      </c>
      <c r="B50" t="s">
        <v>90</v>
      </c>
      <c r="C50" s="9">
        <v>741.50835921129317</v>
      </c>
      <c r="D50" s="9">
        <v>462.07236928490738</v>
      </c>
      <c r="E50" s="9">
        <v>1337.2008887419811</v>
      </c>
      <c r="F50" s="14">
        <v>1.0663956228089022</v>
      </c>
      <c r="G50" s="10">
        <v>14.759802230030992</v>
      </c>
    </row>
    <row r="51" spans="1:7" x14ac:dyDescent="0.2">
      <c r="A51" t="s">
        <v>22</v>
      </c>
      <c r="B51" t="s">
        <v>91</v>
      </c>
      <c r="C51" s="9">
        <v>1405.6260607479505</v>
      </c>
      <c r="D51" s="9">
        <v>600.8330297057239</v>
      </c>
      <c r="E51" s="9">
        <v>1737.1318944646364</v>
      </c>
      <c r="F51" s="14">
        <v>1.7529664493773909</v>
      </c>
      <c r="G51" s="10">
        <v>69.009988791291562</v>
      </c>
    </row>
    <row r="52" spans="1:7" x14ac:dyDescent="0.2">
      <c r="A52" t="s">
        <v>22</v>
      </c>
      <c r="B52" t="s">
        <v>49</v>
      </c>
      <c r="C52" s="9">
        <v>610.57157439926038</v>
      </c>
      <c r="D52" s="9">
        <v>356.3482524181951</v>
      </c>
      <c r="E52" s="9">
        <v>508.58604085585461</v>
      </c>
      <c r="F52" s="14">
        <v>0.68790054877841822</v>
      </c>
      <c r="G52" s="10">
        <v>8.9727064236178791</v>
      </c>
    </row>
    <row r="53" spans="1:7" x14ac:dyDescent="0.2">
      <c r="A53" t="s">
        <v>22</v>
      </c>
      <c r="B53" t="s">
        <v>92</v>
      </c>
      <c r="C53" s="9">
        <v>3857.7785165519863</v>
      </c>
      <c r="D53" s="9">
        <v>485.54528415245329</v>
      </c>
      <c r="E53" s="9">
        <v>940.31464677855502</v>
      </c>
      <c r="F53" s="14">
        <v>0.79506657162044425</v>
      </c>
      <c r="G53" s="10">
        <v>2.1184478524990635</v>
      </c>
    </row>
    <row r="54" spans="1:7" x14ac:dyDescent="0.2">
      <c r="A54" t="s">
        <v>22</v>
      </c>
      <c r="B54" t="s">
        <v>50</v>
      </c>
      <c r="C54" s="9">
        <v>1129.8694852441281</v>
      </c>
      <c r="D54" s="9">
        <v>2499.5258781141974</v>
      </c>
      <c r="E54" s="9">
        <v>506.48232275448072</v>
      </c>
      <c r="F54" s="14">
        <v>1.2145689414850791</v>
      </c>
      <c r="G54" s="10">
        <v>7.2198531715459433</v>
      </c>
    </row>
    <row r="55" spans="1:7" x14ac:dyDescent="0.2">
      <c r="A55" t="s">
        <v>22</v>
      </c>
      <c r="B55" t="s">
        <v>93</v>
      </c>
      <c r="C55" s="9">
        <v>608.33014184074534</v>
      </c>
      <c r="D55" s="9">
        <v>263.03751123787663</v>
      </c>
      <c r="E55" s="9">
        <v>679.3308870487009</v>
      </c>
      <c r="F55" s="14">
        <v>0.71908337745438844</v>
      </c>
      <c r="G55" s="10">
        <v>2.9909767156628719</v>
      </c>
    </row>
    <row r="56" spans="1:7" x14ac:dyDescent="0.2">
      <c r="A56" t="s">
        <v>22</v>
      </c>
      <c r="B56" t="s">
        <v>94</v>
      </c>
      <c r="C56" s="9">
        <v>1220.2697063813901</v>
      </c>
      <c r="D56" s="9">
        <v>433.34289374223818</v>
      </c>
      <c r="E56" s="9">
        <v>455.9486218094803</v>
      </c>
      <c r="F56" s="14">
        <v>1.0592261240057517</v>
      </c>
      <c r="G56" s="10">
        <v>7.8726165591139257</v>
      </c>
    </row>
    <row r="57" spans="1:7" x14ac:dyDescent="0.2">
      <c r="A57" t="s">
        <v>22</v>
      </c>
      <c r="B57" t="s">
        <v>56</v>
      </c>
      <c r="C57" s="9">
        <v>1630.7244596567493</v>
      </c>
      <c r="D57" s="9">
        <v>1504.1542936427272</v>
      </c>
      <c r="E57" s="9">
        <v>229.60466709699105</v>
      </c>
      <c r="F57" s="14">
        <v>0.87708500517782961</v>
      </c>
      <c r="G57" s="10">
        <v>3.6936313636145695</v>
      </c>
    </row>
    <row r="58" spans="1:7" x14ac:dyDescent="0.2">
      <c r="A58" t="s">
        <v>22</v>
      </c>
      <c r="B58" t="s">
        <v>47</v>
      </c>
      <c r="C58" s="9">
        <v>31.082778087803415</v>
      </c>
      <c r="D58" s="9">
        <v>38.466768184023614</v>
      </c>
      <c r="E58" s="9">
        <v>4.7697674413142748</v>
      </c>
      <c r="F58" s="14">
        <v>7.279097058640196E-3</v>
      </c>
      <c r="G58" s="10">
        <v>8.8312218421779706E-2</v>
      </c>
    </row>
    <row r="59" spans="1:7" x14ac:dyDescent="0.2">
      <c r="A59" t="s">
        <v>22</v>
      </c>
      <c r="B59" t="s">
        <v>95</v>
      </c>
      <c r="C59" s="9">
        <v>974.84307316114973</v>
      </c>
      <c r="D59" s="9">
        <v>170.83816909983815</v>
      </c>
      <c r="E59" s="9">
        <v>93.197959718887873</v>
      </c>
      <c r="F59" s="14">
        <v>0.26715869698355349</v>
      </c>
      <c r="G59" s="10">
        <v>1.7554080204284854</v>
      </c>
    </row>
    <row r="60" spans="1:7" x14ac:dyDescent="0.2">
      <c r="A60" t="s">
        <v>22</v>
      </c>
      <c r="B60" t="s">
        <v>96</v>
      </c>
      <c r="C60" s="9">
        <v>1306.9486548624341</v>
      </c>
      <c r="D60" s="9">
        <v>259.25158222713929</v>
      </c>
      <c r="E60" s="9">
        <v>582.71899526284835</v>
      </c>
      <c r="F60" s="14">
        <v>0.50821026318824303</v>
      </c>
      <c r="G60" s="10">
        <v>7.4107227125955406</v>
      </c>
    </row>
    <row r="61" spans="1:7" x14ac:dyDescent="0.2">
      <c r="A61" t="s">
        <v>22</v>
      </c>
      <c r="B61" t="s">
        <v>97</v>
      </c>
      <c r="C61" s="9">
        <v>253.09242967809536</v>
      </c>
      <c r="D61" s="9">
        <v>177.84471324631798</v>
      </c>
      <c r="E61" s="9">
        <v>29.016504200079705</v>
      </c>
      <c r="F61" s="14">
        <v>4.851252855121288E-2</v>
      </c>
      <c r="G61" s="10">
        <v>0.5202831262881995</v>
      </c>
    </row>
    <row r="62" spans="1:7" x14ac:dyDescent="0.2">
      <c r="A62" t="s">
        <v>23</v>
      </c>
      <c r="B62" t="s">
        <v>90</v>
      </c>
      <c r="C62" s="9">
        <v>827.46906602607748</v>
      </c>
      <c r="D62" s="9">
        <v>515.63896524383506</v>
      </c>
      <c r="E62" s="9">
        <v>1492.2182420908844</v>
      </c>
      <c r="F62" s="14">
        <v>1.1900194118516774</v>
      </c>
      <c r="G62" s="10">
        <v>16.47085915568336</v>
      </c>
    </row>
    <row r="63" spans="1:7" x14ac:dyDescent="0.2">
      <c r="A63" t="s">
        <v>23</v>
      </c>
      <c r="B63" t="s">
        <v>91</v>
      </c>
      <c r="C63" s="9">
        <v>1570.7039862129568</v>
      </c>
      <c r="D63" s="9">
        <v>671.45775197942623</v>
      </c>
      <c r="E63" s="9">
        <v>1941.00061089327</v>
      </c>
      <c r="F63" s="14">
        <v>1.9593924051358518</v>
      </c>
      <c r="G63" s="10">
        <v>77.006726708737716</v>
      </c>
    </row>
    <row r="64" spans="1:7" x14ac:dyDescent="0.2">
      <c r="A64" t="s">
        <v>23</v>
      </c>
      <c r="B64" t="s">
        <v>49</v>
      </c>
      <c r="C64" s="9">
        <v>680.90543641082411</v>
      </c>
      <c r="D64" s="9">
        <v>398.60665232360054</v>
      </c>
      <c r="E64" s="9">
        <v>569.21611091602188</v>
      </c>
      <c r="F64" s="14">
        <v>0.7704698408828613</v>
      </c>
      <c r="G64" s="10">
        <v>10.048446308275576</v>
      </c>
    </row>
    <row r="65" spans="1:7" x14ac:dyDescent="0.2">
      <c r="A65" t="s">
        <v>23</v>
      </c>
      <c r="B65" t="s">
        <v>92</v>
      </c>
      <c r="C65" s="9">
        <v>4193.7245575328216</v>
      </c>
      <c r="D65" s="9">
        <v>529.74219044792869</v>
      </c>
      <c r="E65" s="9">
        <v>1030.0015030610441</v>
      </c>
      <c r="F65" s="14">
        <v>0.87003603632242521</v>
      </c>
      <c r="G65" s="10">
        <v>2.3283118731392283</v>
      </c>
    </row>
    <row r="66" spans="1:7" x14ac:dyDescent="0.2">
      <c r="A66" t="s">
        <v>23</v>
      </c>
      <c r="B66" t="s">
        <v>50</v>
      </c>
      <c r="C66" s="9">
        <v>1306.2192661328322</v>
      </c>
      <c r="D66" s="9">
        <v>2904.9671048330219</v>
      </c>
      <c r="E66" s="9">
        <v>850.98312361952594</v>
      </c>
      <c r="F66" s="14">
        <v>1.4416177159044323</v>
      </c>
      <c r="G66" s="10">
        <v>8.6967650854271188</v>
      </c>
    </row>
    <row r="67" spans="1:7" x14ac:dyDescent="0.2">
      <c r="A67" t="s">
        <v>23</v>
      </c>
      <c r="B67" t="s">
        <v>93</v>
      </c>
      <c r="C67" s="9">
        <v>806.80464765516444</v>
      </c>
      <c r="D67" s="9">
        <v>332.21487029506801</v>
      </c>
      <c r="E67" s="9">
        <v>812.0947805804376</v>
      </c>
      <c r="F67" s="14">
        <v>0.86508134791505797</v>
      </c>
      <c r="G67" s="10">
        <v>3.6238116106652987</v>
      </c>
    </row>
    <row r="68" spans="1:7" x14ac:dyDescent="0.2">
      <c r="A68" t="s">
        <v>23</v>
      </c>
      <c r="B68" t="s">
        <v>94</v>
      </c>
      <c r="C68" s="9">
        <v>1472.1367208733461</v>
      </c>
      <c r="D68" s="9">
        <v>510.79795852085289</v>
      </c>
      <c r="E68" s="9">
        <v>544.54182942893647</v>
      </c>
      <c r="F68" s="14">
        <v>1.2467208705322868</v>
      </c>
      <c r="G68" s="10">
        <v>9.3075820191465972</v>
      </c>
    </row>
    <row r="69" spans="1:7" x14ac:dyDescent="0.2">
      <c r="A69" t="s">
        <v>23</v>
      </c>
      <c r="B69" t="s">
        <v>56</v>
      </c>
      <c r="C69" s="9">
        <v>1854.1189826944619</v>
      </c>
      <c r="D69" s="9">
        <v>1744.8172262235507</v>
      </c>
      <c r="E69" s="9">
        <v>262.39820328740001</v>
      </c>
      <c r="F69" s="14">
        <v>1.0134802929474125</v>
      </c>
      <c r="G69" s="10">
        <v>4.2286069935780324</v>
      </c>
    </row>
    <row r="70" spans="1:7" x14ac:dyDescent="0.2">
      <c r="A70" t="s">
        <v>23</v>
      </c>
      <c r="B70" t="s">
        <v>47</v>
      </c>
      <c r="C70" s="9">
        <v>49.354760575545278</v>
      </c>
      <c r="D70" s="9">
        <v>61.079422452990102</v>
      </c>
      <c r="E70" s="9">
        <v>7.5736708412003244</v>
      </c>
      <c r="F70" s="14">
        <v>1.1558107564275652E-2</v>
      </c>
      <c r="G70" s="10">
        <v>0.14022647473111405</v>
      </c>
    </row>
    <row r="71" spans="1:7" x14ac:dyDescent="0.2">
      <c r="A71" t="s">
        <v>23</v>
      </c>
      <c r="B71" t="s">
        <v>95</v>
      </c>
      <c r="C71" s="9">
        <v>1087.4369079605103</v>
      </c>
      <c r="D71" s="9">
        <v>192.58989861153267</v>
      </c>
      <c r="E71" s="9">
        <v>105.17421010414941</v>
      </c>
      <c r="F71" s="14">
        <v>0.30031448968121555</v>
      </c>
      <c r="G71" s="10">
        <v>1.9758153126195539</v>
      </c>
    </row>
    <row r="72" spans="1:7" x14ac:dyDescent="0.2">
      <c r="A72" t="s">
        <v>23</v>
      </c>
      <c r="B72" t="s">
        <v>96</v>
      </c>
      <c r="C72" s="9">
        <v>1564.6238230324964</v>
      </c>
      <c r="D72" s="9">
        <v>309.51003392736249</v>
      </c>
      <c r="E72" s="9">
        <v>696.19705448980426</v>
      </c>
      <c r="F72" s="14">
        <v>0.61104967694868662</v>
      </c>
      <c r="G72" s="10">
        <v>8.8243063662243859</v>
      </c>
    </row>
    <row r="73" spans="1:7" x14ac:dyDescent="0.2">
      <c r="A73" t="s">
        <v>23</v>
      </c>
      <c r="B73" t="s">
        <v>97</v>
      </c>
      <c r="C73" s="9">
        <v>325.57980499567196</v>
      </c>
      <c r="D73" s="9">
        <v>234.13744195933688</v>
      </c>
      <c r="E73" s="9">
        <v>37.702050648036654</v>
      </c>
      <c r="F73" s="14">
        <v>6.2944585496418792E-2</v>
      </c>
      <c r="G73" s="10">
        <v>0.67808345354799215</v>
      </c>
    </row>
    <row r="74" spans="1:7" x14ac:dyDescent="0.2">
      <c r="A74" t="s">
        <v>24</v>
      </c>
      <c r="B74" t="s">
        <v>90</v>
      </c>
      <c r="C74" s="9">
        <v>790.27561590013727</v>
      </c>
      <c r="D74" s="9">
        <v>492.46180670240562</v>
      </c>
      <c r="E74" s="9">
        <v>1425.1452695844612</v>
      </c>
      <c r="F74" s="14">
        <v>1.136529832037251</v>
      </c>
      <c r="G74" s="10">
        <v>15.730519581650617</v>
      </c>
    </row>
    <row r="75" spans="1:7" x14ac:dyDescent="0.2">
      <c r="A75" t="s">
        <v>24</v>
      </c>
      <c r="B75" t="s">
        <v>91</v>
      </c>
      <c r="C75" s="9">
        <v>1479.972191729081</v>
      </c>
      <c r="D75" s="9">
        <v>642.36939462300438</v>
      </c>
      <c r="E75" s="9">
        <v>1856.3779711032653</v>
      </c>
      <c r="F75" s="14">
        <v>1.876005376976952</v>
      </c>
      <c r="G75" s="10">
        <v>73.331781694720448</v>
      </c>
    </row>
    <row r="76" spans="1:7" x14ac:dyDescent="0.2">
      <c r="A76" t="s">
        <v>24</v>
      </c>
      <c r="B76" t="s">
        <v>49</v>
      </c>
      <c r="C76" s="9">
        <v>697.12718871824973</v>
      </c>
      <c r="D76" s="9">
        <v>408.89570638617124</v>
      </c>
      <c r="E76" s="9">
        <v>588.22216196080444</v>
      </c>
      <c r="F76" s="14">
        <v>0.79156377441144832</v>
      </c>
      <c r="G76" s="10">
        <v>10.322259536372272</v>
      </c>
    </row>
    <row r="77" spans="1:7" x14ac:dyDescent="0.2">
      <c r="A77" t="s">
        <v>24</v>
      </c>
      <c r="B77" t="s">
        <v>92</v>
      </c>
      <c r="C77" s="9">
        <v>3948.8535898545497</v>
      </c>
      <c r="D77" s="9">
        <v>499.8147010928592</v>
      </c>
      <c r="E77" s="9">
        <v>974.7025151350075</v>
      </c>
      <c r="F77" s="14">
        <v>0.82283836825055057</v>
      </c>
      <c r="G77" s="10">
        <v>2.2105268343946274</v>
      </c>
    </row>
    <row r="78" spans="1:7" x14ac:dyDescent="0.2">
      <c r="A78" t="s">
        <v>24</v>
      </c>
      <c r="B78" t="s">
        <v>50</v>
      </c>
      <c r="C78" s="9">
        <v>1339.3783291989587</v>
      </c>
      <c r="D78" s="9">
        <v>3069.851879764441</v>
      </c>
      <c r="E78" s="9">
        <v>900.18011187722323</v>
      </c>
      <c r="F78" s="14">
        <v>1.454137655464947</v>
      </c>
      <c r="G78" s="10">
        <v>9.179383684612926</v>
      </c>
    </row>
    <row r="79" spans="1:7" x14ac:dyDescent="0.2">
      <c r="A79" t="s">
        <v>24</v>
      </c>
      <c r="B79" t="s">
        <v>93</v>
      </c>
      <c r="C79" s="9">
        <v>813.15327177519248</v>
      </c>
      <c r="D79" s="9">
        <v>337.77838817896497</v>
      </c>
      <c r="E79" s="9">
        <v>807.72257411172882</v>
      </c>
      <c r="F79" s="14">
        <v>0.87561063164550457</v>
      </c>
      <c r="G79" s="10">
        <v>3.7700009866683457</v>
      </c>
    </row>
    <row r="80" spans="1:7" x14ac:dyDescent="0.2">
      <c r="A80" t="s">
        <v>24</v>
      </c>
      <c r="B80" t="s">
        <v>94</v>
      </c>
      <c r="C80" s="9">
        <v>1524.0955620913498</v>
      </c>
      <c r="D80" s="9">
        <v>506.79144791079773</v>
      </c>
      <c r="E80" s="9">
        <v>530.4233657383146</v>
      </c>
      <c r="F80" s="14">
        <v>1.219637948795312</v>
      </c>
      <c r="G80" s="10">
        <v>9.0921489561144622</v>
      </c>
    </row>
    <row r="81" spans="1:7" x14ac:dyDescent="0.2">
      <c r="A81" t="s">
        <v>24</v>
      </c>
      <c r="B81" t="s">
        <v>56</v>
      </c>
      <c r="C81" s="9">
        <v>2082.8371908527624</v>
      </c>
      <c r="D81" s="9">
        <v>1856.1168368748747</v>
      </c>
      <c r="E81" s="9">
        <v>293.5765789851925</v>
      </c>
      <c r="F81" s="14">
        <v>1.1143057537531618</v>
      </c>
      <c r="G81" s="10">
        <v>4.7013670649973616</v>
      </c>
    </row>
    <row r="82" spans="1:7" x14ac:dyDescent="0.2">
      <c r="A82" t="s">
        <v>24</v>
      </c>
      <c r="B82" t="s">
        <v>47</v>
      </c>
      <c r="C82" s="9">
        <v>48.634177806826486</v>
      </c>
      <c r="D82" s="9">
        <v>60.187658845393358</v>
      </c>
      <c r="E82" s="9">
        <v>7.4630947459974433</v>
      </c>
      <c r="F82" s="14">
        <v>1.138935842938589E-2</v>
      </c>
      <c r="G82" s="10">
        <v>0.13817915892548363</v>
      </c>
    </row>
    <row r="83" spans="1:7" x14ac:dyDescent="0.2">
      <c r="A83" t="s">
        <v>24</v>
      </c>
      <c r="B83" t="s">
        <v>95</v>
      </c>
      <c r="C83" s="9">
        <v>1024.1905136811679</v>
      </c>
      <c r="D83" s="9">
        <v>187.53093680699433</v>
      </c>
      <c r="E83" s="9">
        <v>102.89203176806492</v>
      </c>
      <c r="F83" s="14">
        <v>0.29402308780830688</v>
      </c>
      <c r="G83" s="10">
        <v>1.9332677829936915</v>
      </c>
    </row>
    <row r="84" spans="1:7" x14ac:dyDescent="0.2">
      <c r="A84" t="s">
        <v>24</v>
      </c>
      <c r="B84" t="s">
        <v>96</v>
      </c>
      <c r="C84" s="9">
        <v>1564.848136417253</v>
      </c>
      <c r="D84" s="9">
        <v>302.26475528023337</v>
      </c>
      <c r="E84" s="9">
        <v>663.86835425902439</v>
      </c>
      <c r="F84" s="14">
        <v>0.59290470331701672</v>
      </c>
      <c r="G84" s="10">
        <v>8.4285558265959981</v>
      </c>
    </row>
    <row r="85" spans="1:7" x14ac:dyDescent="0.2">
      <c r="A85" t="s">
        <v>24</v>
      </c>
      <c r="B85" t="s">
        <v>97</v>
      </c>
      <c r="C85" s="9">
        <v>373.40129663592205</v>
      </c>
      <c r="D85" s="9">
        <v>272.6314254879951</v>
      </c>
      <c r="E85" s="9">
        <v>43.527057620472604</v>
      </c>
      <c r="F85" s="14">
        <v>7.2601892919988864E-2</v>
      </c>
      <c r="G85" s="10">
        <v>0.78441298250504199</v>
      </c>
    </row>
    <row r="86" spans="1:7" x14ac:dyDescent="0.2">
      <c r="A86" t="s">
        <v>25</v>
      </c>
      <c r="B86" t="s">
        <v>90</v>
      </c>
      <c r="C86" s="9">
        <v>776.26027423674702</v>
      </c>
      <c r="D86" s="9">
        <v>483.72812230814179</v>
      </c>
      <c r="E86" s="9">
        <v>1399.8706512773645</v>
      </c>
      <c r="F86" s="14">
        <v>1.1163737433179983</v>
      </c>
      <c r="G86" s="10">
        <v>15.451542720314707</v>
      </c>
    </row>
    <row r="87" spans="1:7" x14ac:dyDescent="0.2">
      <c r="A87" t="s">
        <v>25</v>
      </c>
      <c r="B87" t="s">
        <v>91</v>
      </c>
      <c r="C87" s="9">
        <v>1466.0455637877649</v>
      </c>
      <c r="D87" s="9">
        <v>634.89082934749933</v>
      </c>
      <c r="E87" s="9">
        <v>1831.2076772033795</v>
      </c>
      <c r="F87" s="14">
        <v>1.850439160129298</v>
      </c>
      <c r="G87" s="10">
        <v>72.142086068974933</v>
      </c>
    </row>
    <row r="88" spans="1:7" x14ac:dyDescent="0.2">
      <c r="A88" t="s">
        <v>25</v>
      </c>
      <c r="B88" t="s">
        <v>49</v>
      </c>
      <c r="C88" s="9">
        <v>731.45957715495274</v>
      </c>
      <c r="D88" s="9">
        <v>430.29991098065847</v>
      </c>
      <c r="E88" s="9">
        <v>620.03101022785495</v>
      </c>
      <c r="F88" s="14">
        <v>0.83392896112730908</v>
      </c>
      <c r="G88" s="10">
        <v>10.872643747422551</v>
      </c>
    </row>
    <row r="89" spans="1:7" x14ac:dyDescent="0.2">
      <c r="A89" t="s">
        <v>25</v>
      </c>
      <c r="B89" t="s">
        <v>92</v>
      </c>
      <c r="C89" s="9">
        <v>3758.8006232523471</v>
      </c>
      <c r="D89" s="9">
        <v>480.60158883482075</v>
      </c>
      <c r="E89" s="9">
        <v>944.56349822722837</v>
      </c>
      <c r="F89" s="14">
        <v>0.79534869157177801</v>
      </c>
      <c r="G89" s="10">
        <v>2.1563032971554845</v>
      </c>
    </row>
    <row r="90" spans="1:7" x14ac:dyDescent="0.2">
      <c r="A90" t="s">
        <v>25</v>
      </c>
      <c r="B90" t="s">
        <v>50</v>
      </c>
      <c r="C90" s="9">
        <v>1351.8915023761838</v>
      </c>
      <c r="D90" s="9">
        <v>3129.6439350408691</v>
      </c>
      <c r="E90" s="9">
        <v>900.20820321035387</v>
      </c>
      <c r="F90" s="14">
        <v>1.4312461356237962</v>
      </c>
      <c r="G90" s="10">
        <v>9.613900132650409</v>
      </c>
    </row>
    <row r="91" spans="1:7" x14ac:dyDescent="0.2">
      <c r="A91" t="s">
        <v>25</v>
      </c>
      <c r="B91" t="s">
        <v>93</v>
      </c>
      <c r="C91" s="9">
        <v>907.39996623730906</v>
      </c>
      <c r="D91" s="9">
        <v>364.43433309937819</v>
      </c>
      <c r="E91" s="9">
        <v>866.3316233890298</v>
      </c>
      <c r="F91" s="14">
        <v>0.91989598675821638</v>
      </c>
      <c r="G91" s="10">
        <v>3.9402833992771917</v>
      </c>
    </row>
    <row r="92" spans="1:7" x14ac:dyDescent="0.2">
      <c r="A92" t="s">
        <v>25</v>
      </c>
      <c r="B92" t="s">
        <v>94</v>
      </c>
      <c r="C92" s="9">
        <v>1657.7241298364311</v>
      </c>
      <c r="D92" s="9">
        <v>533.90197631183491</v>
      </c>
      <c r="E92" s="9">
        <v>559.44259337865526</v>
      </c>
      <c r="F92" s="14">
        <v>1.2739806362760802</v>
      </c>
      <c r="G92" s="10">
        <v>9.5396333205099868</v>
      </c>
    </row>
    <row r="93" spans="1:7" x14ac:dyDescent="0.2">
      <c r="A93" t="s">
        <v>25</v>
      </c>
      <c r="B93" t="s">
        <v>56</v>
      </c>
      <c r="C93" s="9">
        <v>2231.0756872275306</v>
      </c>
      <c r="D93" s="9">
        <v>2025.8246455339101</v>
      </c>
      <c r="E93" s="9">
        <v>319.37228005843059</v>
      </c>
      <c r="F93" s="14">
        <v>1.2208610857989559</v>
      </c>
      <c r="G93" s="10">
        <v>5.1079638938906662</v>
      </c>
    </row>
    <row r="94" spans="1:7" x14ac:dyDescent="0.2">
      <c r="A94" t="s">
        <v>25</v>
      </c>
      <c r="B94" t="s">
        <v>47</v>
      </c>
      <c r="C94" s="9">
        <v>55.024852905270158</v>
      </c>
      <c r="D94" s="9">
        <v>68.096495592765876</v>
      </c>
      <c r="E94" s="9">
        <v>8.4437675136139188</v>
      </c>
      <c r="F94" s="14">
        <v>1.2885953881066545E-2</v>
      </c>
      <c r="G94" s="10">
        <v>0.15633630992280204</v>
      </c>
    </row>
    <row r="95" spans="1:7" x14ac:dyDescent="0.2">
      <c r="A95" t="s">
        <v>25</v>
      </c>
      <c r="B95" t="s">
        <v>95</v>
      </c>
      <c r="C95" s="9">
        <v>1052.4165080402831</v>
      </c>
      <c r="D95" s="9">
        <v>203.28328202339398</v>
      </c>
      <c r="E95" s="9">
        <v>111.94485997945074</v>
      </c>
      <c r="F95" s="14">
        <v>0.3229426109348793</v>
      </c>
      <c r="G95" s="10">
        <v>2.1154594738410988</v>
      </c>
    </row>
    <row r="96" spans="1:7" x14ac:dyDescent="0.2">
      <c r="A96" t="s">
        <v>25</v>
      </c>
      <c r="B96" t="s">
        <v>96</v>
      </c>
      <c r="C96" s="9">
        <v>1669.1930890359276</v>
      </c>
      <c r="D96" s="9">
        <v>319.17454275743938</v>
      </c>
      <c r="E96" s="9">
        <v>691.4051607926566</v>
      </c>
      <c r="F96" s="14">
        <v>0.62416124926947647</v>
      </c>
      <c r="G96" s="10">
        <v>8.8033189816897774</v>
      </c>
    </row>
    <row r="97" spans="1:7" x14ac:dyDescent="0.2">
      <c r="A97" t="s">
        <v>25</v>
      </c>
      <c r="B97" t="s">
        <v>97</v>
      </c>
      <c r="C97" s="9">
        <v>368.37412173126381</v>
      </c>
      <c r="D97" s="9">
        <v>268.81233079834897</v>
      </c>
      <c r="E97" s="9">
        <v>42.930640708614085</v>
      </c>
      <c r="F97" s="14">
        <v>7.1609521682016203E-2</v>
      </c>
      <c r="G97" s="10">
        <v>0.77360849486474104</v>
      </c>
    </row>
    <row r="98" spans="1:7" x14ac:dyDescent="0.2">
      <c r="A98" t="s">
        <v>26</v>
      </c>
      <c r="B98" t="s">
        <v>90</v>
      </c>
      <c r="C98" s="9">
        <v>764.30719294293704</v>
      </c>
      <c r="D98" s="9">
        <v>475.85416534621208</v>
      </c>
      <c r="E98" s="9">
        <v>1368.120860139765</v>
      </c>
      <c r="F98" s="14">
        <v>1.0944046829783438</v>
      </c>
      <c r="G98" s="10">
        <v>15.413595357469141</v>
      </c>
    </row>
    <row r="99" spans="1:7" x14ac:dyDescent="0.2">
      <c r="A99" t="s">
        <v>26</v>
      </c>
      <c r="B99" t="s">
        <v>91</v>
      </c>
      <c r="C99" s="9">
        <v>1484.0797859479994</v>
      </c>
      <c r="D99" s="9">
        <v>648.99129944881633</v>
      </c>
      <c r="E99" s="9">
        <v>1876.0333938766669</v>
      </c>
      <c r="F99" s="14">
        <v>1.9033660563056489</v>
      </c>
      <c r="G99" s="10">
        <v>75.087617950686024</v>
      </c>
    </row>
    <row r="100" spans="1:7" x14ac:dyDescent="0.2">
      <c r="A100" t="s">
        <v>26</v>
      </c>
      <c r="B100" t="s">
        <v>49</v>
      </c>
      <c r="C100" s="9">
        <v>835.63661096185729</v>
      </c>
      <c r="D100" s="9">
        <v>493.6355072030052</v>
      </c>
      <c r="E100" s="9">
        <v>713.01445939824214</v>
      </c>
      <c r="F100" s="14">
        <v>0.95735412837011979</v>
      </c>
      <c r="G100" s="10">
        <v>12.505991971755316</v>
      </c>
    </row>
    <row r="101" spans="1:7" x14ac:dyDescent="0.2">
      <c r="A101" t="s">
        <v>26</v>
      </c>
      <c r="B101" t="s">
        <v>92</v>
      </c>
      <c r="C101" s="9">
        <v>3748.2524260771379</v>
      </c>
      <c r="D101" s="9">
        <v>483.72568751104194</v>
      </c>
      <c r="E101" s="9">
        <v>957.3113760162762</v>
      </c>
      <c r="F101" s="14">
        <v>0.80445115390244515</v>
      </c>
      <c r="G101" s="10">
        <v>2.194837851423872</v>
      </c>
    </row>
    <row r="102" spans="1:7" x14ac:dyDescent="0.2">
      <c r="A102" t="s">
        <v>26</v>
      </c>
      <c r="B102" t="s">
        <v>50</v>
      </c>
      <c r="C102" s="9">
        <v>1385.3009937383267</v>
      </c>
      <c r="D102" s="9">
        <v>3228.0885563044203</v>
      </c>
      <c r="E102" s="9">
        <v>1115.7652235378284</v>
      </c>
      <c r="F102" s="14">
        <v>1.5001503582561448</v>
      </c>
      <c r="G102" s="10">
        <v>10.071217000465044</v>
      </c>
    </row>
    <row r="103" spans="1:7" x14ac:dyDescent="0.2">
      <c r="A103" t="s">
        <v>26</v>
      </c>
      <c r="B103" t="s">
        <v>93</v>
      </c>
      <c r="C103" s="9">
        <v>1009.8902659264552</v>
      </c>
      <c r="D103" s="9">
        <v>401.8143463640298</v>
      </c>
      <c r="E103" s="9">
        <v>936.84222683140126</v>
      </c>
      <c r="F103" s="14">
        <v>1.0012565240580009</v>
      </c>
      <c r="G103" s="10">
        <v>4.36841410158915</v>
      </c>
    </row>
    <row r="104" spans="1:7" x14ac:dyDescent="0.2">
      <c r="A104" t="s">
        <v>26</v>
      </c>
      <c r="B104" t="s">
        <v>94</v>
      </c>
      <c r="C104" s="9">
        <v>1892.684577108731</v>
      </c>
      <c r="D104" s="9">
        <v>584.69691051932966</v>
      </c>
      <c r="E104" s="9">
        <v>602.59263256031295</v>
      </c>
      <c r="F104" s="14">
        <v>1.3776404127725088</v>
      </c>
      <c r="G104" s="10">
        <v>10.082588605033523</v>
      </c>
    </row>
    <row r="105" spans="1:7" x14ac:dyDescent="0.2">
      <c r="A105" t="s">
        <v>26</v>
      </c>
      <c r="B105" t="s">
        <v>56</v>
      </c>
      <c r="C105" s="9">
        <v>2657.7548386807384</v>
      </c>
      <c r="D105" s="9">
        <v>2327.5526002600013</v>
      </c>
      <c r="E105" s="9">
        <v>380.10090223541329</v>
      </c>
      <c r="F105" s="14">
        <v>1.4352022934339828</v>
      </c>
      <c r="G105" s="10">
        <v>6.0551638489549404</v>
      </c>
    </row>
    <row r="106" spans="1:7" x14ac:dyDescent="0.2">
      <c r="A106" t="s">
        <v>26</v>
      </c>
      <c r="B106" t="s">
        <v>47</v>
      </c>
      <c r="C106" s="9">
        <v>68.890673925380881</v>
      </c>
      <c r="D106" s="9">
        <v>85.256265589999586</v>
      </c>
      <c r="E106" s="9">
        <v>10.571529114008554</v>
      </c>
      <c r="F106" s="14">
        <v>1.6133110770261232E-2</v>
      </c>
      <c r="G106" s="10">
        <v>0.19573180446535113</v>
      </c>
    </row>
    <row r="107" spans="1:7" x14ac:dyDescent="0.2">
      <c r="A107" t="s">
        <v>26</v>
      </c>
      <c r="B107" t="s">
        <v>95</v>
      </c>
      <c r="C107" s="9">
        <v>1121.1825642550327</v>
      </c>
      <c r="D107" s="9">
        <v>229.31586052773235</v>
      </c>
      <c r="E107" s="9">
        <v>126.63245225477623</v>
      </c>
      <c r="F107" s="14">
        <v>0.37144547842674236</v>
      </c>
      <c r="G107" s="10">
        <v>2.4149763521696248</v>
      </c>
    </row>
    <row r="108" spans="1:7" x14ac:dyDescent="0.2">
      <c r="A108" t="s">
        <v>26</v>
      </c>
      <c r="B108" t="s">
        <v>96</v>
      </c>
      <c r="C108" s="9">
        <v>1836.5895849518365</v>
      </c>
      <c r="D108" s="9">
        <v>349.56627184147317</v>
      </c>
      <c r="E108" s="9">
        <v>762.94549486498704</v>
      </c>
      <c r="F108" s="14">
        <v>0.68286162762210478</v>
      </c>
      <c r="G108" s="10">
        <v>9.7331874314035147</v>
      </c>
    </row>
    <row r="109" spans="1:7" x14ac:dyDescent="0.2">
      <c r="A109" t="s">
        <v>26</v>
      </c>
      <c r="B109" t="s">
        <v>97</v>
      </c>
      <c r="C109" s="9">
        <v>442.48402251152083</v>
      </c>
      <c r="D109" s="9">
        <v>335.06081193898962</v>
      </c>
      <c r="E109" s="9">
        <v>52.419379008424919</v>
      </c>
      <c r="F109" s="14">
        <v>8.7237537902180112E-2</v>
      </c>
      <c r="G109" s="10">
        <v>0.94920612258726988</v>
      </c>
    </row>
    <row r="110" spans="1:7" x14ac:dyDescent="0.2">
      <c r="A110" t="s">
        <v>27</v>
      </c>
      <c r="B110" t="s">
        <v>90</v>
      </c>
      <c r="C110" s="9">
        <v>783.43182962736137</v>
      </c>
      <c r="D110" s="9">
        <v>487.76107642545207</v>
      </c>
      <c r="E110" s="9">
        <v>1402.3542436778216</v>
      </c>
      <c r="F110" s="14">
        <v>1.121789081128713</v>
      </c>
      <c r="G110" s="10">
        <v>15.799277209661051</v>
      </c>
    </row>
    <row r="111" spans="1:7" x14ac:dyDescent="0.2">
      <c r="A111" t="s">
        <v>27</v>
      </c>
      <c r="B111" t="s">
        <v>91</v>
      </c>
      <c r="C111" s="9">
        <v>1459.5476749953484</v>
      </c>
      <c r="D111" s="9">
        <v>661.00232536845419</v>
      </c>
      <c r="E111" s="9">
        <v>1915.0454337583906</v>
      </c>
      <c r="F111" s="14">
        <v>1.9467800457152857</v>
      </c>
      <c r="G111" s="10">
        <v>76.364322667369748</v>
      </c>
    </row>
    <row r="112" spans="1:7" x14ac:dyDescent="0.2">
      <c r="A112" t="s">
        <v>27</v>
      </c>
      <c r="B112" t="s">
        <v>49</v>
      </c>
      <c r="C112" s="9">
        <v>998.14934562957637</v>
      </c>
      <c r="D112" s="9">
        <v>589.81326361223478</v>
      </c>
      <c r="E112" s="9">
        <v>855.69241143202692</v>
      </c>
      <c r="F112" s="14">
        <v>1.1450625264562504</v>
      </c>
      <c r="G112" s="10">
        <v>14.943426264306906</v>
      </c>
    </row>
    <row r="113" spans="1:7" x14ac:dyDescent="0.2">
      <c r="A113" t="s">
        <v>27</v>
      </c>
      <c r="B113" t="s">
        <v>92</v>
      </c>
      <c r="C113" s="9">
        <v>3804.6552444855088</v>
      </c>
      <c r="D113" s="9">
        <v>492.06430148021968</v>
      </c>
      <c r="E113" s="9">
        <v>975.33809236392938</v>
      </c>
      <c r="F113" s="14">
        <v>0.81917403909377529</v>
      </c>
      <c r="G113" s="10">
        <v>2.2398168259657343</v>
      </c>
    </row>
    <row r="114" spans="1:7" x14ac:dyDescent="0.2">
      <c r="A114" t="s">
        <v>27</v>
      </c>
      <c r="B114" t="s">
        <v>50</v>
      </c>
      <c r="C114" s="9">
        <v>1405.2117610232358</v>
      </c>
      <c r="D114" s="9">
        <v>3280.3674761227967</v>
      </c>
      <c r="E114" s="9">
        <v>1221.3183597060429</v>
      </c>
      <c r="F114" s="14">
        <v>1.5214005334458203</v>
      </c>
      <c r="G114" s="10">
        <v>10.457794749161248</v>
      </c>
    </row>
    <row r="115" spans="1:7" x14ac:dyDescent="0.2">
      <c r="A115" t="s">
        <v>27</v>
      </c>
      <c r="B115" t="s">
        <v>93</v>
      </c>
      <c r="C115" s="9">
        <v>1205.581755393694</v>
      </c>
      <c r="D115" s="9">
        <v>464.15343493384188</v>
      </c>
      <c r="E115" s="9">
        <v>1055.2269231675079</v>
      </c>
      <c r="F115" s="14">
        <v>1.1276185671770131</v>
      </c>
      <c r="G115" s="10">
        <v>4.9794448496611556</v>
      </c>
    </row>
    <row r="116" spans="1:7" x14ac:dyDescent="0.2">
      <c r="A116" t="s">
        <v>27</v>
      </c>
      <c r="B116" t="s">
        <v>94</v>
      </c>
      <c r="C116" s="9">
        <v>2376.7130868376939</v>
      </c>
      <c r="D116" s="9">
        <v>702.62560909545834</v>
      </c>
      <c r="E116" s="9">
        <v>715.58470280706536</v>
      </c>
      <c r="F116" s="14">
        <v>1.627565318019647</v>
      </c>
      <c r="G116" s="10">
        <v>11.910140006641674</v>
      </c>
    </row>
    <row r="117" spans="1:7" x14ac:dyDescent="0.2">
      <c r="A117" t="s">
        <v>27</v>
      </c>
      <c r="B117" t="s">
        <v>56</v>
      </c>
      <c r="C117" s="9">
        <v>2935.6238777612971</v>
      </c>
      <c r="D117" s="9">
        <v>2429.3776259871793</v>
      </c>
      <c r="E117" s="9">
        <v>416.58242933676769</v>
      </c>
      <c r="F117" s="14">
        <v>1.5354609308014036</v>
      </c>
      <c r="G117" s="10">
        <v>6.6139513194780157</v>
      </c>
    </row>
    <row r="118" spans="1:7" x14ac:dyDescent="0.2">
      <c r="A118" t="s">
        <v>27</v>
      </c>
      <c r="B118" t="s">
        <v>47</v>
      </c>
      <c r="C118" s="9">
        <v>84.427443546718095</v>
      </c>
      <c r="D118" s="9">
        <v>104.48393287457456</v>
      </c>
      <c r="E118" s="9">
        <v>12.95570396716087</v>
      </c>
      <c r="F118" s="14">
        <v>1.9771577503574986E-2</v>
      </c>
      <c r="G118" s="10">
        <v>0.23987478899821696</v>
      </c>
    </row>
    <row r="119" spans="1:7" x14ac:dyDescent="0.2">
      <c r="A119" t="s">
        <v>27</v>
      </c>
      <c r="B119" t="s">
        <v>95</v>
      </c>
      <c r="C119" s="9">
        <v>1241.7317592517356</v>
      </c>
      <c r="D119" s="9">
        <v>265.14480536737926</v>
      </c>
      <c r="E119" s="9">
        <v>146.98796062583236</v>
      </c>
      <c r="F119" s="14">
        <v>0.43071701677959634</v>
      </c>
      <c r="G119" s="10">
        <v>2.8024721952232077</v>
      </c>
    </row>
    <row r="120" spans="1:7" x14ac:dyDescent="0.2">
      <c r="A120" t="s">
        <v>27</v>
      </c>
      <c r="B120" t="s">
        <v>96</v>
      </c>
      <c r="C120" s="9">
        <v>2218.4404832836694</v>
      </c>
      <c r="D120" s="9">
        <v>409.73903714165561</v>
      </c>
      <c r="E120" s="9">
        <v>849.89232238575153</v>
      </c>
      <c r="F120" s="14">
        <v>0.78778502529275141</v>
      </c>
      <c r="G120" s="10">
        <v>10.88866568115434</v>
      </c>
    </row>
    <row r="121" spans="1:7" x14ac:dyDescent="0.2">
      <c r="A121" t="s">
        <v>27</v>
      </c>
      <c r="B121" t="s">
        <v>97</v>
      </c>
      <c r="C121" s="9">
        <v>546.31267147507401</v>
      </c>
      <c r="D121" s="9">
        <v>415.42142002892001</v>
      </c>
      <c r="E121" s="9">
        <v>64.841288233775458</v>
      </c>
      <c r="F121" s="14">
        <v>0.10788232657134218</v>
      </c>
      <c r="G121" s="10">
        <v>1.1747892562957705</v>
      </c>
    </row>
    <row r="122" spans="1:7" x14ac:dyDescent="0.2">
      <c r="A122" t="s">
        <v>28</v>
      </c>
      <c r="B122" t="s">
        <v>90</v>
      </c>
      <c r="C122" s="9">
        <v>872.89831865866438</v>
      </c>
      <c r="D122" s="9">
        <v>543.46249746262959</v>
      </c>
      <c r="E122" s="9">
        <v>1562.5007191467694</v>
      </c>
      <c r="F122" s="14">
        <v>1.2498953658539618</v>
      </c>
      <c r="G122" s="10">
        <v>17.603525976561535</v>
      </c>
    </row>
    <row r="123" spans="1:7" x14ac:dyDescent="0.2">
      <c r="A123" t="s">
        <v>28</v>
      </c>
      <c r="B123" t="s">
        <v>91</v>
      </c>
      <c r="C123" s="9">
        <v>1654.804687842417</v>
      </c>
      <c r="D123" s="9">
        <v>742.98427852200473</v>
      </c>
      <c r="E123" s="9">
        <v>2147.8132230898782</v>
      </c>
      <c r="F123" s="14">
        <v>2.1840048502191922</v>
      </c>
      <c r="G123" s="10">
        <v>85.300261492192092</v>
      </c>
    </row>
    <row r="124" spans="1:7" x14ac:dyDescent="0.2">
      <c r="A124" t="s">
        <v>28</v>
      </c>
      <c r="B124" t="s">
        <v>49</v>
      </c>
      <c r="C124" s="9">
        <v>1321.2726573021926</v>
      </c>
      <c r="D124" s="9">
        <v>778.53756638088305</v>
      </c>
      <c r="E124" s="9">
        <v>1129.0565137793783</v>
      </c>
      <c r="F124" s="14">
        <v>1.5094501250869961</v>
      </c>
      <c r="G124" s="10">
        <v>19.732698875060624</v>
      </c>
    </row>
    <row r="125" spans="1:7" x14ac:dyDescent="0.2">
      <c r="A125" t="s">
        <v>28</v>
      </c>
      <c r="B125" t="s">
        <v>92</v>
      </c>
      <c r="C125" s="9">
        <v>4251.5378539780913</v>
      </c>
      <c r="D125" s="9">
        <v>544.07105121994744</v>
      </c>
      <c r="E125" s="9">
        <v>1070.9119550163211</v>
      </c>
      <c r="F125" s="14">
        <v>0.9021910695911759</v>
      </c>
      <c r="G125" s="10">
        <v>2.4424398358858217</v>
      </c>
    </row>
    <row r="126" spans="1:7" x14ac:dyDescent="0.2">
      <c r="A126" t="s">
        <v>28</v>
      </c>
      <c r="B126" t="s">
        <v>50</v>
      </c>
      <c r="C126" s="9">
        <v>1599.1625111624232</v>
      </c>
      <c r="D126" s="9">
        <v>3767.3431890952675</v>
      </c>
      <c r="E126" s="9">
        <v>1545.7019607505795</v>
      </c>
      <c r="F126" s="14">
        <v>1.7547484606601322</v>
      </c>
      <c r="G126" s="10">
        <v>12.006616971147293</v>
      </c>
    </row>
    <row r="127" spans="1:7" x14ac:dyDescent="0.2">
      <c r="A127" t="s">
        <v>28</v>
      </c>
      <c r="B127" t="s">
        <v>93</v>
      </c>
      <c r="C127" s="9">
        <v>1733.9036774695824</v>
      </c>
      <c r="D127" s="9">
        <v>641.57828938023374</v>
      </c>
      <c r="E127" s="9">
        <v>1385.4063574517904</v>
      </c>
      <c r="F127" s="14">
        <v>1.4868084199604186</v>
      </c>
      <c r="G127" s="10">
        <v>6.7776165391894097</v>
      </c>
    </row>
    <row r="128" spans="1:7" x14ac:dyDescent="0.2">
      <c r="A128" t="s">
        <v>28</v>
      </c>
      <c r="B128" t="s">
        <v>94</v>
      </c>
      <c r="C128" s="9">
        <v>3588.4071470406971</v>
      </c>
      <c r="D128" s="9">
        <v>1045.4022961863718</v>
      </c>
      <c r="E128" s="9">
        <v>1074.7715485312203</v>
      </c>
      <c r="F128" s="14">
        <v>2.4287073386267224</v>
      </c>
      <c r="G128" s="10">
        <v>17.914984665418789</v>
      </c>
    </row>
    <row r="129" spans="1:7" x14ac:dyDescent="0.2">
      <c r="A129" t="s">
        <v>28</v>
      </c>
      <c r="B129" t="s">
        <v>56</v>
      </c>
      <c r="C129" s="9">
        <v>3749.6404363478978</v>
      </c>
      <c r="D129" s="9">
        <v>2841.901815901806</v>
      </c>
      <c r="E129" s="9">
        <v>523.78528946007077</v>
      </c>
      <c r="F129" s="14">
        <v>1.8678298764712282</v>
      </c>
      <c r="G129" s="10">
        <v>8.2866483472804262</v>
      </c>
    </row>
    <row r="130" spans="1:7" x14ac:dyDescent="0.2">
      <c r="A130" t="s">
        <v>28</v>
      </c>
      <c r="B130" t="s">
        <v>47</v>
      </c>
      <c r="C130" s="9">
        <v>121.17457404720926</v>
      </c>
      <c r="D130" s="9">
        <v>149.96067071304714</v>
      </c>
      <c r="E130" s="9">
        <v>18.59468726935631</v>
      </c>
      <c r="F130" s="14">
        <v>2.837717668084256E-2</v>
      </c>
      <c r="G130" s="10">
        <v>0.34428053439091838</v>
      </c>
    </row>
    <row r="131" spans="1:7" x14ac:dyDescent="0.2">
      <c r="A131" t="s">
        <v>28</v>
      </c>
      <c r="B131" t="s">
        <v>95</v>
      </c>
      <c r="C131" s="9">
        <v>1616.6069656247894</v>
      </c>
      <c r="D131" s="9">
        <v>374.90653661189356</v>
      </c>
      <c r="E131" s="9">
        <v>209.11101557079988</v>
      </c>
      <c r="F131" s="14">
        <v>0.62256916949733265</v>
      </c>
      <c r="G131" s="10">
        <v>4.0306526470786803</v>
      </c>
    </row>
    <row r="132" spans="1:7" x14ac:dyDescent="0.2">
      <c r="A132" t="s">
        <v>28</v>
      </c>
      <c r="B132" t="s">
        <v>96</v>
      </c>
      <c r="C132" s="9">
        <v>3025.0872829898849</v>
      </c>
      <c r="D132" s="9">
        <v>538.35568324103849</v>
      </c>
      <c r="E132" s="9">
        <v>1144.1688432950432</v>
      </c>
      <c r="F132" s="14">
        <v>1.0357916933892981</v>
      </c>
      <c r="G132" s="10">
        <v>14.78237728555842</v>
      </c>
    </row>
    <row r="133" spans="1:7" x14ac:dyDescent="0.2">
      <c r="A133" t="s">
        <v>28</v>
      </c>
      <c r="B133" t="s">
        <v>97</v>
      </c>
      <c r="C133" s="9">
        <v>711.64991466431024</v>
      </c>
      <c r="D133" s="9">
        <v>546.2618778398753</v>
      </c>
      <c r="E133" s="9">
        <v>84.823190646825225</v>
      </c>
      <c r="F133" s="14">
        <v>0.14104567828992345</v>
      </c>
      <c r="G133" s="10">
        <v>1.5387234003253225</v>
      </c>
    </row>
    <row r="134" spans="1:7" x14ac:dyDescent="0.2">
      <c r="A134" t="s">
        <v>29</v>
      </c>
      <c r="B134" t="s">
        <v>90</v>
      </c>
      <c r="C134" s="9">
        <v>919.42279754678998</v>
      </c>
      <c r="D134" s="9">
        <v>572.43055583330738</v>
      </c>
      <c r="E134" s="9">
        <v>1645.7901901524835</v>
      </c>
      <c r="F134" s="14">
        <v>1.3165064302695846</v>
      </c>
      <c r="G134" s="10">
        <v>18.541583923363898</v>
      </c>
    </row>
    <row r="135" spans="1:7" x14ac:dyDescent="0.2">
      <c r="A135" t="s">
        <v>29</v>
      </c>
      <c r="B135" t="s">
        <v>91</v>
      </c>
      <c r="C135" s="9">
        <v>1758.5012561483854</v>
      </c>
      <c r="D135" s="9">
        <v>788.40086378063415</v>
      </c>
      <c r="E135" s="9">
        <v>2275.7318391913795</v>
      </c>
      <c r="F135" s="14">
        <v>2.3162622536200836</v>
      </c>
      <c r="G135" s="10">
        <v>89.911605050518276</v>
      </c>
    </row>
    <row r="136" spans="1:7" x14ac:dyDescent="0.2">
      <c r="A136" t="s">
        <v>29</v>
      </c>
      <c r="B136" t="s">
        <v>49</v>
      </c>
      <c r="C136" s="9">
        <v>1682.4046764816906</v>
      </c>
      <c r="D136" s="9">
        <v>987.81596542750469</v>
      </c>
      <c r="E136" s="9">
        <v>1441.0351657677973</v>
      </c>
      <c r="F136" s="14">
        <v>1.9159964900664219</v>
      </c>
      <c r="G136" s="10">
        <v>25.009065940437136</v>
      </c>
    </row>
    <row r="137" spans="1:7" x14ac:dyDescent="0.2">
      <c r="A137" t="s">
        <v>29</v>
      </c>
      <c r="B137" t="s">
        <v>92</v>
      </c>
      <c r="C137" s="9">
        <v>4844.2471522592859</v>
      </c>
      <c r="D137" s="9">
        <v>617.6012534810601</v>
      </c>
      <c r="E137" s="9">
        <v>1214.6892752542956</v>
      </c>
      <c r="F137" s="14">
        <v>1.0229814653615861</v>
      </c>
      <c r="G137" s="10">
        <v>2.7802649325538105</v>
      </c>
    </row>
    <row r="138" spans="1:7" x14ac:dyDescent="0.2">
      <c r="A138" t="s">
        <v>29</v>
      </c>
      <c r="B138" t="s">
        <v>50</v>
      </c>
      <c r="C138" s="9">
        <v>1835.787991024069</v>
      </c>
      <c r="D138" s="9">
        <v>4316.4192237986808</v>
      </c>
      <c r="E138" s="9">
        <v>1263.9782973249339</v>
      </c>
      <c r="F138" s="14">
        <v>1.8589076070723243</v>
      </c>
      <c r="G138" s="10">
        <v>13.999989976987171</v>
      </c>
    </row>
    <row r="139" spans="1:7" x14ac:dyDescent="0.2">
      <c r="A139" t="s">
        <v>29</v>
      </c>
      <c r="B139" t="s">
        <v>93</v>
      </c>
      <c r="C139" s="9">
        <v>2326.6655159479969</v>
      </c>
      <c r="D139" s="9">
        <v>789.717884153412</v>
      </c>
      <c r="E139" s="9">
        <v>1651.284673653041</v>
      </c>
      <c r="F139" s="14">
        <v>1.7285955685873737</v>
      </c>
      <c r="G139" s="10">
        <v>8.2609600782528734</v>
      </c>
    </row>
    <row r="140" spans="1:7" x14ac:dyDescent="0.2">
      <c r="A140" t="s">
        <v>29</v>
      </c>
      <c r="B140" t="s">
        <v>94</v>
      </c>
      <c r="C140" s="9">
        <v>4679.0965356666129</v>
      </c>
      <c r="D140" s="9">
        <v>1280.9111161261171</v>
      </c>
      <c r="E140" s="9">
        <v>1281.3252682809307</v>
      </c>
      <c r="F140" s="14">
        <v>2.8734595275047945</v>
      </c>
      <c r="G140" s="10">
        <v>20.555433540032563</v>
      </c>
    </row>
    <row r="141" spans="1:7" x14ac:dyDescent="0.2">
      <c r="A141" t="s">
        <v>29</v>
      </c>
      <c r="B141" t="s">
        <v>56</v>
      </c>
      <c r="C141" s="9">
        <v>4784.2487316847082</v>
      </c>
      <c r="D141" s="9">
        <v>3013.7568590546575</v>
      </c>
      <c r="E141" s="9">
        <v>642.65545124971743</v>
      </c>
      <c r="F141" s="14">
        <v>2.1686285330809025</v>
      </c>
      <c r="G141" s="10">
        <v>10.069785690405343</v>
      </c>
    </row>
    <row r="142" spans="1:7" x14ac:dyDescent="0.2">
      <c r="A142" t="s">
        <v>29</v>
      </c>
      <c r="B142" t="s">
        <v>47</v>
      </c>
      <c r="C142" s="9">
        <v>497.33251751877197</v>
      </c>
      <c r="D142" s="9">
        <v>615.47827571043877</v>
      </c>
      <c r="E142" s="9">
        <v>76.317517142996749</v>
      </c>
      <c r="F142" s="14">
        <v>0.11646744236344554</v>
      </c>
      <c r="G142" s="10">
        <v>1.4130184178294303</v>
      </c>
    </row>
    <row r="143" spans="1:7" x14ac:dyDescent="0.2">
      <c r="A143" t="s">
        <v>29</v>
      </c>
      <c r="B143" t="s">
        <v>95</v>
      </c>
      <c r="C143" s="9">
        <v>1817.3566187345591</v>
      </c>
      <c r="D143" s="9">
        <v>426.79771291053299</v>
      </c>
      <c r="E143" s="9">
        <v>238.8310558401277</v>
      </c>
      <c r="F143" s="14">
        <v>0.71009171214572853</v>
      </c>
      <c r="G143" s="10">
        <v>4.6012009697228198</v>
      </c>
    </row>
    <row r="144" spans="1:7" x14ac:dyDescent="0.2">
      <c r="A144" t="s">
        <v>29</v>
      </c>
      <c r="B144" t="s">
        <v>96</v>
      </c>
      <c r="C144" s="9">
        <v>3882.2020195653886</v>
      </c>
      <c r="D144" s="9">
        <v>704.56730892752421</v>
      </c>
      <c r="E144" s="9">
        <v>1484.2375668011894</v>
      </c>
      <c r="F144" s="14">
        <v>1.3433065658720105</v>
      </c>
      <c r="G144" s="10">
        <v>19.222396448650269</v>
      </c>
    </row>
    <row r="145" spans="1:7" x14ac:dyDescent="0.2">
      <c r="A145" t="s">
        <v>29</v>
      </c>
      <c r="B145" t="s">
        <v>97</v>
      </c>
      <c r="C145" s="9">
        <v>880.49275109268899</v>
      </c>
      <c r="D145" s="9">
        <v>714.20762689568051</v>
      </c>
      <c r="E145" s="9">
        <v>107.63224968010633</v>
      </c>
      <c r="F145" s="14">
        <v>0.17835850516594143</v>
      </c>
      <c r="G145" s="10">
        <v>1.9666934957833715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9"/>
  <sheetViews>
    <sheetView workbookViewId="0"/>
  </sheetViews>
  <sheetFormatPr baseColWidth="10" defaultColWidth="8.83203125" defaultRowHeight="15" x14ac:dyDescent="0.2"/>
  <cols>
    <col min="1" max="1" width="17.5" customWidth="1"/>
    <col min="2" max="2" width="68.1640625" customWidth="1"/>
    <col min="3" max="3" width="17.5" customWidth="1"/>
    <col min="4" max="4" width="18.6640625" customWidth="1"/>
    <col min="6" max="6" width="17.5" customWidth="1"/>
    <col min="7" max="7" width="68.1640625" customWidth="1"/>
    <col min="8" max="8" width="17.5" customWidth="1"/>
    <col min="9" max="9" width="18.6640625" customWidth="1"/>
    <col min="11" max="11" width="17.5" customWidth="1"/>
    <col min="12" max="12" width="68.1640625" customWidth="1"/>
    <col min="13" max="13" width="17.5" customWidth="1"/>
    <col min="14" max="14" width="18.6640625" customWidth="1"/>
    <col min="16" max="16" width="17.5" customWidth="1"/>
    <col min="17" max="17" width="68.1640625" customWidth="1"/>
    <col min="18" max="18" width="17.5" customWidth="1"/>
    <col min="19" max="19" width="18.6640625" customWidth="1"/>
  </cols>
  <sheetData>
    <row r="1" spans="1:19" ht="16" x14ac:dyDescent="0.2">
      <c r="A1" s="17" t="s">
        <v>207</v>
      </c>
      <c r="B1" s="27" t="s">
        <v>370</v>
      </c>
      <c r="C1" s="8" t="s">
        <v>18</v>
      </c>
      <c r="D1" s="8" t="s">
        <v>44</v>
      </c>
      <c r="F1" s="17" t="s">
        <v>207</v>
      </c>
      <c r="G1" s="27" t="s">
        <v>372</v>
      </c>
      <c r="H1" s="8" t="s">
        <v>18</v>
      </c>
      <c r="I1" s="8" t="s">
        <v>44</v>
      </c>
      <c r="K1" s="17" t="s">
        <v>207</v>
      </c>
      <c r="L1" s="27" t="s">
        <v>371</v>
      </c>
      <c r="M1" s="8" t="s">
        <v>18</v>
      </c>
      <c r="N1" s="8" t="s">
        <v>44</v>
      </c>
      <c r="P1" s="17" t="s">
        <v>207</v>
      </c>
      <c r="Q1" s="27" t="s">
        <v>373</v>
      </c>
      <c r="R1" s="8" t="s">
        <v>18</v>
      </c>
      <c r="S1" s="8" t="s">
        <v>44</v>
      </c>
    </row>
    <row r="2" spans="1:19" x14ac:dyDescent="0.2">
      <c r="A2" t="s">
        <v>208</v>
      </c>
      <c r="B2" t="s">
        <v>101</v>
      </c>
      <c r="C2" s="20">
        <v>0.7199866695544731</v>
      </c>
      <c r="D2" s="20">
        <v>3.381525135892341E-3</v>
      </c>
      <c r="F2" t="s">
        <v>208</v>
      </c>
      <c r="G2" t="s">
        <v>101</v>
      </c>
      <c r="H2" s="20">
        <v>2.3591504843998901</v>
      </c>
      <c r="I2" s="20">
        <v>1.5195194291999732E-2</v>
      </c>
      <c r="K2" t="s">
        <v>208</v>
      </c>
      <c r="L2" t="s">
        <v>101</v>
      </c>
      <c r="M2" s="20">
        <v>1.8495388286543135</v>
      </c>
      <c r="N2" s="20">
        <v>6.9561600153603929E-3</v>
      </c>
      <c r="P2" t="s">
        <v>208</v>
      </c>
      <c r="Q2" t="s">
        <v>101</v>
      </c>
      <c r="R2" s="20">
        <v>80.464459444549902</v>
      </c>
      <c r="S2" s="20">
        <v>0.91625602409810658</v>
      </c>
    </row>
    <row r="3" spans="1:19" x14ac:dyDescent="0.2">
      <c r="A3" t="s">
        <v>209</v>
      </c>
      <c r="B3" t="s">
        <v>102</v>
      </c>
      <c r="C3" s="20">
        <v>0.76090570770811639</v>
      </c>
      <c r="D3" s="20">
        <v>3.9802820318186596E-3</v>
      </c>
      <c r="F3" t="s">
        <v>209</v>
      </c>
      <c r="G3" t="s">
        <v>102</v>
      </c>
      <c r="H3" s="20">
        <v>2.3317682444685688</v>
      </c>
      <c r="I3" s="20">
        <v>1.4275313982089416E-2</v>
      </c>
      <c r="K3" t="s">
        <v>209</v>
      </c>
      <c r="L3" t="s">
        <v>102</v>
      </c>
      <c r="M3" s="20">
        <v>1.8436333364817299</v>
      </c>
      <c r="N3" s="20">
        <v>6.6252089680780956E-3</v>
      </c>
      <c r="P3" t="s">
        <v>209</v>
      </c>
      <c r="Q3" t="s">
        <v>102</v>
      </c>
      <c r="R3" s="20">
        <v>83.425727002905333</v>
      </c>
      <c r="S3" s="20">
        <v>0.92764072144866194</v>
      </c>
    </row>
    <row r="4" spans="1:19" x14ac:dyDescent="0.2">
      <c r="A4" t="s">
        <v>210</v>
      </c>
      <c r="B4" t="s">
        <v>103</v>
      </c>
      <c r="C4" s="20">
        <v>0.68564982483765557</v>
      </c>
      <c r="D4" s="20">
        <v>2.9172338874820691E-3</v>
      </c>
      <c r="F4" t="s">
        <v>210</v>
      </c>
      <c r="G4" t="s">
        <v>103</v>
      </c>
      <c r="H4" s="20">
        <v>2.0082181448472047</v>
      </c>
      <c r="I4" s="20">
        <v>8.6383340233034348E-3</v>
      </c>
      <c r="K4" t="s">
        <v>210</v>
      </c>
      <c r="L4" t="s">
        <v>103</v>
      </c>
      <c r="M4" s="20">
        <v>1.5961637020426731</v>
      </c>
      <c r="N4" s="20">
        <v>1.7365096678956867E-3</v>
      </c>
      <c r="P4" t="s">
        <v>210</v>
      </c>
      <c r="Q4" t="s">
        <v>103</v>
      </c>
      <c r="R4" s="20">
        <v>84.397545423400061</v>
      </c>
      <c r="S4" s="20">
        <v>1.0758878627188813</v>
      </c>
    </row>
    <row r="5" spans="1:19" x14ac:dyDescent="0.2">
      <c r="A5" t="s">
        <v>211</v>
      </c>
      <c r="B5" t="s">
        <v>104</v>
      </c>
      <c r="C5" s="20">
        <v>0.46992531210609839</v>
      </c>
      <c r="D5" s="20">
        <v>1.314391849603974E-3</v>
      </c>
      <c r="F5" t="s">
        <v>211</v>
      </c>
      <c r="G5" t="s">
        <v>104</v>
      </c>
      <c r="H5" s="20">
        <v>1.5213837674393722</v>
      </c>
      <c r="I5" s="20">
        <v>7.9050460450026748E-4</v>
      </c>
      <c r="K5" t="s">
        <v>211</v>
      </c>
      <c r="L5" t="s">
        <v>104</v>
      </c>
      <c r="M5" s="20">
        <v>1.9613871038147332</v>
      </c>
      <c r="N5" s="20">
        <v>9.2932583523288367E-3</v>
      </c>
      <c r="P5" t="s">
        <v>211</v>
      </c>
      <c r="Q5" t="s">
        <v>104</v>
      </c>
      <c r="R5" s="20">
        <v>98.422259989482441</v>
      </c>
      <c r="S5" s="20">
        <v>1.4254196807801811</v>
      </c>
    </row>
    <row r="6" spans="1:19" x14ac:dyDescent="0.2">
      <c r="A6" t="s">
        <v>212</v>
      </c>
      <c r="B6" t="s">
        <v>105</v>
      </c>
      <c r="C6" s="20">
        <v>0.46992531210609834</v>
      </c>
      <c r="D6" s="20">
        <v>1.3143918496039805E-3</v>
      </c>
      <c r="F6" t="s">
        <v>212</v>
      </c>
      <c r="G6" t="s">
        <v>105</v>
      </c>
      <c r="H6" s="20">
        <v>1.521383767439372</v>
      </c>
      <c r="I6" s="20">
        <v>7.9050460450027105E-4</v>
      </c>
      <c r="K6" t="s">
        <v>212</v>
      </c>
      <c r="L6" t="s">
        <v>105</v>
      </c>
      <c r="M6" s="20">
        <v>1.9613871038147328</v>
      </c>
      <c r="N6" s="20">
        <v>9.2932583523288263E-3</v>
      </c>
      <c r="P6" t="s">
        <v>212</v>
      </c>
      <c r="Q6" t="s">
        <v>105</v>
      </c>
      <c r="R6" s="20">
        <v>98.422259989482441</v>
      </c>
      <c r="S6" s="20">
        <v>1.4254196807801798</v>
      </c>
    </row>
    <row r="7" spans="1:19" x14ac:dyDescent="0.2">
      <c r="A7" t="s">
        <v>213</v>
      </c>
      <c r="B7" t="s">
        <v>106</v>
      </c>
      <c r="C7" s="20">
        <v>0.70637700902154765</v>
      </c>
      <c r="D7" s="20">
        <v>1.0342437300954998E-2</v>
      </c>
      <c r="F7" t="s">
        <v>213</v>
      </c>
      <c r="G7" t="s">
        <v>106</v>
      </c>
      <c r="H7" s="20">
        <v>1.1713027934216202</v>
      </c>
      <c r="I7" s="20">
        <v>2.3371727043401336E-2</v>
      </c>
      <c r="K7" t="s">
        <v>213</v>
      </c>
      <c r="L7" t="s">
        <v>106</v>
      </c>
      <c r="M7" s="20">
        <v>0.98583699788746459</v>
      </c>
      <c r="N7" s="20">
        <v>3.1272518183234135E-2</v>
      </c>
      <c r="P7" t="s">
        <v>213</v>
      </c>
      <c r="Q7" t="s">
        <v>106</v>
      </c>
      <c r="R7" s="20">
        <v>16.171234050134863</v>
      </c>
      <c r="S7" s="20">
        <v>0.74631658210302398</v>
      </c>
    </row>
    <row r="8" spans="1:19" x14ac:dyDescent="0.2">
      <c r="A8" t="s">
        <v>214</v>
      </c>
      <c r="B8" t="s">
        <v>107</v>
      </c>
      <c r="C8" s="20">
        <v>0.5502469449749442</v>
      </c>
      <c r="D8" s="20">
        <v>2.7702491977738011E-15</v>
      </c>
      <c r="F8" t="s">
        <v>214</v>
      </c>
      <c r="G8" t="s">
        <v>107</v>
      </c>
      <c r="H8" s="20">
        <v>1.854089082296241</v>
      </c>
      <c r="I8" s="20">
        <v>5.4080201977787409E-16</v>
      </c>
      <c r="K8" t="s">
        <v>214</v>
      </c>
      <c r="L8" t="s">
        <v>107</v>
      </c>
      <c r="M8" s="20">
        <v>1.7063046779739521</v>
      </c>
      <c r="N8" s="20">
        <v>1.0888347485490067E-14</v>
      </c>
      <c r="P8" t="s">
        <v>214</v>
      </c>
      <c r="Q8" t="s">
        <v>107</v>
      </c>
      <c r="R8" s="20">
        <v>18.165738297338891</v>
      </c>
      <c r="S8" s="20">
        <v>1.6162627130824795E-13</v>
      </c>
    </row>
    <row r="9" spans="1:19" x14ac:dyDescent="0.2">
      <c r="A9" t="s">
        <v>215</v>
      </c>
      <c r="B9" t="s">
        <v>108</v>
      </c>
      <c r="C9" s="20">
        <v>0.55887466926660256</v>
      </c>
      <c r="D9" s="20">
        <v>8.6633510618560667E-5</v>
      </c>
      <c r="F9" t="s">
        <v>215</v>
      </c>
      <c r="G9" t="s">
        <v>108</v>
      </c>
      <c r="H9" s="20">
        <v>1.3285866208873176</v>
      </c>
      <c r="I9" s="20">
        <v>4.3247120085232417E-4</v>
      </c>
      <c r="K9" t="s">
        <v>215</v>
      </c>
      <c r="L9" t="s">
        <v>108</v>
      </c>
      <c r="M9" s="20">
        <v>1.298069591786996</v>
      </c>
      <c r="N9" s="20">
        <v>2.8443047027035473E-4</v>
      </c>
      <c r="P9" t="s">
        <v>215</v>
      </c>
      <c r="Q9" t="s">
        <v>108</v>
      </c>
      <c r="R9" s="20">
        <v>32.247182534414883</v>
      </c>
      <c r="S9" s="20">
        <v>2.4327148751566531E-2</v>
      </c>
    </row>
    <row r="10" spans="1:19" x14ac:dyDescent="0.2">
      <c r="A10" t="s">
        <v>216</v>
      </c>
      <c r="B10" t="s">
        <v>109</v>
      </c>
      <c r="C10" s="20">
        <v>0.6819506328548548</v>
      </c>
      <c r="D10" s="20">
        <v>1.2010418626089638E-14</v>
      </c>
      <c r="F10" t="s">
        <v>216</v>
      </c>
      <c r="G10" t="s">
        <v>109</v>
      </c>
      <c r="H10" s="20">
        <v>1.6078764344047738</v>
      </c>
      <c r="I10" s="20">
        <v>2.0029211927919306E-14</v>
      </c>
      <c r="K10" t="s">
        <v>216</v>
      </c>
      <c r="L10" t="s">
        <v>109</v>
      </c>
      <c r="M10" s="20">
        <v>2.5157175814595916</v>
      </c>
      <c r="N10" s="20">
        <v>1.1526435095442331E-15</v>
      </c>
      <c r="P10" t="s">
        <v>216</v>
      </c>
      <c r="Q10" t="s">
        <v>109</v>
      </c>
      <c r="R10" s="20">
        <v>8.4363970887395894</v>
      </c>
      <c r="S10" s="20">
        <v>1.6879803731008377E-13</v>
      </c>
    </row>
    <row r="11" spans="1:19" x14ac:dyDescent="0.2">
      <c r="A11" t="s">
        <v>217</v>
      </c>
      <c r="B11" t="s">
        <v>110</v>
      </c>
      <c r="C11" s="20">
        <v>0.81742662460966897</v>
      </c>
      <c r="D11" s="20">
        <v>1.9366720623170924E-4</v>
      </c>
      <c r="F11" t="s">
        <v>217</v>
      </c>
      <c r="G11" t="s">
        <v>110</v>
      </c>
      <c r="H11" s="20">
        <v>5.206409155449486</v>
      </c>
      <c r="I11" s="20">
        <v>0.1778959509104939</v>
      </c>
      <c r="K11" t="s">
        <v>217</v>
      </c>
      <c r="L11" t="s">
        <v>110</v>
      </c>
      <c r="M11" s="20">
        <v>1.4971582732777311</v>
      </c>
      <c r="N11" s="20">
        <v>3.4660552217331088E-2</v>
      </c>
      <c r="P11" t="s">
        <v>217</v>
      </c>
      <c r="Q11" t="s">
        <v>110</v>
      </c>
      <c r="R11" s="20">
        <v>39.478019178627157</v>
      </c>
      <c r="S11" s="20">
        <v>1.2891912016342542</v>
      </c>
    </row>
    <row r="12" spans="1:19" x14ac:dyDescent="0.2">
      <c r="A12" t="s">
        <v>218</v>
      </c>
      <c r="B12" t="s">
        <v>111</v>
      </c>
      <c r="C12" s="20">
        <v>0.53657517986144965</v>
      </c>
      <c r="D12" s="20">
        <v>1.7689748442876344E-3</v>
      </c>
      <c r="F12" t="s">
        <v>218</v>
      </c>
      <c r="G12" t="s">
        <v>111</v>
      </c>
      <c r="H12" s="20">
        <v>1.601720891630551</v>
      </c>
      <c r="I12" s="20">
        <v>3.2653646188335841E-2</v>
      </c>
      <c r="K12" t="s">
        <v>218</v>
      </c>
      <c r="L12" t="s">
        <v>111</v>
      </c>
      <c r="M12" s="20">
        <v>1.5344222555237257</v>
      </c>
      <c r="N12" s="20">
        <v>2.2239680024169185E-2</v>
      </c>
      <c r="P12" t="s">
        <v>218</v>
      </c>
      <c r="Q12" t="s">
        <v>111</v>
      </c>
      <c r="R12" s="20">
        <v>27.11193009688839</v>
      </c>
      <c r="S12" s="20">
        <v>1.1575380438593488</v>
      </c>
    </row>
    <row r="13" spans="1:19" x14ac:dyDescent="0.2">
      <c r="A13" t="s">
        <v>219</v>
      </c>
      <c r="B13" t="s">
        <v>112</v>
      </c>
      <c r="C13" s="20">
        <v>0.55186391175199589</v>
      </c>
      <c r="D13" s="20">
        <v>2.2527491681226986E-3</v>
      </c>
      <c r="F13" t="s">
        <v>219</v>
      </c>
      <c r="G13" t="s">
        <v>112</v>
      </c>
      <c r="H13" s="20">
        <v>1.5619683485622302</v>
      </c>
      <c r="I13" s="20">
        <v>4.4746164592686863E-3</v>
      </c>
      <c r="K13" t="s">
        <v>219</v>
      </c>
      <c r="L13" t="s">
        <v>112</v>
      </c>
      <c r="M13" s="20">
        <v>1.8066726081720372</v>
      </c>
      <c r="N13" s="20">
        <v>1.2000011096421966E-2</v>
      </c>
      <c r="P13" t="s">
        <v>219</v>
      </c>
      <c r="Q13" t="s">
        <v>112</v>
      </c>
      <c r="R13" s="20">
        <v>28.447927199158027</v>
      </c>
      <c r="S13" s="20">
        <v>2.4630599499008306E-2</v>
      </c>
    </row>
    <row r="14" spans="1:19" x14ac:dyDescent="0.2">
      <c r="A14" t="s">
        <v>220</v>
      </c>
      <c r="B14" t="s">
        <v>113</v>
      </c>
      <c r="C14" s="20">
        <v>0.71350805301054854</v>
      </c>
      <c r="D14" s="20">
        <v>1.0285912799968046E-2</v>
      </c>
      <c r="F14" t="s">
        <v>220</v>
      </c>
      <c r="G14" t="s">
        <v>113</v>
      </c>
      <c r="H14" s="20">
        <v>1.1768587661141543</v>
      </c>
      <c r="I14" s="20">
        <v>2.3241087553913211E-2</v>
      </c>
      <c r="K14" t="s">
        <v>220</v>
      </c>
      <c r="L14" t="s">
        <v>113</v>
      </c>
      <c r="M14" s="20">
        <v>0.98565335991944136</v>
      </c>
      <c r="N14" s="20">
        <v>3.109418634957423E-2</v>
      </c>
      <c r="P14" t="s">
        <v>220</v>
      </c>
      <c r="Q14" t="s">
        <v>113</v>
      </c>
      <c r="R14" s="20">
        <v>16.163231606093767</v>
      </c>
      <c r="S14" s="20">
        <v>0.74205981330376136</v>
      </c>
    </row>
    <row r="15" spans="1:19" x14ac:dyDescent="0.2">
      <c r="A15" t="s">
        <v>221</v>
      </c>
      <c r="B15" t="s">
        <v>114</v>
      </c>
      <c r="C15" s="20">
        <v>0.35331706099300497</v>
      </c>
      <c r="D15" s="20">
        <v>4.8184321127905633E-2</v>
      </c>
      <c r="F15" t="s">
        <v>221</v>
      </c>
      <c r="G15" t="s">
        <v>114</v>
      </c>
      <c r="H15" s="20">
        <v>0.66457242563987307</v>
      </c>
      <c r="I15" s="20">
        <v>7.8813906448719176E-2</v>
      </c>
      <c r="K15" t="s">
        <v>221</v>
      </c>
      <c r="L15" t="s">
        <v>114</v>
      </c>
      <c r="M15" s="20">
        <v>0.62535904047147151</v>
      </c>
      <c r="N15" s="20">
        <v>6.1436779231890053E-2</v>
      </c>
      <c r="P15" t="s">
        <v>221</v>
      </c>
      <c r="Q15" t="s">
        <v>114</v>
      </c>
      <c r="R15" s="20">
        <v>10.301680679020658</v>
      </c>
      <c r="S15" s="20">
        <v>1.0503238426183479</v>
      </c>
    </row>
    <row r="16" spans="1:19" x14ac:dyDescent="0.2">
      <c r="A16" t="s">
        <v>222</v>
      </c>
      <c r="B16" t="s">
        <v>115</v>
      </c>
      <c r="C16" s="20">
        <v>0.23709436925700159</v>
      </c>
      <c r="D16" s="20">
        <v>8.8611092658824817E-3</v>
      </c>
      <c r="F16" t="s">
        <v>222</v>
      </c>
      <c r="G16" t="s">
        <v>115</v>
      </c>
      <c r="H16" s="20">
        <v>0.49289679156571492</v>
      </c>
      <c r="I16" s="20">
        <v>1.6434157630318479E-2</v>
      </c>
      <c r="K16" t="s">
        <v>222</v>
      </c>
      <c r="L16" t="s">
        <v>115</v>
      </c>
      <c r="M16" s="20">
        <v>0.50144726187423772</v>
      </c>
      <c r="N16" s="20">
        <v>2.0592438505140635E-2</v>
      </c>
      <c r="P16" t="s">
        <v>222</v>
      </c>
      <c r="Q16" t="s">
        <v>115</v>
      </c>
      <c r="R16" s="20">
        <v>8.2532656752875475</v>
      </c>
      <c r="S16" s="20">
        <v>0.30220450778102143</v>
      </c>
    </row>
    <row r="17" spans="1:19" x14ac:dyDescent="0.2">
      <c r="A17" t="s">
        <v>223</v>
      </c>
      <c r="B17" t="s">
        <v>116</v>
      </c>
      <c r="C17" s="20">
        <v>6.7229829750041117E-2</v>
      </c>
      <c r="D17" s="20">
        <v>5.5049713986543462E-16</v>
      </c>
      <c r="F17" t="s">
        <v>223</v>
      </c>
      <c r="G17" t="s">
        <v>116</v>
      </c>
      <c r="H17" s="20">
        <v>0.13122179288718919</v>
      </c>
      <c r="I17" s="20">
        <v>4.1244899377401186E-17</v>
      </c>
      <c r="K17" t="s">
        <v>223</v>
      </c>
      <c r="L17" t="s">
        <v>116</v>
      </c>
      <c r="M17" s="20">
        <v>7.6965175600609503E-2</v>
      </c>
      <c r="N17" s="20">
        <v>3.7056474019726871E-16</v>
      </c>
      <c r="P17" t="s">
        <v>223</v>
      </c>
      <c r="Q17" t="s">
        <v>116</v>
      </c>
      <c r="R17" s="20">
        <v>9.5622048642204067</v>
      </c>
      <c r="S17" s="20">
        <v>1.0699805399306054E-13</v>
      </c>
    </row>
    <row r="18" spans="1:19" x14ac:dyDescent="0.2">
      <c r="A18" t="s">
        <v>224</v>
      </c>
      <c r="B18" t="s">
        <v>117</v>
      </c>
      <c r="C18" s="20">
        <v>0.657935749792953</v>
      </c>
      <c r="D18" s="20">
        <v>2.8795922329177441E-9</v>
      </c>
      <c r="F18" t="s">
        <v>224</v>
      </c>
      <c r="G18" t="s">
        <v>117</v>
      </c>
      <c r="H18" s="20">
        <v>0.65073575733632472</v>
      </c>
      <c r="I18" s="20">
        <v>1.8066094661057614E-8</v>
      </c>
      <c r="K18" t="s">
        <v>224</v>
      </c>
      <c r="L18" t="s">
        <v>117</v>
      </c>
      <c r="M18" s="20">
        <v>1.1243876980481515</v>
      </c>
      <c r="N18" s="20">
        <v>4.1942603290749672E-9</v>
      </c>
      <c r="P18" t="s">
        <v>224</v>
      </c>
      <c r="Q18" t="s">
        <v>117</v>
      </c>
      <c r="R18" s="20">
        <v>19.687892081580124</v>
      </c>
      <c r="S18" s="20">
        <v>6.6758602528448988E-8</v>
      </c>
    </row>
    <row r="19" spans="1:19" x14ac:dyDescent="0.2">
      <c r="A19" t="s">
        <v>225</v>
      </c>
      <c r="B19" t="s">
        <v>118</v>
      </c>
      <c r="C19" s="20">
        <v>0.60830476279201795</v>
      </c>
      <c r="D19" s="20">
        <v>5.7737913287668934E-3</v>
      </c>
      <c r="F19" t="s">
        <v>225</v>
      </c>
      <c r="G19" t="s">
        <v>118</v>
      </c>
      <c r="H19" s="20">
        <v>0.93609988098112273</v>
      </c>
      <c r="I19" s="20">
        <v>4.8090966868672307E-2</v>
      </c>
      <c r="K19" t="s">
        <v>225</v>
      </c>
      <c r="L19" t="s">
        <v>118</v>
      </c>
      <c r="M19" s="20">
        <v>1.187559390373413</v>
      </c>
      <c r="N19" s="20">
        <v>7.3830410776357424E-3</v>
      </c>
      <c r="P19" t="s">
        <v>225</v>
      </c>
      <c r="Q19" t="s">
        <v>118</v>
      </c>
      <c r="R19" s="20">
        <v>15.873001999847679</v>
      </c>
      <c r="S19" s="20">
        <v>0.30317188710046949</v>
      </c>
    </row>
    <row r="20" spans="1:19" x14ac:dyDescent="0.2">
      <c r="A20" t="s">
        <v>226</v>
      </c>
      <c r="B20" t="s">
        <v>119</v>
      </c>
      <c r="C20" s="20">
        <v>0.39347621110981845</v>
      </c>
      <c r="D20" s="20">
        <v>8.4189922557830563E-3</v>
      </c>
      <c r="F20" t="s">
        <v>226</v>
      </c>
      <c r="G20" t="s">
        <v>119</v>
      </c>
      <c r="H20" s="20">
        <v>0.701889147132019</v>
      </c>
      <c r="I20" s="20">
        <v>2.1076151963166285E-3</v>
      </c>
      <c r="K20" t="s">
        <v>226</v>
      </c>
      <c r="L20" t="s">
        <v>119</v>
      </c>
      <c r="M20" s="20">
        <v>0.7775725827820712</v>
      </c>
      <c r="N20" s="20">
        <v>1.6284983334865645E-2</v>
      </c>
      <c r="P20" t="s">
        <v>226</v>
      </c>
      <c r="Q20" t="s">
        <v>119</v>
      </c>
      <c r="R20" s="20">
        <v>3.5693299665582146</v>
      </c>
      <c r="S20" s="20">
        <v>0.46620187926007789</v>
      </c>
    </row>
    <row r="21" spans="1:19" x14ac:dyDescent="0.2">
      <c r="A21" t="s">
        <v>227</v>
      </c>
      <c r="B21" t="s">
        <v>120</v>
      </c>
      <c r="C21" s="20">
        <v>0.16317879325034709</v>
      </c>
      <c r="D21" s="20">
        <v>1.3291726127527417E-5</v>
      </c>
      <c r="F21" t="s">
        <v>227</v>
      </c>
      <c r="G21" t="s">
        <v>120</v>
      </c>
      <c r="H21" s="20">
        <v>8.1586512887024523E-2</v>
      </c>
      <c r="I21" s="20">
        <v>1.0158899037131543E-5</v>
      </c>
      <c r="K21" t="s">
        <v>227</v>
      </c>
      <c r="L21" t="s">
        <v>120</v>
      </c>
      <c r="M21" s="20">
        <v>0.14079482906319216</v>
      </c>
      <c r="N21" s="20">
        <v>1.9248320566391804E-5</v>
      </c>
      <c r="P21" t="s">
        <v>227</v>
      </c>
      <c r="Q21" t="s">
        <v>120</v>
      </c>
      <c r="R21" s="20">
        <v>0.74965411012269312</v>
      </c>
      <c r="S21" s="20">
        <v>4.9219316925945622E-5</v>
      </c>
    </row>
    <row r="22" spans="1:19" x14ac:dyDescent="0.2">
      <c r="A22" t="s">
        <v>228</v>
      </c>
      <c r="B22" t="s">
        <v>121</v>
      </c>
      <c r="C22" s="20">
        <v>0.58354618914486678</v>
      </c>
      <c r="D22" s="20">
        <v>2.2361126909559593E-2</v>
      </c>
      <c r="F22" t="s">
        <v>228</v>
      </c>
      <c r="G22" t="s">
        <v>121</v>
      </c>
      <c r="H22" s="20">
        <v>0.63639023648938475</v>
      </c>
      <c r="I22" s="20">
        <v>6.8766846209608198E-2</v>
      </c>
      <c r="K22" t="s">
        <v>228</v>
      </c>
      <c r="L22" t="s">
        <v>121</v>
      </c>
      <c r="M22" s="20">
        <v>1.1312989278537131</v>
      </c>
      <c r="N22" s="20">
        <v>6.4746087507153757E-2</v>
      </c>
      <c r="P22" t="s">
        <v>228</v>
      </c>
      <c r="Q22" t="s">
        <v>121</v>
      </c>
      <c r="R22" s="20">
        <v>13.785124059204731</v>
      </c>
      <c r="S22" s="20">
        <v>1.4345144045681035</v>
      </c>
    </row>
    <row r="23" spans="1:19" x14ac:dyDescent="0.2">
      <c r="A23" t="s">
        <v>229</v>
      </c>
      <c r="B23" t="s">
        <v>122</v>
      </c>
      <c r="C23" s="20">
        <v>0.16317879325034709</v>
      </c>
      <c r="D23" s="20">
        <v>1.3291726127525426E-5</v>
      </c>
      <c r="F23" t="s">
        <v>229</v>
      </c>
      <c r="G23" t="s">
        <v>122</v>
      </c>
      <c r="H23" s="20">
        <v>8.1586512887024537E-2</v>
      </c>
      <c r="I23" s="20">
        <v>1.0158899037130659E-5</v>
      </c>
      <c r="K23" t="s">
        <v>229</v>
      </c>
      <c r="L23" t="s">
        <v>122</v>
      </c>
      <c r="M23" s="20">
        <v>0.1407948290631921</v>
      </c>
      <c r="N23" s="20">
        <v>1.9248320566391902E-5</v>
      </c>
      <c r="P23" t="s">
        <v>229</v>
      </c>
      <c r="Q23" t="s">
        <v>122</v>
      </c>
      <c r="R23" s="20">
        <v>0.74965411012269312</v>
      </c>
      <c r="S23" s="20">
        <v>4.9219316925945913E-5</v>
      </c>
    </row>
    <row r="24" spans="1:19" x14ac:dyDescent="0.2">
      <c r="A24" t="s">
        <v>230</v>
      </c>
      <c r="B24" t="s">
        <v>123</v>
      </c>
      <c r="C24" s="20">
        <v>0.12440936505374979</v>
      </c>
      <c r="D24" s="20">
        <v>3.8670765881855E-5</v>
      </c>
      <c r="F24" t="s">
        <v>230</v>
      </c>
      <c r="G24" t="s">
        <v>123</v>
      </c>
      <c r="H24" s="20">
        <v>3.3472467751815178E-2</v>
      </c>
      <c r="I24" s="20">
        <v>5.1906271553646581E-5</v>
      </c>
      <c r="K24" t="s">
        <v>230</v>
      </c>
      <c r="L24" t="s">
        <v>123</v>
      </c>
      <c r="M24" s="20">
        <v>0.20132283185173253</v>
      </c>
      <c r="N24" s="20">
        <v>8.6078569741965369E-4</v>
      </c>
      <c r="P24" t="s">
        <v>230</v>
      </c>
      <c r="Q24" t="s">
        <v>123</v>
      </c>
      <c r="R24" s="20">
        <v>0.52972270662454168</v>
      </c>
      <c r="S24" s="20">
        <v>1.8653646981756442E-3</v>
      </c>
    </row>
    <row r="25" spans="1:19" x14ac:dyDescent="0.2">
      <c r="A25" t="s">
        <v>231</v>
      </c>
      <c r="B25" t="s">
        <v>124</v>
      </c>
      <c r="C25" s="20">
        <v>0.11914975159812849</v>
      </c>
      <c r="D25" s="20">
        <v>9.8762935462864371E-5</v>
      </c>
      <c r="F25" t="s">
        <v>231</v>
      </c>
      <c r="G25" t="s">
        <v>124</v>
      </c>
      <c r="H25" s="20">
        <v>3.1986616156095514E-2</v>
      </c>
      <c r="I25" s="20">
        <v>7.1999458390373402E-5</v>
      </c>
      <c r="K25" t="s">
        <v>231</v>
      </c>
      <c r="L25" t="s">
        <v>124</v>
      </c>
      <c r="M25" s="20">
        <v>0.20169021494460787</v>
      </c>
      <c r="N25" s="20">
        <v>9.2505599643087362E-4</v>
      </c>
      <c r="P25" t="s">
        <v>231</v>
      </c>
      <c r="Q25" t="s">
        <v>124</v>
      </c>
      <c r="R25" s="20">
        <v>0.50119958332868486</v>
      </c>
      <c r="S25" s="20">
        <v>2.3125459049848696E-3</v>
      </c>
    </row>
    <row r="26" spans="1:19" x14ac:dyDescent="0.2">
      <c r="A26" t="s">
        <v>232</v>
      </c>
      <c r="B26" t="s">
        <v>125</v>
      </c>
      <c r="C26" s="20">
        <v>0.12440936505374978</v>
      </c>
      <c r="D26" s="20">
        <v>3.8670765881854147E-5</v>
      </c>
      <c r="F26" t="s">
        <v>232</v>
      </c>
      <c r="G26" t="s">
        <v>125</v>
      </c>
      <c r="H26" s="20">
        <v>3.3472467751815185E-2</v>
      </c>
      <c r="I26" s="20">
        <v>5.1906271553647408E-5</v>
      </c>
      <c r="K26" t="s">
        <v>232</v>
      </c>
      <c r="L26" t="s">
        <v>125</v>
      </c>
      <c r="M26" s="20">
        <v>0.20132283185173255</v>
      </c>
      <c r="N26" s="20">
        <v>8.6078569741965564E-4</v>
      </c>
      <c r="P26" t="s">
        <v>232</v>
      </c>
      <c r="Q26" t="s">
        <v>125</v>
      </c>
      <c r="R26" s="20">
        <v>0.52972270662454168</v>
      </c>
      <c r="S26" s="20">
        <v>1.8653646981756479E-3</v>
      </c>
    </row>
    <row r="27" spans="1:19" x14ac:dyDescent="0.2">
      <c r="A27" t="s">
        <v>233</v>
      </c>
      <c r="B27" t="s">
        <v>126</v>
      </c>
      <c r="C27" s="20">
        <v>0.1191497515981285</v>
      </c>
      <c r="D27" s="20">
        <v>9.8762935462863517E-5</v>
      </c>
      <c r="F27" t="s">
        <v>233</v>
      </c>
      <c r="G27" t="s">
        <v>126</v>
      </c>
      <c r="H27" s="20">
        <v>3.1986616156095514E-2</v>
      </c>
      <c r="I27" s="20">
        <v>7.1999458390373456E-5</v>
      </c>
      <c r="K27" t="s">
        <v>233</v>
      </c>
      <c r="L27" t="s">
        <v>126</v>
      </c>
      <c r="M27" s="20">
        <v>0.20169021494460782</v>
      </c>
      <c r="N27" s="20">
        <v>9.2505599643087437E-4</v>
      </c>
      <c r="P27" t="s">
        <v>233</v>
      </c>
      <c r="Q27" t="s">
        <v>126</v>
      </c>
      <c r="R27" s="20">
        <v>0.50119958332868486</v>
      </c>
      <c r="S27" s="20">
        <v>2.312545904984874E-3</v>
      </c>
    </row>
    <row r="28" spans="1:19" x14ac:dyDescent="0.2">
      <c r="A28" t="s">
        <v>234</v>
      </c>
      <c r="B28" t="s">
        <v>127</v>
      </c>
      <c r="C28" s="20">
        <v>0.11738689086701035</v>
      </c>
      <c r="D28" s="20">
        <v>8.843127873135446E-16</v>
      </c>
      <c r="F28" t="s">
        <v>234</v>
      </c>
      <c r="G28" t="s">
        <v>127</v>
      </c>
      <c r="H28" s="20">
        <v>3.0701467863739614E-2</v>
      </c>
      <c r="I28" s="20">
        <v>5.3072745189411668E-16</v>
      </c>
      <c r="K28" t="s">
        <v>234</v>
      </c>
      <c r="L28" t="s">
        <v>127</v>
      </c>
      <c r="M28" s="20">
        <v>0.21820192434804289</v>
      </c>
      <c r="N28" s="20">
        <v>4.3486731197190755E-15</v>
      </c>
      <c r="P28" t="s">
        <v>234</v>
      </c>
      <c r="Q28" t="s">
        <v>127</v>
      </c>
      <c r="R28" s="20">
        <v>0.45992198920191713</v>
      </c>
      <c r="S28" s="20">
        <v>2.9826706521785083E-15</v>
      </c>
    </row>
    <row r="29" spans="1:19" x14ac:dyDescent="0.2">
      <c r="A29" t="s">
        <v>235</v>
      </c>
      <c r="B29" t="s">
        <v>128</v>
      </c>
      <c r="C29" s="20">
        <v>0.4003255214937122</v>
      </c>
      <c r="D29" s="20">
        <v>6.0448738292489925E-3</v>
      </c>
      <c r="F29" t="s">
        <v>235</v>
      </c>
      <c r="G29" t="s">
        <v>128</v>
      </c>
      <c r="H29" s="20">
        <v>1.1694732008630135</v>
      </c>
      <c r="I29" s="20">
        <v>4.4843843525722814E-2</v>
      </c>
      <c r="K29" t="s">
        <v>235</v>
      </c>
      <c r="L29" t="s">
        <v>128</v>
      </c>
      <c r="M29" s="20">
        <v>0.86043812521447394</v>
      </c>
      <c r="N29" s="20">
        <v>4.3441978819900126E-2</v>
      </c>
      <c r="P29" t="s">
        <v>235</v>
      </c>
      <c r="Q29" t="s">
        <v>128</v>
      </c>
      <c r="R29" s="20">
        <v>3.3569313467770576</v>
      </c>
      <c r="S29" s="20">
        <v>6.9481896332430418E-2</v>
      </c>
    </row>
    <row r="30" spans="1:19" x14ac:dyDescent="0.2">
      <c r="A30" t="s">
        <v>236</v>
      </c>
      <c r="B30" t="s">
        <v>129</v>
      </c>
      <c r="C30" s="20">
        <v>4.8757529389843561E-2</v>
      </c>
      <c r="D30" s="20">
        <v>1.4167524865512687E-3</v>
      </c>
      <c r="F30" t="s">
        <v>236</v>
      </c>
      <c r="G30" t="s">
        <v>129</v>
      </c>
      <c r="H30" s="20">
        <v>6.0156765430945487E-3</v>
      </c>
      <c r="I30" s="20">
        <v>1.9939037659369159E-4</v>
      </c>
      <c r="K30" t="s">
        <v>236</v>
      </c>
      <c r="L30" t="s">
        <v>129</v>
      </c>
      <c r="M30" s="20">
        <v>2.616832935842368E-2</v>
      </c>
      <c r="N30" s="20">
        <v>9.2705113330016932E-4</v>
      </c>
      <c r="P30" t="s">
        <v>236</v>
      </c>
      <c r="Q30" t="s">
        <v>129</v>
      </c>
      <c r="R30" s="20">
        <v>0.11156815134957988</v>
      </c>
      <c r="S30" s="20">
        <v>3.7273784400554937E-3</v>
      </c>
    </row>
    <row r="31" spans="1:19" x14ac:dyDescent="0.2">
      <c r="A31" t="s">
        <v>237</v>
      </c>
      <c r="B31" t="s">
        <v>130</v>
      </c>
      <c r="C31" s="20">
        <v>1.1607683493100016</v>
      </c>
      <c r="D31" s="20">
        <v>1.1410879271324583E-2</v>
      </c>
      <c r="F31" t="s">
        <v>237</v>
      </c>
      <c r="G31" t="s">
        <v>130</v>
      </c>
      <c r="H31" s="20">
        <v>6.4584128151839226E-2</v>
      </c>
      <c r="I31" s="20">
        <v>2.4792834082445277E-4</v>
      </c>
      <c r="K31" t="s">
        <v>237</v>
      </c>
      <c r="L31" t="s">
        <v>130</v>
      </c>
      <c r="M31" s="20">
        <v>0.69791070489338425</v>
      </c>
      <c r="N31" s="20">
        <v>3.5495504118185982E-3</v>
      </c>
      <c r="P31" t="s">
        <v>237</v>
      </c>
      <c r="Q31" t="s">
        <v>130</v>
      </c>
      <c r="R31" s="20">
        <v>1.1199466413607666</v>
      </c>
      <c r="S31" s="20">
        <v>4.1670560043851786E-3</v>
      </c>
    </row>
    <row r="32" spans="1:19" x14ac:dyDescent="0.2">
      <c r="A32" t="s">
        <v>238</v>
      </c>
      <c r="B32" t="s">
        <v>131</v>
      </c>
      <c r="C32" s="20">
        <v>1.7368641307158863</v>
      </c>
      <c r="D32" s="20">
        <v>1.6263691843377434E-2</v>
      </c>
      <c r="F32" t="s">
        <v>238</v>
      </c>
      <c r="G32" t="s">
        <v>131</v>
      </c>
      <c r="H32" s="20">
        <v>4.0484655004314508E-2</v>
      </c>
      <c r="I32" s="20">
        <v>6.0150820264939947E-5</v>
      </c>
      <c r="K32" t="s">
        <v>238</v>
      </c>
      <c r="L32" t="s">
        <v>131</v>
      </c>
      <c r="M32" s="20">
        <v>1.2581458643477499</v>
      </c>
      <c r="N32" s="20">
        <v>9.3621602459366248E-3</v>
      </c>
      <c r="P32" t="s">
        <v>238</v>
      </c>
      <c r="Q32" t="s">
        <v>131</v>
      </c>
      <c r="R32" s="20">
        <v>6.5978250911043386</v>
      </c>
      <c r="S32" s="20">
        <v>6.5426180178206783E-2</v>
      </c>
    </row>
    <row r="33" spans="1:19" x14ac:dyDescent="0.2">
      <c r="A33" t="s">
        <v>239</v>
      </c>
      <c r="B33" t="s">
        <v>132</v>
      </c>
      <c r="C33" s="20">
        <v>0.83387101331153513</v>
      </c>
      <c r="D33" s="20">
        <v>3.2430966652579551E-3</v>
      </c>
      <c r="F33" t="s">
        <v>239</v>
      </c>
      <c r="G33" t="s">
        <v>132</v>
      </c>
      <c r="H33" s="20">
        <v>8.1095718021293395E-2</v>
      </c>
      <c r="I33" s="20">
        <v>2.297152489780593E-4</v>
      </c>
      <c r="K33" t="s">
        <v>239</v>
      </c>
      <c r="L33" t="s">
        <v>132</v>
      </c>
      <c r="M33" s="20">
        <v>0.53072504194397863</v>
      </c>
      <c r="N33" s="20">
        <v>2.352199909754737E-3</v>
      </c>
      <c r="P33" t="s">
        <v>239</v>
      </c>
      <c r="Q33" t="s">
        <v>132</v>
      </c>
      <c r="R33" s="20">
        <v>1.246828563266386</v>
      </c>
      <c r="S33" s="20">
        <v>1.4515110852185828E-3</v>
      </c>
    </row>
    <row r="34" spans="1:19" x14ac:dyDescent="0.2">
      <c r="A34" t="s">
        <v>240</v>
      </c>
      <c r="B34" t="s">
        <v>133</v>
      </c>
      <c r="C34" s="20">
        <v>0.62454119086808568</v>
      </c>
      <c r="D34" s="20">
        <v>9.4727936737929515E-4</v>
      </c>
      <c r="F34" t="s">
        <v>240</v>
      </c>
      <c r="G34" t="s">
        <v>133</v>
      </c>
      <c r="H34" s="20">
        <v>0.15168707312460894</v>
      </c>
      <c r="I34" s="20">
        <v>1.581648406226574E-3</v>
      </c>
      <c r="K34" t="s">
        <v>240</v>
      </c>
      <c r="L34" t="s">
        <v>133</v>
      </c>
      <c r="M34" s="20">
        <v>0.82758114215863932</v>
      </c>
      <c r="N34" s="20">
        <v>3.8109122534689586E-3</v>
      </c>
      <c r="P34" t="s">
        <v>240</v>
      </c>
      <c r="Q34" t="s">
        <v>133</v>
      </c>
      <c r="R34" s="20">
        <v>1.6327246334343992</v>
      </c>
      <c r="S34" s="20">
        <v>8.6385108684524023E-3</v>
      </c>
    </row>
    <row r="35" spans="1:19" x14ac:dyDescent="0.2">
      <c r="A35" t="s">
        <v>241</v>
      </c>
      <c r="B35" t="s">
        <v>134</v>
      </c>
      <c r="C35" s="20">
        <v>1.1609561077028692</v>
      </c>
      <c r="D35" s="20">
        <v>1.4130191357051443E-2</v>
      </c>
      <c r="F35" t="s">
        <v>241</v>
      </c>
      <c r="G35" t="s">
        <v>134</v>
      </c>
      <c r="H35" s="20">
        <v>26.549713896714252</v>
      </c>
      <c r="I35" s="20">
        <v>6.5749992840121703</v>
      </c>
      <c r="K35" t="s">
        <v>241</v>
      </c>
      <c r="L35" t="s">
        <v>134</v>
      </c>
      <c r="M35" s="20">
        <v>7.7610799852791272</v>
      </c>
      <c r="N35" s="20">
        <v>1.3313027710670637</v>
      </c>
      <c r="P35" t="s">
        <v>241</v>
      </c>
      <c r="Q35" t="s">
        <v>134</v>
      </c>
      <c r="R35" s="20">
        <v>10.643628521367734</v>
      </c>
      <c r="S35" s="20">
        <v>2.2604690705151751</v>
      </c>
    </row>
    <row r="36" spans="1:19" x14ac:dyDescent="0.2">
      <c r="A36" t="s">
        <v>242</v>
      </c>
      <c r="B36" t="s">
        <v>135</v>
      </c>
      <c r="C36" s="20">
        <v>0.87507035661465249</v>
      </c>
      <c r="D36" s="20">
        <v>4.6331515487333047E-3</v>
      </c>
      <c r="F36" t="s">
        <v>242</v>
      </c>
      <c r="G36" t="s">
        <v>135</v>
      </c>
      <c r="H36" s="20">
        <v>0.36403328095688392</v>
      </c>
      <c r="I36" s="20">
        <v>3.371054537115066E-2</v>
      </c>
      <c r="K36" t="s">
        <v>242</v>
      </c>
      <c r="L36" t="s">
        <v>135</v>
      </c>
      <c r="M36" s="20">
        <v>1.1912705719020693</v>
      </c>
      <c r="N36" s="20">
        <v>8.100521286935726E-2</v>
      </c>
      <c r="P36" t="s">
        <v>242</v>
      </c>
      <c r="Q36" t="s">
        <v>135</v>
      </c>
      <c r="R36" s="20">
        <v>6.7210114686243951</v>
      </c>
      <c r="S36" s="20">
        <v>0.65179166242236819</v>
      </c>
    </row>
    <row r="37" spans="1:19" x14ac:dyDescent="0.2">
      <c r="A37" t="s">
        <v>243</v>
      </c>
      <c r="B37" t="s">
        <v>136</v>
      </c>
      <c r="C37" s="20">
        <v>0.31288161509100598</v>
      </c>
      <c r="D37" s="20">
        <v>1.2896452714766559E-2</v>
      </c>
      <c r="F37" t="s">
        <v>243</v>
      </c>
      <c r="G37" t="s">
        <v>136</v>
      </c>
      <c r="H37" s="20">
        <v>0.71659248093935468</v>
      </c>
      <c r="I37" s="20">
        <v>6.0031865275109099E-2</v>
      </c>
      <c r="K37" t="s">
        <v>243</v>
      </c>
      <c r="L37" t="s">
        <v>136</v>
      </c>
      <c r="M37" s="20">
        <v>0.56540191184965638</v>
      </c>
      <c r="N37" s="20">
        <v>5.0064047992132127E-2</v>
      </c>
      <c r="P37" t="s">
        <v>243</v>
      </c>
      <c r="Q37" t="s">
        <v>136</v>
      </c>
      <c r="R37" s="20">
        <v>2.6458212742172007</v>
      </c>
      <c r="S37" s="20">
        <v>0.16056833591285793</v>
      </c>
    </row>
    <row r="38" spans="1:19" x14ac:dyDescent="0.2">
      <c r="A38" t="s">
        <v>244</v>
      </c>
      <c r="B38" t="s">
        <v>137</v>
      </c>
      <c r="C38" s="20">
        <v>0.39114775214815928</v>
      </c>
      <c r="D38" s="20">
        <v>3.7144456933104687E-3</v>
      </c>
      <c r="F38" t="s">
        <v>244</v>
      </c>
      <c r="G38" t="s">
        <v>137</v>
      </c>
      <c r="H38" s="20">
        <v>0.70209623873760296</v>
      </c>
      <c r="I38" s="20">
        <v>9.5251802324784469E-4</v>
      </c>
      <c r="K38" t="s">
        <v>244</v>
      </c>
      <c r="L38" t="s">
        <v>137</v>
      </c>
      <c r="M38" s="20">
        <v>0.77215061044007705</v>
      </c>
      <c r="N38" s="20">
        <v>4.9468510184925638E-3</v>
      </c>
      <c r="P38" t="s">
        <v>244</v>
      </c>
      <c r="Q38" t="s">
        <v>137</v>
      </c>
      <c r="R38" s="20">
        <v>3.4526731548092506</v>
      </c>
      <c r="S38" s="20">
        <v>0.22757103143115692</v>
      </c>
    </row>
    <row r="39" spans="1:19" x14ac:dyDescent="0.2">
      <c r="A39" t="s">
        <v>245</v>
      </c>
      <c r="B39" t="s">
        <v>138</v>
      </c>
      <c r="C39" s="20">
        <v>0.16316466120920853</v>
      </c>
      <c r="D39" s="20">
        <v>1.3692997995059635E-4</v>
      </c>
      <c r="F39" t="s">
        <v>245</v>
      </c>
      <c r="G39" t="s">
        <v>138</v>
      </c>
      <c r="H39" s="20">
        <v>8.1564476046804654E-2</v>
      </c>
      <c r="I39" s="20">
        <v>2.3329232088852738E-4</v>
      </c>
      <c r="K39" t="s">
        <v>245</v>
      </c>
      <c r="L39" t="s">
        <v>138</v>
      </c>
      <c r="M39" s="20">
        <v>0.14077213576775949</v>
      </c>
      <c r="N39" s="20">
        <v>2.2114536036306674E-4</v>
      </c>
      <c r="P39" t="s">
        <v>245</v>
      </c>
      <c r="Q39" t="s">
        <v>138</v>
      </c>
      <c r="R39" s="20">
        <v>0.7495031080436888</v>
      </c>
      <c r="S39" s="20">
        <v>1.5204836675495612E-3</v>
      </c>
    </row>
    <row r="40" spans="1:19" x14ac:dyDescent="0.2">
      <c r="A40" t="s">
        <v>246</v>
      </c>
      <c r="B40" t="s">
        <v>139</v>
      </c>
      <c r="C40" s="20">
        <v>0.64471648974475759</v>
      </c>
      <c r="D40" s="20">
        <v>1.1280975620687427E-2</v>
      </c>
      <c r="F40" t="s">
        <v>246</v>
      </c>
      <c r="G40" t="s">
        <v>139</v>
      </c>
      <c r="H40" s="20">
        <v>0.82719533906395248</v>
      </c>
      <c r="I40" s="20">
        <v>9.1029377317793883E-2</v>
      </c>
      <c r="K40" t="s">
        <v>246</v>
      </c>
      <c r="L40" t="s">
        <v>139</v>
      </c>
      <c r="M40" s="20">
        <v>1.3844888970609455</v>
      </c>
      <c r="N40" s="20">
        <v>0.13275528615492949</v>
      </c>
      <c r="P40" t="s">
        <v>246</v>
      </c>
      <c r="Q40" t="s">
        <v>139</v>
      </c>
      <c r="R40" s="20">
        <v>16.461346396031235</v>
      </c>
      <c r="S40" s="20">
        <v>1.409848044988913</v>
      </c>
    </row>
    <row r="41" spans="1:19" x14ac:dyDescent="0.2">
      <c r="A41" t="s">
        <v>247</v>
      </c>
      <c r="B41" t="s">
        <v>140</v>
      </c>
      <c r="C41" s="20">
        <v>0.40577997416317424</v>
      </c>
      <c r="D41" s="20">
        <v>2.8723118166765364E-2</v>
      </c>
      <c r="F41" t="s">
        <v>247</v>
      </c>
      <c r="G41" t="s">
        <v>140</v>
      </c>
      <c r="H41" s="20">
        <v>0.17703824363849605</v>
      </c>
      <c r="I41" s="20">
        <v>3.208685871562568E-2</v>
      </c>
      <c r="K41" t="s">
        <v>247</v>
      </c>
      <c r="L41" t="s">
        <v>140</v>
      </c>
      <c r="M41" s="20">
        <v>0.67605110723455453</v>
      </c>
      <c r="N41" s="20">
        <v>7.1881321109924345E-2</v>
      </c>
      <c r="P41" t="s">
        <v>247</v>
      </c>
      <c r="Q41" t="s">
        <v>140</v>
      </c>
      <c r="R41" s="20">
        <v>3.8843011111765473</v>
      </c>
      <c r="S41" s="20">
        <v>0.67373212169595609</v>
      </c>
    </row>
    <row r="42" spans="1:19" x14ac:dyDescent="0.2">
      <c r="A42" t="s">
        <v>248</v>
      </c>
      <c r="B42" t="s">
        <v>141</v>
      </c>
      <c r="C42" s="20">
        <v>0.27250171652646499</v>
      </c>
      <c r="D42" s="20">
        <v>4.4536140257972002E-3</v>
      </c>
      <c r="F42" t="s">
        <v>248</v>
      </c>
      <c r="G42" t="s">
        <v>141</v>
      </c>
      <c r="H42" s="20">
        <v>0.16549650244281061</v>
      </c>
      <c r="I42" s="20">
        <v>1.4842141768307794E-3</v>
      </c>
      <c r="K42" t="s">
        <v>248</v>
      </c>
      <c r="L42" t="s">
        <v>141</v>
      </c>
      <c r="M42" s="20">
        <v>0.48393367435056883</v>
      </c>
      <c r="N42" s="20">
        <v>8.3157451688797845E-3</v>
      </c>
      <c r="P42" t="s">
        <v>248</v>
      </c>
      <c r="Q42" t="s">
        <v>141</v>
      </c>
      <c r="R42" s="20">
        <v>2.9008133028935035</v>
      </c>
      <c r="S42" s="20">
        <v>2.5912719017559552E-2</v>
      </c>
    </row>
    <row r="43" spans="1:19" x14ac:dyDescent="0.2">
      <c r="A43" t="s">
        <v>249</v>
      </c>
      <c r="B43" t="s">
        <v>142</v>
      </c>
      <c r="C43" s="20">
        <v>0.1631630705997017</v>
      </c>
      <c r="D43" s="20">
        <v>1.4555764297313986E-4</v>
      </c>
      <c r="F43" t="s">
        <v>249</v>
      </c>
      <c r="G43" t="s">
        <v>142</v>
      </c>
      <c r="H43" s="20">
        <v>8.1565617708973942E-2</v>
      </c>
      <c r="I43" s="20">
        <v>2.2773658670967369E-4</v>
      </c>
      <c r="K43" t="s">
        <v>249</v>
      </c>
      <c r="L43" t="s">
        <v>142</v>
      </c>
      <c r="M43" s="20">
        <v>0.14076982731371462</v>
      </c>
      <c r="N43" s="20">
        <v>2.3378874373592397E-4</v>
      </c>
      <c r="P43" t="s">
        <v>249</v>
      </c>
      <c r="Q43" t="s">
        <v>142</v>
      </c>
      <c r="R43" s="20">
        <v>0.74949699552209126</v>
      </c>
      <c r="S43" s="20">
        <v>1.5575821495388852E-3</v>
      </c>
    </row>
    <row r="44" spans="1:19" x14ac:dyDescent="0.2">
      <c r="A44" t="s">
        <v>250</v>
      </c>
      <c r="B44" t="s">
        <v>143</v>
      </c>
      <c r="C44" s="20">
        <v>0.39990519275977365</v>
      </c>
      <c r="D44" s="20">
        <v>5.207838770931188E-3</v>
      </c>
      <c r="F44" t="s">
        <v>250</v>
      </c>
      <c r="G44" t="s">
        <v>143</v>
      </c>
      <c r="H44" s="20">
        <v>1.1655591234446345</v>
      </c>
      <c r="I44" s="20">
        <v>3.9408666292202521E-2</v>
      </c>
      <c r="K44" t="s">
        <v>250</v>
      </c>
      <c r="L44" t="s">
        <v>143</v>
      </c>
      <c r="M44" s="20">
        <v>0.85882953634116044</v>
      </c>
      <c r="N44" s="20">
        <v>4.0250829673326577E-2</v>
      </c>
      <c r="P44" t="s">
        <v>250</v>
      </c>
      <c r="Q44" t="s">
        <v>143</v>
      </c>
      <c r="R44" s="20">
        <v>3.3400613839765985</v>
      </c>
      <c r="S44" s="20">
        <v>3.1670264469413956E-2</v>
      </c>
    </row>
    <row r="45" spans="1:19" x14ac:dyDescent="0.2">
      <c r="A45" t="s">
        <v>251</v>
      </c>
      <c r="B45" t="s">
        <v>144</v>
      </c>
      <c r="C45" s="20">
        <v>0.28452168783559939</v>
      </c>
      <c r="D45" s="20">
        <v>1.2687788173159084E-2</v>
      </c>
      <c r="F45" t="s">
        <v>251</v>
      </c>
      <c r="G45" t="s">
        <v>144</v>
      </c>
      <c r="H45" s="20">
        <v>0.12085351014864358</v>
      </c>
      <c r="I45" s="20">
        <v>6.8712091221859286E-3</v>
      </c>
      <c r="K45" t="s">
        <v>251</v>
      </c>
      <c r="L45" t="s">
        <v>144</v>
      </c>
      <c r="M45" s="20">
        <v>0.44143914240698129</v>
      </c>
      <c r="N45" s="20">
        <v>2.7054415341694699E-2</v>
      </c>
      <c r="P45" t="s">
        <v>251</v>
      </c>
      <c r="Q45" t="s">
        <v>144</v>
      </c>
      <c r="R45" s="20">
        <v>2.155270551918258</v>
      </c>
      <c r="S45" s="20">
        <v>0.12146559162087965</v>
      </c>
    </row>
    <row r="46" spans="1:19" x14ac:dyDescent="0.2">
      <c r="A46" t="s">
        <v>252</v>
      </c>
      <c r="B46" t="s">
        <v>145</v>
      </c>
      <c r="C46" s="20">
        <v>0.33917088944131435</v>
      </c>
      <c r="D46" s="20">
        <v>2.071358219437661E-2</v>
      </c>
      <c r="F46" t="s">
        <v>252</v>
      </c>
      <c r="G46" t="s">
        <v>145</v>
      </c>
      <c r="H46" s="20">
        <v>0.16935410177899507</v>
      </c>
      <c r="I46" s="20">
        <v>1.3917368041690527E-2</v>
      </c>
      <c r="K46" t="s">
        <v>252</v>
      </c>
      <c r="L46" t="s">
        <v>145</v>
      </c>
      <c r="M46" s="20">
        <v>0.57498744002274194</v>
      </c>
      <c r="N46" s="20">
        <v>2.8456534566434169E-2</v>
      </c>
      <c r="P46" t="s">
        <v>252</v>
      </c>
      <c r="Q46" t="s">
        <v>145</v>
      </c>
      <c r="R46" s="20">
        <v>3.2653569072583384</v>
      </c>
      <c r="S46" s="20">
        <v>0.16239700100177393</v>
      </c>
    </row>
    <row r="47" spans="1:19" x14ac:dyDescent="0.2">
      <c r="A47" t="s">
        <v>253</v>
      </c>
      <c r="B47" t="s">
        <v>146</v>
      </c>
      <c r="C47" s="20">
        <v>0.85346852622443359</v>
      </c>
      <c r="D47" s="20">
        <v>6.6646242932529076E-2</v>
      </c>
      <c r="F47" t="s">
        <v>253</v>
      </c>
      <c r="G47" t="s">
        <v>146</v>
      </c>
      <c r="H47" s="20">
        <v>4.3499882448303531</v>
      </c>
      <c r="I47" s="20">
        <v>1.610060004337583</v>
      </c>
      <c r="K47" t="s">
        <v>253</v>
      </c>
      <c r="L47" t="s">
        <v>146</v>
      </c>
      <c r="M47" s="20">
        <v>4.2176679849090952</v>
      </c>
      <c r="N47" s="20">
        <v>0.47534240479075163</v>
      </c>
      <c r="P47" t="s">
        <v>253</v>
      </c>
      <c r="Q47" t="s">
        <v>146</v>
      </c>
      <c r="R47" s="20">
        <v>7.9404639035555373</v>
      </c>
      <c r="S47" s="20">
        <v>1.3659171819744329</v>
      </c>
    </row>
    <row r="48" spans="1:19" x14ac:dyDescent="0.2">
      <c r="A48" t="s">
        <v>254</v>
      </c>
      <c r="B48" t="s">
        <v>147</v>
      </c>
      <c r="C48" s="20">
        <v>0.16317879325034712</v>
      </c>
      <c r="D48" s="20">
        <v>1.3291726127524759E-5</v>
      </c>
      <c r="F48" t="s">
        <v>254</v>
      </c>
      <c r="G48" t="s">
        <v>147</v>
      </c>
      <c r="H48" s="20">
        <v>8.1586512887024523E-2</v>
      </c>
      <c r="I48" s="20">
        <v>1.0158899037130212E-5</v>
      </c>
      <c r="K48" t="s">
        <v>254</v>
      </c>
      <c r="L48" t="s">
        <v>147</v>
      </c>
      <c r="M48" s="20">
        <v>0.1407948290631921</v>
      </c>
      <c r="N48" s="20">
        <v>1.9248320566390503E-5</v>
      </c>
      <c r="P48" t="s">
        <v>254</v>
      </c>
      <c r="Q48" t="s">
        <v>147</v>
      </c>
      <c r="R48" s="20">
        <v>0.7496541101226929</v>
      </c>
      <c r="S48" s="20">
        <v>4.9219316925941048E-5</v>
      </c>
    </row>
    <row r="49" spans="1:19" x14ac:dyDescent="0.2">
      <c r="A49" t="s">
        <v>255</v>
      </c>
      <c r="B49" t="s">
        <v>148</v>
      </c>
      <c r="C49" s="20">
        <v>0.93732878503828954</v>
      </c>
      <c r="D49" s="20">
        <v>6.8822569864601761E-16</v>
      </c>
      <c r="F49" t="s">
        <v>255</v>
      </c>
      <c r="G49" t="s">
        <v>148</v>
      </c>
      <c r="H49" s="20">
        <v>1.1038955931063668</v>
      </c>
      <c r="I49" s="20">
        <v>6.8655496227373029E-15</v>
      </c>
      <c r="K49" t="s">
        <v>255</v>
      </c>
      <c r="L49" t="s">
        <v>148</v>
      </c>
      <c r="M49" s="20">
        <v>2.9821732281875168</v>
      </c>
      <c r="N49" s="20">
        <v>4.3914087476761639E-14</v>
      </c>
      <c r="P49" t="s">
        <v>255</v>
      </c>
      <c r="Q49" t="s">
        <v>148</v>
      </c>
      <c r="R49" s="20">
        <v>21.004879219685108</v>
      </c>
      <c r="S49" s="20">
        <v>1.9157008833100643E-13</v>
      </c>
    </row>
    <row r="50" spans="1:19" x14ac:dyDescent="0.2">
      <c r="A50" t="s">
        <v>256</v>
      </c>
      <c r="B50" t="s">
        <v>149</v>
      </c>
      <c r="C50" s="20">
        <v>0.54589652346248563</v>
      </c>
      <c r="D50" s="20">
        <v>9.6396797625279728E-4</v>
      </c>
      <c r="F50" t="s">
        <v>256</v>
      </c>
      <c r="G50" t="s">
        <v>149</v>
      </c>
      <c r="H50" s="20">
        <v>1.4393533191699026</v>
      </c>
      <c r="I50" s="20">
        <v>1.0056514117059264E-2</v>
      </c>
      <c r="K50" t="s">
        <v>256</v>
      </c>
      <c r="L50" t="s">
        <v>149</v>
      </c>
      <c r="M50" s="20">
        <v>1.3944432437356544</v>
      </c>
      <c r="N50" s="20">
        <v>9.2971229424285221E-3</v>
      </c>
      <c r="P50" t="s">
        <v>256</v>
      </c>
      <c r="Q50" t="s">
        <v>149</v>
      </c>
      <c r="R50" s="20">
        <v>31.437187792255163</v>
      </c>
      <c r="S50" s="20">
        <v>0.23736458809470862</v>
      </c>
    </row>
    <row r="51" spans="1:19" x14ac:dyDescent="0.2">
      <c r="A51" t="s">
        <v>257</v>
      </c>
      <c r="B51" t="s">
        <v>150</v>
      </c>
      <c r="C51" s="20">
        <v>0.24969413509449356</v>
      </c>
      <c r="D51" s="20">
        <v>1.1227830458689093E-2</v>
      </c>
      <c r="F51" t="s">
        <v>257</v>
      </c>
      <c r="G51" t="s">
        <v>150</v>
      </c>
      <c r="H51" s="20">
        <v>0.14524384156630435</v>
      </c>
      <c r="I51" s="20">
        <v>5.2043367174202208E-3</v>
      </c>
      <c r="K51" t="s">
        <v>257</v>
      </c>
      <c r="L51" t="s">
        <v>150</v>
      </c>
      <c r="M51" s="20">
        <v>0.40610688599194067</v>
      </c>
      <c r="N51" s="20">
        <v>1.5325802333609034E-2</v>
      </c>
      <c r="P51" t="s">
        <v>257</v>
      </c>
      <c r="Q51" t="s">
        <v>150</v>
      </c>
      <c r="R51" s="20">
        <v>2.4476145985746509</v>
      </c>
      <c r="S51" s="20">
        <v>5.4740292774462511E-2</v>
      </c>
    </row>
    <row r="52" spans="1:19" x14ac:dyDescent="0.2">
      <c r="A52" t="s">
        <v>258</v>
      </c>
      <c r="B52" t="s">
        <v>151</v>
      </c>
      <c r="C52" s="20">
        <v>0.20043459746906242</v>
      </c>
      <c r="D52" s="20">
        <v>1.3015743505295834E-15</v>
      </c>
      <c r="F52" t="s">
        <v>258</v>
      </c>
      <c r="G52" t="s">
        <v>151</v>
      </c>
      <c r="H52" s="20">
        <v>0.19928591252781258</v>
      </c>
      <c r="I52" s="20">
        <v>1.6542097348891404E-15</v>
      </c>
      <c r="K52" t="s">
        <v>258</v>
      </c>
      <c r="L52" t="s">
        <v>151</v>
      </c>
      <c r="M52" s="20">
        <v>0.35338778685862127</v>
      </c>
      <c r="N52" s="20">
        <v>3.2802143579599904E-15</v>
      </c>
      <c r="P52" t="s">
        <v>258</v>
      </c>
      <c r="Q52" t="s">
        <v>151</v>
      </c>
      <c r="R52" s="20">
        <v>3.1912714147243326</v>
      </c>
      <c r="S52" s="20">
        <v>6.966943983129511E-14</v>
      </c>
    </row>
    <row r="53" spans="1:19" x14ac:dyDescent="0.2">
      <c r="A53" t="s">
        <v>259</v>
      </c>
      <c r="B53" t="s">
        <v>152</v>
      </c>
      <c r="C53" s="20">
        <v>0.20043459746906242</v>
      </c>
      <c r="D53" s="20">
        <v>1.3001700326687265E-15</v>
      </c>
      <c r="F53" t="s">
        <v>259</v>
      </c>
      <c r="G53" t="s">
        <v>152</v>
      </c>
      <c r="H53" s="20">
        <v>0.19928591252781258</v>
      </c>
      <c r="I53" s="20">
        <v>1.6522266239972026E-15</v>
      </c>
      <c r="K53" t="s">
        <v>259</v>
      </c>
      <c r="L53" t="s">
        <v>152</v>
      </c>
      <c r="M53" s="20">
        <v>0.35338778685862127</v>
      </c>
      <c r="N53" s="20">
        <v>3.2772668952932782E-15</v>
      </c>
      <c r="P53" t="s">
        <v>259</v>
      </c>
      <c r="Q53" t="s">
        <v>152</v>
      </c>
      <c r="R53" s="20">
        <v>3.1912714147243322</v>
      </c>
      <c r="S53" s="20">
        <v>7.0090188065005659E-14</v>
      </c>
    </row>
    <row r="54" spans="1:19" x14ac:dyDescent="0.2">
      <c r="A54" t="s">
        <v>260</v>
      </c>
      <c r="B54" t="s">
        <v>153</v>
      </c>
      <c r="C54" s="20">
        <v>0.12127091349823867</v>
      </c>
      <c r="D54" s="20">
        <v>1.6650546686841365E-6</v>
      </c>
      <c r="F54" t="s">
        <v>260</v>
      </c>
      <c r="G54" t="s">
        <v>153</v>
      </c>
      <c r="H54" s="20">
        <v>7.7505697966714207E-2</v>
      </c>
      <c r="I54" s="20">
        <v>7.2967882344307793E-4</v>
      </c>
      <c r="K54" t="s">
        <v>260</v>
      </c>
      <c r="L54" t="s">
        <v>153</v>
      </c>
      <c r="M54" s="20">
        <v>0.12839417233824726</v>
      </c>
      <c r="N54" s="20">
        <v>6.5131310324899035E-4</v>
      </c>
      <c r="P54" t="s">
        <v>260</v>
      </c>
      <c r="Q54" t="s">
        <v>153</v>
      </c>
      <c r="R54" s="20">
        <v>1.339963651599289</v>
      </c>
      <c r="S54" s="20">
        <v>1.2353864671536286E-2</v>
      </c>
    </row>
    <row r="55" spans="1:19" x14ac:dyDescent="0.2">
      <c r="A55" t="s">
        <v>261</v>
      </c>
      <c r="B55" t="s">
        <v>154</v>
      </c>
      <c r="C55" s="20">
        <v>0.20043459746906242</v>
      </c>
      <c r="D55" s="20">
        <v>1.3040201366188424E-15</v>
      </c>
      <c r="F55" t="s">
        <v>261</v>
      </c>
      <c r="G55" t="s">
        <v>154</v>
      </c>
      <c r="H55" s="20">
        <v>0.19928591252781258</v>
      </c>
      <c r="I55" s="20">
        <v>1.651915752817978E-15</v>
      </c>
      <c r="K55" t="s">
        <v>261</v>
      </c>
      <c r="L55" t="s">
        <v>154</v>
      </c>
      <c r="M55" s="20">
        <v>0.35338778685862127</v>
      </c>
      <c r="N55" s="20">
        <v>3.2756735223658333E-15</v>
      </c>
      <c r="P55" t="s">
        <v>261</v>
      </c>
      <c r="Q55" t="s">
        <v>154</v>
      </c>
      <c r="R55" s="20">
        <v>3.1912714147243326</v>
      </c>
      <c r="S55" s="20">
        <v>6.967774213732193E-14</v>
      </c>
    </row>
    <row r="56" spans="1:19" x14ac:dyDescent="0.2">
      <c r="A56" t="s">
        <v>262</v>
      </c>
      <c r="B56" t="s">
        <v>155</v>
      </c>
      <c r="C56" s="20">
        <v>0.25252715533250486</v>
      </c>
      <c r="D56" s="20">
        <v>5.1537400628248464E-3</v>
      </c>
      <c r="F56" t="s">
        <v>262</v>
      </c>
      <c r="G56" t="s">
        <v>155</v>
      </c>
      <c r="H56" s="20">
        <v>0.12619461984931693</v>
      </c>
      <c r="I56" s="20">
        <v>3.3889323545635936E-3</v>
      </c>
      <c r="K56" t="s">
        <v>262</v>
      </c>
      <c r="L56" t="s">
        <v>155</v>
      </c>
      <c r="M56" s="20">
        <v>0.36068430739661089</v>
      </c>
      <c r="N56" s="20">
        <v>9.7376159107170814E-3</v>
      </c>
      <c r="P56" t="s">
        <v>262</v>
      </c>
      <c r="Q56" t="s">
        <v>155</v>
      </c>
      <c r="R56" s="20">
        <v>1.866540602161463</v>
      </c>
      <c r="S56" s="20">
        <v>4.5502780397613247E-2</v>
      </c>
    </row>
    <row r="57" spans="1:19" x14ac:dyDescent="0.2">
      <c r="A57" t="s">
        <v>263</v>
      </c>
      <c r="B57" t="s">
        <v>156</v>
      </c>
      <c r="C57" s="20">
        <v>0.25252715533250497</v>
      </c>
      <c r="D57" s="20">
        <v>5.1537400628248386E-3</v>
      </c>
      <c r="F57" t="s">
        <v>263</v>
      </c>
      <c r="G57" t="s">
        <v>156</v>
      </c>
      <c r="H57" s="20">
        <v>0.12619461984931693</v>
      </c>
      <c r="I57" s="20">
        <v>3.388932354563598E-3</v>
      </c>
      <c r="K57" t="s">
        <v>263</v>
      </c>
      <c r="L57" t="s">
        <v>156</v>
      </c>
      <c r="M57" s="20">
        <v>0.36068430739661084</v>
      </c>
      <c r="N57" s="20">
        <v>9.7376159107170832E-3</v>
      </c>
      <c r="P57" t="s">
        <v>263</v>
      </c>
      <c r="Q57" t="s">
        <v>156</v>
      </c>
      <c r="R57" s="20">
        <v>1.866540602161463</v>
      </c>
      <c r="S57" s="20">
        <v>4.5502780397613227E-2</v>
      </c>
    </row>
    <row r="58" spans="1:19" x14ac:dyDescent="0.2">
      <c r="A58" t="s">
        <v>264</v>
      </c>
      <c r="B58" t="s">
        <v>157</v>
      </c>
      <c r="C58" s="20">
        <v>0.35633082303259794</v>
      </c>
      <c r="D58" s="20">
        <v>2.8058308019284193E-15</v>
      </c>
      <c r="F58" t="s">
        <v>264</v>
      </c>
      <c r="G58" t="s">
        <v>157</v>
      </c>
      <c r="H58" s="20">
        <v>0.2101106127279003</v>
      </c>
      <c r="I58" s="20">
        <v>4.3905118883550878E-15</v>
      </c>
      <c r="K58" t="s">
        <v>264</v>
      </c>
      <c r="L58" t="s">
        <v>157</v>
      </c>
      <c r="M58" s="20">
        <v>0.57663216789580996</v>
      </c>
      <c r="N58" s="20">
        <v>3.2044873552911234E-15</v>
      </c>
      <c r="P58" t="s">
        <v>264</v>
      </c>
      <c r="Q58" t="s">
        <v>157</v>
      </c>
      <c r="R58" s="20">
        <v>2.9060137001221067</v>
      </c>
      <c r="S58" s="20">
        <v>1.0572872350918999E-14</v>
      </c>
    </row>
    <row r="59" spans="1:19" x14ac:dyDescent="0.2">
      <c r="A59" t="s">
        <v>265</v>
      </c>
      <c r="B59" t="s">
        <v>158</v>
      </c>
      <c r="C59" s="20">
        <v>0.27587491798480057</v>
      </c>
      <c r="D59" s="20">
        <v>4.9542243572555933E-3</v>
      </c>
      <c r="F59" t="s">
        <v>265</v>
      </c>
      <c r="G59" t="s">
        <v>158</v>
      </c>
      <c r="H59" s="20">
        <v>0.14424336116631969</v>
      </c>
      <c r="I59" s="20">
        <v>2.9132981802861774E-3</v>
      </c>
      <c r="K59" t="s">
        <v>265</v>
      </c>
      <c r="L59" t="s">
        <v>158</v>
      </c>
      <c r="M59" s="20">
        <v>0.40876138236455534</v>
      </c>
      <c r="N59" s="20">
        <v>8.2389572418280557E-3</v>
      </c>
      <c r="P59" t="s">
        <v>265</v>
      </c>
      <c r="Q59" t="s">
        <v>158</v>
      </c>
      <c r="R59" s="20">
        <v>2.0938856095324851</v>
      </c>
      <c r="S59" s="20">
        <v>4.1527359925940657E-2</v>
      </c>
    </row>
    <row r="60" spans="1:19" x14ac:dyDescent="0.2">
      <c r="A60" t="s">
        <v>266</v>
      </c>
      <c r="B60" t="s">
        <v>159</v>
      </c>
      <c r="C60" s="20">
        <v>0.76711416854548675</v>
      </c>
      <c r="D60" s="20">
        <v>2.778240800426204E-2</v>
      </c>
      <c r="F60" t="s">
        <v>266</v>
      </c>
      <c r="G60" t="s">
        <v>159</v>
      </c>
      <c r="H60" s="20">
        <v>0.21007914288074384</v>
      </c>
      <c r="I60" s="20">
        <v>2.521086431092771E-2</v>
      </c>
      <c r="K60" t="s">
        <v>266</v>
      </c>
      <c r="L60" t="s">
        <v>159</v>
      </c>
      <c r="M60" s="20">
        <v>1.096894697977935</v>
      </c>
      <c r="N60" s="20">
        <v>6.7811306639700142E-2</v>
      </c>
      <c r="P60" t="s">
        <v>266</v>
      </c>
      <c r="Q60" t="s">
        <v>159</v>
      </c>
      <c r="R60" s="20">
        <v>3.5694874193947648</v>
      </c>
      <c r="S60" s="20">
        <v>0.47792691764517553</v>
      </c>
    </row>
    <row r="61" spans="1:19" x14ac:dyDescent="0.2">
      <c r="A61" t="s">
        <v>267</v>
      </c>
      <c r="B61" t="s">
        <v>160</v>
      </c>
      <c r="C61" s="20">
        <v>0.26171609193556727</v>
      </c>
      <c r="D61" s="20">
        <v>5.4773551677096809E-3</v>
      </c>
      <c r="F61" t="s">
        <v>267</v>
      </c>
      <c r="G61" t="s">
        <v>160</v>
      </c>
      <c r="H61" s="20">
        <v>0.13265014468519468</v>
      </c>
      <c r="I61" s="20">
        <v>3.061107347462521E-3</v>
      </c>
      <c r="K61" t="s">
        <v>267</v>
      </c>
      <c r="L61" t="s">
        <v>160</v>
      </c>
      <c r="M61" s="20">
        <v>0.37921590256708737</v>
      </c>
      <c r="N61" s="20">
        <v>8.8314645459370289E-3</v>
      </c>
      <c r="P61" t="s">
        <v>267</v>
      </c>
      <c r="Q61" t="s">
        <v>160</v>
      </c>
      <c r="R61" s="20">
        <v>1.9509525438037558</v>
      </c>
      <c r="S61" s="20">
        <v>4.4813913117483409E-2</v>
      </c>
    </row>
    <row r="62" spans="1:19" x14ac:dyDescent="0.2">
      <c r="A62" t="s">
        <v>268</v>
      </c>
      <c r="B62" t="s">
        <v>161</v>
      </c>
      <c r="C62" s="20">
        <v>0.25226573132459623</v>
      </c>
      <c r="D62" s="20">
        <v>1.5002752896620605E-2</v>
      </c>
      <c r="F62" t="s">
        <v>268</v>
      </c>
      <c r="G62" t="s">
        <v>161</v>
      </c>
      <c r="H62" s="20">
        <v>0.11071648618493309</v>
      </c>
      <c r="I62" s="20">
        <v>1.0772471592691638E-2</v>
      </c>
      <c r="K62" t="s">
        <v>268</v>
      </c>
      <c r="L62" t="s">
        <v>161</v>
      </c>
      <c r="M62" s="20">
        <v>0.18921178116571324</v>
      </c>
      <c r="N62" s="20">
        <v>4.9251610315374623E-2</v>
      </c>
      <c r="P62" t="s">
        <v>268</v>
      </c>
      <c r="Q62" t="s">
        <v>161</v>
      </c>
      <c r="R62" s="20">
        <v>1.9224361724356449</v>
      </c>
      <c r="S62" s="20">
        <v>0.11574910854150211</v>
      </c>
    </row>
    <row r="63" spans="1:19" x14ac:dyDescent="0.2">
      <c r="A63" t="s">
        <v>269</v>
      </c>
      <c r="B63" t="s">
        <v>162</v>
      </c>
      <c r="C63" s="20">
        <v>0.26721625070853888</v>
      </c>
      <c r="D63" s="20">
        <v>2.1612323859926037E-3</v>
      </c>
      <c r="F63" t="s">
        <v>269</v>
      </c>
      <c r="G63" t="s">
        <v>162</v>
      </c>
      <c r="H63" s="20">
        <v>8.4070764655107377E-2</v>
      </c>
      <c r="I63" s="20">
        <v>9.4373882819881881E-5</v>
      </c>
      <c r="K63" t="s">
        <v>269</v>
      </c>
      <c r="L63" t="s">
        <v>162</v>
      </c>
      <c r="M63" s="20">
        <v>0.14810250458852051</v>
      </c>
      <c r="N63" s="20">
        <v>2.8931093263044572E-4</v>
      </c>
      <c r="P63" t="s">
        <v>269</v>
      </c>
      <c r="Q63" t="s">
        <v>162</v>
      </c>
      <c r="R63" s="20">
        <v>1.3382994564707194</v>
      </c>
      <c r="S63" s="20">
        <v>7.2805728187712743E-5</v>
      </c>
    </row>
    <row r="64" spans="1:19" x14ac:dyDescent="0.2">
      <c r="A64" t="s">
        <v>270</v>
      </c>
      <c r="B64" t="s">
        <v>163</v>
      </c>
      <c r="C64" s="20">
        <v>1.2375588847097816</v>
      </c>
      <c r="D64" s="20">
        <v>5.1177848598706604E-16</v>
      </c>
      <c r="F64" t="s">
        <v>270</v>
      </c>
      <c r="G64" t="s">
        <v>163</v>
      </c>
      <c r="H64" s="20">
        <v>0.15345370442244644</v>
      </c>
      <c r="I64" s="20">
        <v>4.6450602280383889E-17</v>
      </c>
      <c r="K64" t="s">
        <v>270</v>
      </c>
      <c r="L64" t="s">
        <v>163</v>
      </c>
      <c r="M64" s="20">
        <v>0.2341842494926975</v>
      </c>
      <c r="N64" s="20">
        <v>3.6757228874920147E-15</v>
      </c>
      <c r="P64" t="s">
        <v>270</v>
      </c>
      <c r="Q64" t="s">
        <v>163</v>
      </c>
      <c r="R64" s="20">
        <v>2.8411945088149255</v>
      </c>
      <c r="S64" s="20">
        <v>6.8126802204139832E-15</v>
      </c>
    </row>
    <row r="65" spans="1:19" x14ac:dyDescent="0.2">
      <c r="A65" t="s">
        <v>271</v>
      </c>
      <c r="B65" t="s">
        <v>164</v>
      </c>
      <c r="C65" s="20">
        <v>6.8968982740466978E-2</v>
      </c>
      <c r="D65" s="20">
        <v>7.2093012547952068E-16</v>
      </c>
      <c r="F65" t="s">
        <v>271</v>
      </c>
      <c r="G65" t="s">
        <v>164</v>
      </c>
      <c r="H65" s="20">
        <v>2.8732087376287109E-2</v>
      </c>
      <c r="I65" s="20">
        <v>2.9048756049299799E-16</v>
      </c>
      <c r="K65" t="s">
        <v>271</v>
      </c>
      <c r="L65" t="s">
        <v>164</v>
      </c>
      <c r="M65" s="20">
        <v>7.9290024666539727E-2</v>
      </c>
      <c r="N65" s="20">
        <v>1.0011933489402283E-15</v>
      </c>
      <c r="P65" t="s">
        <v>271</v>
      </c>
      <c r="Q65" t="s">
        <v>164</v>
      </c>
      <c r="R65" s="20">
        <v>0.54168697565891544</v>
      </c>
      <c r="S65" s="20">
        <v>1.3832183371691681E-14</v>
      </c>
    </row>
    <row r="66" spans="1:19" x14ac:dyDescent="0.2">
      <c r="A66" t="s">
        <v>272</v>
      </c>
      <c r="B66" t="s">
        <v>165</v>
      </c>
      <c r="C66" s="20">
        <v>0.56504808894036951</v>
      </c>
      <c r="D66" s="20">
        <v>4.3145189931674666E-15</v>
      </c>
      <c r="F66" t="s">
        <v>272</v>
      </c>
      <c r="G66" t="s">
        <v>165</v>
      </c>
      <c r="H66" s="20">
        <v>0.32882637426104083</v>
      </c>
      <c r="I66" s="20">
        <v>2.0444889381260684E-15</v>
      </c>
      <c r="K66" t="s">
        <v>272</v>
      </c>
      <c r="L66" t="s">
        <v>165</v>
      </c>
      <c r="M66" s="20">
        <v>1.1626348089510035</v>
      </c>
      <c r="N66" s="20">
        <v>1.6425552358127303E-14</v>
      </c>
      <c r="P66" t="s">
        <v>272</v>
      </c>
      <c r="Q66" t="s">
        <v>165</v>
      </c>
      <c r="R66" s="20">
        <v>7.0161074279626723</v>
      </c>
      <c r="S66" s="20">
        <v>6.9656013537115115E-14</v>
      </c>
    </row>
    <row r="67" spans="1:19" x14ac:dyDescent="0.2">
      <c r="A67" t="s">
        <v>273</v>
      </c>
      <c r="B67" t="s">
        <v>166</v>
      </c>
      <c r="C67" s="20">
        <v>6.8968982740466978E-2</v>
      </c>
      <c r="D67" s="20">
        <v>7.2070051522063006E-16</v>
      </c>
      <c r="F67" t="s">
        <v>273</v>
      </c>
      <c r="G67" t="s">
        <v>166</v>
      </c>
      <c r="H67" s="20">
        <v>2.8732087376287109E-2</v>
      </c>
      <c r="I67" s="20">
        <v>2.9082672230862972E-16</v>
      </c>
      <c r="K67" t="s">
        <v>273</v>
      </c>
      <c r="L67" t="s">
        <v>166</v>
      </c>
      <c r="M67" s="20">
        <v>7.9290024666539727E-2</v>
      </c>
      <c r="N67" s="20">
        <v>1.0002961173669576E-15</v>
      </c>
      <c r="P67" t="s">
        <v>273</v>
      </c>
      <c r="Q67" t="s">
        <v>166</v>
      </c>
      <c r="R67" s="20">
        <v>0.54168697565891544</v>
      </c>
      <c r="S67" s="20">
        <v>1.3838772416762211E-14</v>
      </c>
    </row>
    <row r="68" spans="1:19" x14ac:dyDescent="0.2">
      <c r="A68" t="s">
        <v>274</v>
      </c>
      <c r="B68" t="s">
        <v>167</v>
      </c>
      <c r="C68" s="20">
        <v>0.56504808894036962</v>
      </c>
      <c r="D68" s="20">
        <v>4.4291728954547756E-15</v>
      </c>
      <c r="F68" t="s">
        <v>274</v>
      </c>
      <c r="G68" t="s">
        <v>167</v>
      </c>
      <c r="H68" s="20">
        <v>0.32882637426104083</v>
      </c>
      <c r="I68" s="20">
        <v>2.0468690757960749E-15</v>
      </c>
      <c r="K68" t="s">
        <v>274</v>
      </c>
      <c r="L68" t="s">
        <v>167</v>
      </c>
      <c r="M68" s="20">
        <v>1.1626348089510035</v>
      </c>
      <c r="N68" s="20">
        <v>1.6434044329827307E-14</v>
      </c>
      <c r="P68" t="s">
        <v>274</v>
      </c>
      <c r="Q68" t="s">
        <v>167</v>
      </c>
      <c r="R68" s="20">
        <v>7.0161074279626732</v>
      </c>
      <c r="S68" s="20">
        <v>6.885331732680337E-14</v>
      </c>
    </row>
    <row r="69" spans="1:19" x14ac:dyDescent="0.2">
      <c r="A69" t="s">
        <v>275</v>
      </c>
      <c r="B69" t="s">
        <v>168</v>
      </c>
      <c r="C69" s="20">
        <v>0.56504808894036951</v>
      </c>
      <c r="D69" s="20">
        <v>4.3182650220105587E-15</v>
      </c>
      <c r="F69" t="s">
        <v>275</v>
      </c>
      <c r="G69" t="s">
        <v>168</v>
      </c>
      <c r="H69" s="20">
        <v>0.32882637426104083</v>
      </c>
      <c r="I69" s="20">
        <v>2.0459812773006288E-15</v>
      </c>
      <c r="K69" t="s">
        <v>275</v>
      </c>
      <c r="L69" t="s">
        <v>168</v>
      </c>
      <c r="M69" s="20">
        <v>1.1626348089510035</v>
      </c>
      <c r="N69" s="20">
        <v>1.6445024518017547E-14</v>
      </c>
      <c r="P69" t="s">
        <v>275</v>
      </c>
      <c r="Q69" t="s">
        <v>168</v>
      </c>
      <c r="R69" s="20">
        <v>7.0161074279626732</v>
      </c>
      <c r="S69" s="20">
        <v>6.8785281043586913E-14</v>
      </c>
    </row>
    <row r="70" spans="1:19" x14ac:dyDescent="0.2">
      <c r="A70" t="s">
        <v>276</v>
      </c>
      <c r="B70" t="s">
        <v>169</v>
      </c>
      <c r="C70" s="20">
        <v>0.50089020315769239</v>
      </c>
      <c r="D70" s="20">
        <v>1.7916286361831471E-2</v>
      </c>
      <c r="F70" t="s">
        <v>276</v>
      </c>
      <c r="G70" t="s">
        <v>169</v>
      </c>
      <c r="H70" s="20">
        <v>0.2870672959124454</v>
      </c>
      <c r="I70" s="20">
        <v>1.1661350694034402E-2</v>
      </c>
      <c r="K70" t="s">
        <v>276</v>
      </c>
      <c r="L70" t="s">
        <v>169</v>
      </c>
      <c r="M70" s="20">
        <v>0.95690848995940825</v>
      </c>
      <c r="N70" s="20">
        <v>5.7449705492238337E-2</v>
      </c>
      <c r="P70" t="s">
        <v>276</v>
      </c>
      <c r="Q70" t="s">
        <v>169</v>
      </c>
      <c r="R70" s="20">
        <v>6.1338055428477212</v>
      </c>
      <c r="S70" s="20">
        <v>0.24638550722900532</v>
      </c>
    </row>
    <row r="71" spans="1:19" x14ac:dyDescent="0.2">
      <c r="A71" t="s">
        <v>277</v>
      </c>
      <c r="B71" t="s">
        <v>170</v>
      </c>
      <c r="C71" s="20">
        <v>0.10471652400916218</v>
      </c>
      <c r="D71" s="20">
        <v>1.6410508825535072E-2</v>
      </c>
      <c r="F71" t="s">
        <v>277</v>
      </c>
      <c r="G71" t="s">
        <v>170</v>
      </c>
      <c r="H71" s="20">
        <v>5.7475624428568024E-2</v>
      </c>
      <c r="I71" s="20">
        <v>1.3079676065997387E-2</v>
      </c>
      <c r="K71" t="s">
        <v>277</v>
      </c>
      <c r="L71" t="s">
        <v>170</v>
      </c>
      <c r="M71" s="20">
        <v>0.1076302130370588</v>
      </c>
      <c r="N71" s="20">
        <v>1.5443966706867384E-2</v>
      </c>
      <c r="P71" t="s">
        <v>277</v>
      </c>
      <c r="Q71" t="s">
        <v>170</v>
      </c>
      <c r="R71" s="20">
        <v>0.85330517798350503</v>
      </c>
      <c r="S71" s="20">
        <v>0.14763707600684992</v>
      </c>
    </row>
    <row r="72" spans="1:19" x14ac:dyDescent="0.2">
      <c r="A72" t="s">
        <v>278</v>
      </c>
      <c r="B72" t="s">
        <v>171</v>
      </c>
      <c r="C72" s="20">
        <v>0.21074399094322491</v>
      </c>
      <c r="D72" s="20">
        <v>8.7591793527490233E-3</v>
      </c>
      <c r="F72" t="s">
        <v>278</v>
      </c>
      <c r="G72" t="s">
        <v>171</v>
      </c>
      <c r="H72" s="20">
        <v>8.7677144030403942E-2</v>
      </c>
      <c r="I72" s="20">
        <v>3.0787976042022359E-3</v>
      </c>
      <c r="K72" t="s">
        <v>278</v>
      </c>
      <c r="L72" t="s">
        <v>171</v>
      </c>
      <c r="M72" s="20">
        <v>0.20584076090451364</v>
      </c>
      <c r="N72" s="20">
        <v>8.8974002889618629E-3</v>
      </c>
      <c r="P72" t="s">
        <v>278</v>
      </c>
      <c r="Q72" t="s">
        <v>171</v>
      </c>
      <c r="R72" s="20">
        <v>2.0164413362252271</v>
      </c>
      <c r="S72" s="20">
        <v>0.13050591576644649</v>
      </c>
    </row>
    <row r="73" spans="1:19" x14ac:dyDescent="0.2">
      <c r="A73" t="s">
        <v>279</v>
      </c>
      <c r="B73" t="s">
        <v>172</v>
      </c>
      <c r="C73" s="20">
        <v>0.32626097515338448</v>
      </c>
      <c r="D73" s="20">
        <v>2.5135067137972332E-2</v>
      </c>
      <c r="F73" t="s">
        <v>279</v>
      </c>
      <c r="G73" t="s">
        <v>172</v>
      </c>
      <c r="H73" s="20">
        <v>0.16460118850431957</v>
      </c>
      <c r="I73" s="20">
        <v>1.2436795969362565E-2</v>
      </c>
      <c r="K73" t="s">
        <v>279</v>
      </c>
      <c r="L73" t="s">
        <v>172</v>
      </c>
      <c r="M73" s="20">
        <v>0.5298004322807196</v>
      </c>
      <c r="N73" s="20">
        <v>5.8787270953466919E-2</v>
      </c>
      <c r="P73" t="s">
        <v>279</v>
      </c>
      <c r="Q73" t="s">
        <v>172</v>
      </c>
      <c r="R73" s="20">
        <v>2.6425292556749858</v>
      </c>
      <c r="S73" s="20">
        <v>0.26978066011801871</v>
      </c>
    </row>
    <row r="74" spans="1:19" x14ac:dyDescent="0.2">
      <c r="A74" t="s">
        <v>280</v>
      </c>
      <c r="B74" t="s">
        <v>173</v>
      </c>
      <c r="C74" s="20">
        <v>0.12141071411451704</v>
      </c>
      <c r="D74" s="20">
        <v>1.3942172252656248E-15</v>
      </c>
      <c r="F74" t="s">
        <v>280</v>
      </c>
      <c r="G74" t="s">
        <v>173</v>
      </c>
      <c r="H74" s="20">
        <v>1.6240713026528759E-2</v>
      </c>
      <c r="I74" s="20">
        <v>3.7539090617048825E-16</v>
      </c>
      <c r="K74" t="s">
        <v>280</v>
      </c>
      <c r="L74" t="s">
        <v>173</v>
      </c>
      <c r="M74" s="20">
        <v>7.3708896871969062E-2</v>
      </c>
      <c r="N74" s="20">
        <v>1.0401415865211253E-16</v>
      </c>
      <c r="P74" t="s">
        <v>280</v>
      </c>
      <c r="Q74" t="s">
        <v>173</v>
      </c>
      <c r="R74" s="20">
        <v>0.30271368800102211</v>
      </c>
      <c r="S74" s="20">
        <v>2.9247782357890874E-15</v>
      </c>
    </row>
    <row r="75" spans="1:19" x14ac:dyDescent="0.2">
      <c r="A75" t="s">
        <v>281</v>
      </c>
      <c r="B75" t="s">
        <v>174</v>
      </c>
      <c r="C75" s="20">
        <v>0.13019974664869527</v>
      </c>
      <c r="D75" s="20">
        <v>2.4635941737580689E-2</v>
      </c>
      <c r="F75" t="s">
        <v>281</v>
      </c>
      <c r="G75" t="s">
        <v>174</v>
      </c>
      <c r="H75" s="20">
        <v>0.10345570424424558</v>
      </c>
      <c r="I75" s="20">
        <v>5.6939969720391649E-2</v>
      </c>
      <c r="K75" t="s">
        <v>281</v>
      </c>
      <c r="L75" t="s">
        <v>174</v>
      </c>
      <c r="M75" s="20">
        <v>0.17162724448392028</v>
      </c>
      <c r="N75" s="20">
        <v>5.686188665134885E-2</v>
      </c>
      <c r="P75" t="s">
        <v>281</v>
      </c>
      <c r="Q75" t="s">
        <v>174</v>
      </c>
      <c r="R75" s="20">
        <v>0.92491915521536483</v>
      </c>
      <c r="S75" s="20">
        <v>0.23039543241113369</v>
      </c>
    </row>
    <row r="76" spans="1:19" x14ac:dyDescent="0.2">
      <c r="A76" t="s">
        <v>282</v>
      </c>
      <c r="B76" t="s">
        <v>175</v>
      </c>
      <c r="C76" s="20">
        <v>0.39100252233789995</v>
      </c>
      <c r="D76" s="20">
        <v>3.5224115203969664E-3</v>
      </c>
      <c r="F76" t="s">
        <v>282</v>
      </c>
      <c r="G76" t="s">
        <v>175</v>
      </c>
      <c r="H76" s="20">
        <v>0.69963388245891911</v>
      </c>
      <c r="I76" s="20">
        <v>6.4020372322761854E-3</v>
      </c>
      <c r="K76" t="s">
        <v>282</v>
      </c>
      <c r="L76" t="s">
        <v>175</v>
      </c>
      <c r="M76" s="20">
        <v>0.77114180494516016</v>
      </c>
      <c r="N76" s="20">
        <v>4.0443506996728565E-3</v>
      </c>
      <c r="P76" t="s">
        <v>282</v>
      </c>
      <c r="Q76" t="s">
        <v>175</v>
      </c>
      <c r="R76" s="20">
        <v>3.448224946716687</v>
      </c>
      <c r="S76" s="20">
        <v>0.21938399797678698</v>
      </c>
    </row>
    <row r="77" spans="1:19" x14ac:dyDescent="0.2">
      <c r="A77" t="s">
        <v>283</v>
      </c>
      <c r="B77" t="s">
        <v>176</v>
      </c>
      <c r="C77" s="20">
        <v>0.39967669130836841</v>
      </c>
      <c r="D77" s="20">
        <v>2.1229110193673448E-2</v>
      </c>
      <c r="F77" t="s">
        <v>283</v>
      </c>
      <c r="G77" t="s">
        <v>176</v>
      </c>
      <c r="H77" s="20">
        <v>1.065960380159404</v>
      </c>
      <c r="I77" s="20">
        <v>0.10822342551583196</v>
      </c>
      <c r="K77" t="s">
        <v>283</v>
      </c>
      <c r="L77" t="s">
        <v>176</v>
      </c>
      <c r="M77" s="20">
        <v>1.1649458808299136</v>
      </c>
      <c r="N77" s="20">
        <v>7.0305559821903535E-2</v>
      </c>
      <c r="P77" t="s">
        <v>283</v>
      </c>
      <c r="Q77" t="s">
        <v>176</v>
      </c>
      <c r="R77" s="20">
        <v>8.5944783757662471</v>
      </c>
      <c r="S77" s="20">
        <v>0.4512685956012305</v>
      </c>
    </row>
    <row r="78" spans="1:19" x14ac:dyDescent="0.2">
      <c r="A78" t="s">
        <v>284</v>
      </c>
      <c r="B78" t="s">
        <v>177</v>
      </c>
      <c r="C78" s="20">
        <v>0.66181856011134166</v>
      </c>
      <c r="D78" s="20">
        <v>9.5970318906768107E-3</v>
      </c>
      <c r="F78" t="s">
        <v>284</v>
      </c>
      <c r="G78" t="s">
        <v>177</v>
      </c>
      <c r="H78" s="20">
        <v>2.4441521802936697</v>
      </c>
      <c r="I78" s="20">
        <v>7.1487686862441086E-2</v>
      </c>
      <c r="K78" t="s">
        <v>284</v>
      </c>
      <c r="L78" t="s">
        <v>177</v>
      </c>
      <c r="M78" s="20">
        <v>1.5844454763119544</v>
      </c>
      <c r="N78" s="20">
        <v>6.6464418496604089E-2</v>
      </c>
      <c r="P78" t="s">
        <v>284</v>
      </c>
      <c r="Q78" t="s">
        <v>177</v>
      </c>
      <c r="R78" s="20">
        <v>30.309003110813293</v>
      </c>
      <c r="S78" s="20">
        <v>1.4133865301795754</v>
      </c>
    </row>
    <row r="79" spans="1:19" x14ac:dyDescent="0.2">
      <c r="A79" t="s">
        <v>285</v>
      </c>
      <c r="B79" t="s">
        <v>178</v>
      </c>
      <c r="C79" s="20">
        <v>0.15173409382649217</v>
      </c>
      <c r="D79" s="20">
        <v>3.6997228095372154E-3</v>
      </c>
      <c r="F79" t="s">
        <v>285</v>
      </c>
      <c r="G79" t="s">
        <v>178</v>
      </c>
      <c r="H79" s="20">
        <v>0.17807767399501154</v>
      </c>
      <c r="I79" s="20">
        <v>1.1629232098232798E-2</v>
      </c>
      <c r="K79" t="s">
        <v>285</v>
      </c>
      <c r="L79" t="s">
        <v>178</v>
      </c>
      <c r="M79" s="20">
        <v>0.19917771614523927</v>
      </c>
      <c r="N79" s="20">
        <v>3.6776776985289954E-3</v>
      </c>
      <c r="P79" t="s">
        <v>285</v>
      </c>
      <c r="Q79" t="s">
        <v>178</v>
      </c>
      <c r="R79" s="20">
        <v>2.8525520121210834</v>
      </c>
      <c r="S79" s="20">
        <v>0.16795519414565244</v>
      </c>
    </row>
    <row r="80" spans="1:19" x14ac:dyDescent="0.2">
      <c r="A80" t="s">
        <v>286</v>
      </c>
      <c r="B80" t="s">
        <v>179</v>
      </c>
      <c r="C80" s="20">
        <v>0.15173409382649214</v>
      </c>
      <c r="D80" s="20">
        <v>3.6997228095372154E-3</v>
      </c>
      <c r="F80" t="s">
        <v>286</v>
      </c>
      <c r="G80" t="s">
        <v>179</v>
      </c>
      <c r="H80" s="20">
        <v>0.17807767399501151</v>
      </c>
      <c r="I80" s="20">
        <v>1.1629232098232805E-2</v>
      </c>
      <c r="K80" t="s">
        <v>286</v>
      </c>
      <c r="L80" t="s">
        <v>179</v>
      </c>
      <c r="M80" s="20">
        <v>0.19917771614523927</v>
      </c>
      <c r="N80" s="20">
        <v>3.6776776985289971E-3</v>
      </c>
      <c r="P80" t="s">
        <v>286</v>
      </c>
      <c r="Q80" t="s">
        <v>179</v>
      </c>
      <c r="R80" s="20">
        <v>2.8525520121210826</v>
      </c>
      <c r="S80" s="20">
        <v>0.16795519414565277</v>
      </c>
    </row>
    <row r="81" spans="1:19" x14ac:dyDescent="0.2">
      <c r="A81" t="s">
        <v>287</v>
      </c>
      <c r="B81" t="s">
        <v>180</v>
      </c>
      <c r="C81" s="20">
        <v>0.18490689418069911</v>
      </c>
      <c r="D81" s="20">
        <v>6.2585496468242442E-16</v>
      </c>
      <c r="F81" t="s">
        <v>287</v>
      </c>
      <c r="G81" t="s">
        <v>180</v>
      </c>
      <c r="H81" s="20">
        <v>7.3806566529079978E-2</v>
      </c>
      <c r="I81" s="20">
        <v>7.8284600877355038E-16</v>
      </c>
      <c r="K81" t="s">
        <v>287</v>
      </c>
      <c r="L81" t="s">
        <v>180</v>
      </c>
      <c r="M81" s="20">
        <v>0.1662025787252332</v>
      </c>
      <c r="N81" s="20">
        <v>5.4125028740764561E-16</v>
      </c>
      <c r="P81" t="s">
        <v>287</v>
      </c>
      <c r="Q81" t="s">
        <v>180</v>
      </c>
      <c r="R81" s="20">
        <v>1.346616456764512</v>
      </c>
      <c r="S81" s="20">
        <v>1.9306613596499372E-14</v>
      </c>
    </row>
    <row r="82" spans="1:19" x14ac:dyDescent="0.2">
      <c r="A82" t="s">
        <v>288</v>
      </c>
      <c r="B82" t="s">
        <v>181</v>
      </c>
      <c r="C82" s="20">
        <v>0.19633188384764766</v>
      </c>
      <c r="D82" s="20">
        <v>2.7656298994505808E-15</v>
      </c>
      <c r="F82" t="s">
        <v>288</v>
      </c>
      <c r="G82" t="s">
        <v>181</v>
      </c>
      <c r="H82" s="20">
        <v>0.13184015197093446</v>
      </c>
      <c r="I82" s="20">
        <v>5.6070941706114711E-17</v>
      </c>
      <c r="K82" t="s">
        <v>288</v>
      </c>
      <c r="L82" t="s">
        <v>181</v>
      </c>
      <c r="M82" s="20">
        <v>0.17537665578012462</v>
      </c>
      <c r="N82" s="20">
        <v>3.2790245906036767E-15</v>
      </c>
      <c r="P82" t="s">
        <v>288</v>
      </c>
      <c r="Q82" t="s">
        <v>181</v>
      </c>
      <c r="R82" s="20">
        <v>1.6367137389279856</v>
      </c>
      <c r="S82" s="20">
        <v>2.4038291624129478E-14</v>
      </c>
    </row>
    <row r="83" spans="1:19" x14ac:dyDescent="0.2">
      <c r="A83" t="s">
        <v>289</v>
      </c>
      <c r="B83" t="s">
        <v>182</v>
      </c>
      <c r="C83" s="20">
        <v>0.10382226786612103</v>
      </c>
      <c r="D83" s="20">
        <v>1.5910553965470867E-2</v>
      </c>
      <c r="F83" t="s">
        <v>289</v>
      </c>
      <c r="G83" t="s">
        <v>182</v>
      </c>
      <c r="H83" s="20">
        <v>5.6947955127661758E-2</v>
      </c>
      <c r="I83" s="20">
        <v>1.2880567353187192E-2</v>
      </c>
      <c r="K83" t="s">
        <v>289</v>
      </c>
      <c r="L83" t="s">
        <v>182</v>
      </c>
      <c r="M83" s="20">
        <v>0.10558445359248786</v>
      </c>
      <c r="N83" s="20">
        <v>1.2003428913781082E-2</v>
      </c>
      <c r="P83" t="s">
        <v>289</v>
      </c>
      <c r="Q83" t="s">
        <v>182</v>
      </c>
      <c r="R83" s="20">
        <v>0.84134472268464899</v>
      </c>
      <c r="S83" s="20">
        <v>0.13679401347780151</v>
      </c>
    </row>
    <row r="84" spans="1:19" x14ac:dyDescent="0.2">
      <c r="A84" t="s">
        <v>290</v>
      </c>
      <c r="B84" t="s">
        <v>183</v>
      </c>
      <c r="C84" s="20">
        <v>0.1963318838476476</v>
      </c>
      <c r="D84" s="20">
        <v>2.7096158733803297E-15</v>
      </c>
      <c r="F84" t="s">
        <v>290</v>
      </c>
      <c r="G84" t="s">
        <v>183</v>
      </c>
      <c r="H84" s="20">
        <v>0.13184015197093446</v>
      </c>
      <c r="I84" s="20">
        <v>6.2069566068205656E-17</v>
      </c>
      <c r="K84" t="s">
        <v>290</v>
      </c>
      <c r="L84" t="s">
        <v>183</v>
      </c>
      <c r="M84" s="20">
        <v>0.17537665578012462</v>
      </c>
      <c r="N84" s="20">
        <v>3.2772510124590585E-15</v>
      </c>
      <c r="P84" t="s">
        <v>290</v>
      </c>
      <c r="Q84" t="s">
        <v>183</v>
      </c>
      <c r="R84" s="20">
        <v>1.6367137389279856</v>
      </c>
      <c r="S84" s="20">
        <v>2.4050396813662352E-14</v>
      </c>
    </row>
    <row r="85" spans="1:19" x14ac:dyDescent="0.2">
      <c r="A85" t="s">
        <v>291</v>
      </c>
      <c r="B85" t="s">
        <v>184</v>
      </c>
      <c r="C85" s="20">
        <v>0.13803331810220409</v>
      </c>
      <c r="D85" s="20">
        <v>1.3687382129244209E-2</v>
      </c>
      <c r="F85" t="s">
        <v>291</v>
      </c>
      <c r="G85" t="s">
        <v>184</v>
      </c>
      <c r="H85" s="20">
        <v>7.2948296292662362E-2</v>
      </c>
      <c r="I85" s="20">
        <v>7.5439423933143963E-3</v>
      </c>
      <c r="K85" t="s">
        <v>291</v>
      </c>
      <c r="L85" t="s">
        <v>184</v>
      </c>
      <c r="M85" s="20">
        <v>0.12648739360250472</v>
      </c>
      <c r="N85" s="20">
        <v>8.3169360312140492E-3</v>
      </c>
      <c r="P85" t="s">
        <v>291</v>
      </c>
      <c r="Q85" t="s">
        <v>184</v>
      </c>
      <c r="R85" s="20">
        <v>0.8121647880676589</v>
      </c>
      <c r="S85" s="20">
        <v>8.4664807726189589E-2</v>
      </c>
    </row>
    <row r="86" spans="1:19" x14ac:dyDescent="0.2">
      <c r="A86" t="s">
        <v>292</v>
      </c>
      <c r="B86" t="s">
        <v>185</v>
      </c>
      <c r="C86" s="20">
        <v>0.26699192439470582</v>
      </c>
      <c r="D86" s="20">
        <v>2.1750438483355617E-3</v>
      </c>
      <c r="F86" t="s">
        <v>292</v>
      </c>
      <c r="G86" t="s">
        <v>185</v>
      </c>
      <c r="H86" s="20">
        <v>8.4145573951450073E-2</v>
      </c>
      <c r="I86" s="20">
        <v>2.3642829189080082E-4</v>
      </c>
      <c r="K86" t="s">
        <v>292</v>
      </c>
      <c r="L86" t="s">
        <v>185</v>
      </c>
      <c r="M86" s="20">
        <v>0.14794151935249242</v>
      </c>
      <c r="N86" s="20">
        <v>5.0298210472149928E-4</v>
      </c>
      <c r="P86" t="s">
        <v>292</v>
      </c>
      <c r="Q86" t="s">
        <v>185</v>
      </c>
      <c r="R86" s="20">
        <v>1.3409624504747</v>
      </c>
      <c r="S86" s="20">
        <v>7.3543462545695559E-3</v>
      </c>
    </row>
    <row r="87" spans="1:19" x14ac:dyDescent="0.2">
      <c r="A87" t="s">
        <v>293</v>
      </c>
      <c r="B87" t="s">
        <v>186</v>
      </c>
      <c r="C87" s="20">
        <v>0.87800193459921971</v>
      </c>
      <c r="D87" s="20">
        <v>3.1164534300769091E-2</v>
      </c>
      <c r="F87" t="s">
        <v>293</v>
      </c>
      <c r="G87" t="s">
        <v>186</v>
      </c>
      <c r="H87" s="20">
        <v>0.12691940019136308</v>
      </c>
      <c r="I87" s="20">
        <v>2.4526926997047744E-3</v>
      </c>
      <c r="K87" t="s">
        <v>293</v>
      </c>
      <c r="L87" t="s">
        <v>186</v>
      </c>
      <c r="M87" s="20">
        <v>0.20928518666850068</v>
      </c>
      <c r="N87" s="20">
        <v>2.7365192407842135E-3</v>
      </c>
      <c r="P87" t="s">
        <v>293</v>
      </c>
      <c r="Q87" t="s">
        <v>186</v>
      </c>
      <c r="R87" s="20">
        <v>2.3432946273634747</v>
      </c>
      <c r="S87" s="20">
        <v>4.6029587161366188E-2</v>
      </c>
    </row>
    <row r="88" spans="1:19" x14ac:dyDescent="0.2">
      <c r="A88" t="s">
        <v>294</v>
      </c>
      <c r="B88" t="s">
        <v>187</v>
      </c>
      <c r="C88" s="20">
        <v>0.10097766391814729</v>
      </c>
      <c r="D88" s="20">
        <v>5.0828588166578805E-16</v>
      </c>
      <c r="F88" t="s">
        <v>294</v>
      </c>
      <c r="G88" t="s">
        <v>187</v>
      </c>
      <c r="H88" s="20">
        <v>3.6740956487742921E-2</v>
      </c>
      <c r="I88" s="20">
        <v>3.1274052572741804E-16</v>
      </c>
      <c r="K88" t="s">
        <v>294</v>
      </c>
      <c r="L88" t="s">
        <v>187</v>
      </c>
      <c r="M88" s="20">
        <v>0.1048174201089329</v>
      </c>
      <c r="N88" s="20">
        <v>8.9291122932858503E-16</v>
      </c>
      <c r="P88" t="s">
        <v>294</v>
      </c>
      <c r="Q88" t="s">
        <v>187</v>
      </c>
      <c r="R88" s="20">
        <v>0.6520907412149618</v>
      </c>
      <c r="S88" s="20">
        <v>1.4608496281774646E-14</v>
      </c>
    </row>
    <row r="89" spans="1:19" x14ac:dyDescent="0.2">
      <c r="A89" t="s">
        <v>295</v>
      </c>
      <c r="B89" t="s">
        <v>188</v>
      </c>
      <c r="C89" s="20">
        <v>0.10097766391814729</v>
      </c>
      <c r="D89" s="20">
        <v>5.105621905672231E-16</v>
      </c>
      <c r="F89" t="s">
        <v>295</v>
      </c>
      <c r="G89" t="s">
        <v>188</v>
      </c>
      <c r="H89" s="20">
        <v>3.6740956487742921E-2</v>
      </c>
      <c r="I89" s="20">
        <v>3.1297414629664355E-16</v>
      </c>
      <c r="K89" t="s">
        <v>295</v>
      </c>
      <c r="L89" t="s">
        <v>188</v>
      </c>
      <c r="M89" s="20">
        <v>0.1048174201089329</v>
      </c>
      <c r="N89" s="20">
        <v>8.9425294687546232E-16</v>
      </c>
      <c r="P89" t="s">
        <v>295</v>
      </c>
      <c r="Q89" t="s">
        <v>188</v>
      </c>
      <c r="R89" s="20">
        <v>0.6520907412149618</v>
      </c>
      <c r="S89" s="20">
        <v>1.4607364552132938E-14</v>
      </c>
    </row>
    <row r="90" spans="1:19" x14ac:dyDescent="0.2">
      <c r="A90" t="s">
        <v>296</v>
      </c>
      <c r="B90" t="s">
        <v>189</v>
      </c>
      <c r="C90" s="20">
        <v>0.10097766391814729</v>
      </c>
      <c r="D90" s="20">
        <v>5.095914146488505E-16</v>
      </c>
      <c r="F90" t="s">
        <v>296</v>
      </c>
      <c r="G90" t="s">
        <v>189</v>
      </c>
      <c r="H90" s="20">
        <v>3.6740956487742921E-2</v>
      </c>
      <c r="I90" s="20">
        <v>3.1315796231439421E-16</v>
      </c>
      <c r="K90" t="s">
        <v>296</v>
      </c>
      <c r="L90" t="s">
        <v>189</v>
      </c>
      <c r="M90" s="20">
        <v>0.1048174201089329</v>
      </c>
      <c r="N90" s="20">
        <v>8.9329772715486582E-16</v>
      </c>
      <c r="P90" t="s">
        <v>296</v>
      </c>
      <c r="Q90" t="s">
        <v>189</v>
      </c>
      <c r="R90" s="20">
        <v>0.6520907412149618</v>
      </c>
      <c r="S90" s="20">
        <v>1.4605883102323063E-14</v>
      </c>
    </row>
    <row r="91" spans="1:19" x14ac:dyDescent="0.2">
      <c r="A91" t="s">
        <v>297</v>
      </c>
      <c r="B91" t="s">
        <v>190</v>
      </c>
      <c r="C91" s="20">
        <v>0.12041967806216272</v>
      </c>
      <c r="D91" s="20">
        <v>1.0207880773197077E-15</v>
      </c>
      <c r="F91" t="s">
        <v>297</v>
      </c>
      <c r="G91" t="s">
        <v>190</v>
      </c>
      <c r="H91" s="20">
        <v>0.27650737472967757</v>
      </c>
      <c r="I91" s="20">
        <v>9.4851480791594765E-16</v>
      </c>
      <c r="K91" t="s">
        <v>297</v>
      </c>
      <c r="L91" t="s">
        <v>190</v>
      </c>
      <c r="M91" s="20">
        <v>0.2303055423169898</v>
      </c>
      <c r="N91" s="20">
        <v>2.5591163292546822E-15</v>
      </c>
      <c r="P91" t="s">
        <v>297</v>
      </c>
      <c r="Q91" t="s">
        <v>190</v>
      </c>
      <c r="R91" s="20">
        <v>4.2741230459558084</v>
      </c>
      <c r="S91" s="20">
        <v>3.1273075885312452E-14</v>
      </c>
    </row>
    <row r="92" spans="1:19" x14ac:dyDescent="0.2">
      <c r="A92" t="s">
        <v>298</v>
      </c>
      <c r="B92" t="s">
        <v>191</v>
      </c>
      <c r="C92" s="20">
        <v>0.12041967806216272</v>
      </c>
      <c r="D92" s="20">
        <v>1.0200401075400379E-15</v>
      </c>
      <c r="F92" t="s">
        <v>298</v>
      </c>
      <c r="G92" t="s">
        <v>191</v>
      </c>
      <c r="H92" s="20">
        <v>0.27650737472967757</v>
      </c>
      <c r="I92" s="20">
        <v>9.4789835312895188E-16</v>
      </c>
      <c r="K92" t="s">
        <v>298</v>
      </c>
      <c r="L92" t="s">
        <v>191</v>
      </c>
      <c r="M92" s="20">
        <v>0.2303055423169898</v>
      </c>
      <c r="N92" s="20">
        <v>2.5574923889486989E-15</v>
      </c>
      <c r="P92" t="s">
        <v>298</v>
      </c>
      <c r="Q92" t="s">
        <v>191</v>
      </c>
      <c r="R92" s="20">
        <v>4.2741230459558075</v>
      </c>
      <c r="S92" s="20">
        <v>3.2093639694619113E-14</v>
      </c>
    </row>
    <row r="93" spans="1:19" x14ac:dyDescent="0.2">
      <c r="A93" t="s">
        <v>299</v>
      </c>
      <c r="B93" t="s">
        <v>192</v>
      </c>
      <c r="C93" s="20">
        <v>0.12041967806216272</v>
      </c>
      <c r="D93" s="20">
        <v>1.0197647944563072E-15</v>
      </c>
      <c r="F93" t="s">
        <v>299</v>
      </c>
      <c r="G93" t="s">
        <v>192</v>
      </c>
      <c r="H93" s="20">
        <v>0.27650737472967757</v>
      </c>
      <c r="I93" s="20">
        <v>9.4517562772462864E-16</v>
      </c>
      <c r="K93" t="s">
        <v>299</v>
      </c>
      <c r="L93" t="s">
        <v>192</v>
      </c>
      <c r="M93" s="20">
        <v>0.2303055423169898</v>
      </c>
      <c r="N93" s="20">
        <v>2.5594559076593632E-15</v>
      </c>
      <c r="P93" t="s">
        <v>299</v>
      </c>
      <c r="Q93" t="s">
        <v>192</v>
      </c>
      <c r="R93" s="20">
        <v>4.2741230459558075</v>
      </c>
      <c r="S93" s="20">
        <v>3.2125700003816467E-14</v>
      </c>
    </row>
    <row r="94" spans="1:19" x14ac:dyDescent="0.2">
      <c r="A94" t="s">
        <v>300</v>
      </c>
      <c r="B94" t="s">
        <v>193</v>
      </c>
      <c r="C94" s="20">
        <v>0.16291622676332235</v>
      </c>
      <c r="D94" s="20">
        <v>1.2456375964260416E-5</v>
      </c>
      <c r="F94" t="s">
        <v>300</v>
      </c>
      <c r="G94" t="s">
        <v>193</v>
      </c>
      <c r="H94" s="20">
        <v>8.1539503877869041E-2</v>
      </c>
      <c r="I94" s="20">
        <v>2.3017617945242192E-6</v>
      </c>
      <c r="K94" t="s">
        <v>300</v>
      </c>
      <c r="L94" t="s">
        <v>193</v>
      </c>
      <c r="M94" s="20">
        <v>0.14197515384010992</v>
      </c>
      <c r="N94" s="20">
        <v>5.6446810780857723E-5</v>
      </c>
      <c r="P94" t="s">
        <v>300</v>
      </c>
      <c r="Q94" t="s">
        <v>193</v>
      </c>
      <c r="R94" s="20">
        <v>0.76831908138729554</v>
      </c>
      <c r="S94" s="20">
        <v>8.9115974896562691E-4</v>
      </c>
    </row>
    <row r="95" spans="1:19" x14ac:dyDescent="0.2">
      <c r="A95" t="s">
        <v>301</v>
      </c>
      <c r="B95" t="s">
        <v>194</v>
      </c>
      <c r="C95" s="20">
        <v>0.2746567369264763</v>
      </c>
      <c r="D95" s="20">
        <v>4.7985113917191286E-3</v>
      </c>
      <c r="F95" t="s">
        <v>301</v>
      </c>
      <c r="G95" t="s">
        <v>194</v>
      </c>
      <c r="H95" s="20">
        <v>0.16552428442991113</v>
      </c>
      <c r="I95" s="20">
        <v>1.4644806771309149E-3</v>
      </c>
      <c r="K95" t="s">
        <v>301</v>
      </c>
      <c r="L95" t="s">
        <v>194</v>
      </c>
      <c r="M95" s="20">
        <v>0.4865184285032283</v>
      </c>
      <c r="N95" s="20">
        <v>8.6724659674929112E-3</v>
      </c>
      <c r="P95" t="s">
        <v>301</v>
      </c>
      <c r="Q95" t="s">
        <v>194</v>
      </c>
      <c r="R95" s="20">
        <v>2.9105367195403216</v>
      </c>
      <c r="S95" s="20">
        <v>2.7354835153344831E-2</v>
      </c>
    </row>
    <row r="96" spans="1:19" x14ac:dyDescent="0.2">
      <c r="A96" t="s">
        <v>302</v>
      </c>
      <c r="B96" t="s">
        <v>195</v>
      </c>
      <c r="C96" s="20">
        <v>0.70852448745019403</v>
      </c>
      <c r="D96" s="20">
        <v>4.155528042841309E-2</v>
      </c>
      <c r="F96" t="s">
        <v>302</v>
      </c>
      <c r="G96" t="s">
        <v>195</v>
      </c>
      <c r="H96" s="20">
        <v>0.81174831718409934</v>
      </c>
      <c r="I96" s="20">
        <v>5.3059588938324839E-2</v>
      </c>
      <c r="K96" t="s">
        <v>302</v>
      </c>
      <c r="L96" t="s">
        <v>195</v>
      </c>
      <c r="M96" s="20">
        <v>2.0662337885779669</v>
      </c>
      <c r="N96" s="20">
        <v>0.16635229613098321</v>
      </c>
      <c r="P96" t="s">
        <v>302</v>
      </c>
      <c r="Q96" t="s">
        <v>195</v>
      </c>
      <c r="R96" s="20">
        <v>14.623163366806592</v>
      </c>
      <c r="S96" s="20">
        <v>1.1590428793354173</v>
      </c>
    </row>
    <row r="97" spans="1:19" x14ac:dyDescent="0.2">
      <c r="A97" t="s">
        <v>303</v>
      </c>
      <c r="B97" t="s">
        <v>196</v>
      </c>
      <c r="C97" s="20">
        <v>0.39117996436157326</v>
      </c>
      <c r="D97" s="20">
        <v>3.6472454888992587E-3</v>
      </c>
      <c r="F97" t="s">
        <v>303</v>
      </c>
      <c r="G97" t="s">
        <v>196</v>
      </c>
      <c r="H97" s="20">
        <v>0.69907374387948984</v>
      </c>
      <c r="I97" s="20">
        <v>7.1308412404308156E-3</v>
      </c>
      <c r="K97" t="s">
        <v>303</v>
      </c>
      <c r="L97" t="s">
        <v>196</v>
      </c>
      <c r="M97" s="20">
        <v>0.77891387204302343</v>
      </c>
      <c r="N97" s="20">
        <v>1.807650270459726E-2</v>
      </c>
      <c r="P97" t="s">
        <v>303</v>
      </c>
      <c r="Q97" t="s">
        <v>196</v>
      </c>
      <c r="R97" s="20">
        <v>3.3521073034386739</v>
      </c>
      <c r="S97" s="20">
        <v>6.5593164914046652E-3</v>
      </c>
    </row>
    <row r="98" spans="1:19" x14ac:dyDescent="0.2">
      <c r="A98" t="s">
        <v>304</v>
      </c>
      <c r="B98" t="s">
        <v>197</v>
      </c>
      <c r="C98" s="20">
        <v>0.16291622676332237</v>
      </c>
      <c r="D98" s="20">
        <v>1.2456375964258699E-5</v>
      </c>
      <c r="F98" t="s">
        <v>304</v>
      </c>
      <c r="G98" t="s">
        <v>197</v>
      </c>
      <c r="H98" s="20">
        <v>8.1539503877869055E-2</v>
      </c>
      <c r="I98" s="20">
        <v>2.301761794523459E-6</v>
      </c>
      <c r="K98" t="s">
        <v>304</v>
      </c>
      <c r="L98" t="s">
        <v>197</v>
      </c>
      <c r="M98" s="20">
        <v>0.14197515384010995</v>
      </c>
      <c r="N98" s="20">
        <v>5.6446810780859369E-5</v>
      </c>
      <c r="P98" t="s">
        <v>304</v>
      </c>
      <c r="Q98" t="s">
        <v>197</v>
      </c>
      <c r="R98" s="20">
        <v>0.76831908138729554</v>
      </c>
      <c r="S98" s="20">
        <v>8.9115974896563093E-4</v>
      </c>
    </row>
    <row r="99" spans="1:19" x14ac:dyDescent="0.2">
      <c r="A99" t="s">
        <v>305</v>
      </c>
      <c r="B99" t="s">
        <v>198</v>
      </c>
      <c r="C99" s="20">
        <v>0.17760571124696919</v>
      </c>
      <c r="D99" s="20">
        <v>1.9411260425914854E-15</v>
      </c>
      <c r="F99" t="s">
        <v>305</v>
      </c>
      <c r="G99" t="s">
        <v>198</v>
      </c>
      <c r="H99" s="20">
        <v>9.2012680511363479E-2</v>
      </c>
      <c r="I99" s="20">
        <v>6.3308074259374664E-16</v>
      </c>
      <c r="K99" t="s">
        <v>305</v>
      </c>
      <c r="L99" t="s">
        <v>198</v>
      </c>
      <c r="M99" s="20">
        <v>0.58104008561826948</v>
      </c>
      <c r="N99" s="20">
        <v>4.1723007163791522E-16</v>
      </c>
      <c r="P99" t="s">
        <v>305</v>
      </c>
      <c r="Q99" t="s">
        <v>198</v>
      </c>
      <c r="R99" s="20">
        <v>1.3578211227696717</v>
      </c>
      <c r="S99" s="20">
        <v>4.0059079114961749E-15</v>
      </c>
    </row>
    <row r="100" spans="1:19" x14ac:dyDescent="0.2">
      <c r="A100" t="s">
        <v>306</v>
      </c>
      <c r="B100" t="s">
        <v>199</v>
      </c>
      <c r="C100" s="20">
        <v>0.17099464211563697</v>
      </c>
      <c r="D100" s="20">
        <v>2.8803088847392333E-4</v>
      </c>
      <c r="F100" t="s">
        <v>306</v>
      </c>
      <c r="G100" t="s">
        <v>199</v>
      </c>
      <c r="H100" s="20">
        <v>8.7235328817061114E-2</v>
      </c>
      <c r="I100" s="20">
        <v>2.0831042650126246E-4</v>
      </c>
      <c r="K100" t="s">
        <v>306</v>
      </c>
      <c r="L100" t="s">
        <v>199</v>
      </c>
      <c r="M100" s="20">
        <v>0.37936056355197417</v>
      </c>
      <c r="N100" s="20">
        <v>8.7876271797312604E-3</v>
      </c>
      <c r="P100" t="s">
        <v>306</v>
      </c>
      <c r="Q100" t="s">
        <v>199</v>
      </c>
      <c r="R100" s="20">
        <v>1.0792150117489625</v>
      </c>
      <c r="S100" s="20">
        <v>1.2139636556980353E-2</v>
      </c>
    </row>
    <row r="101" spans="1:19" x14ac:dyDescent="0.2">
      <c r="A101" t="s">
        <v>307</v>
      </c>
      <c r="B101" t="s">
        <v>200</v>
      </c>
      <c r="C101" s="20">
        <v>0.13267308631426167</v>
      </c>
      <c r="D101" s="20">
        <v>6.1850390846979108E-3</v>
      </c>
      <c r="F101" t="s">
        <v>307</v>
      </c>
      <c r="G101" t="s">
        <v>200</v>
      </c>
      <c r="H101" s="20">
        <v>5.1738918551501645E-2</v>
      </c>
      <c r="I101" s="20">
        <v>3.6991804511881839E-3</v>
      </c>
      <c r="K101" t="s">
        <v>307</v>
      </c>
      <c r="L101" t="s">
        <v>200</v>
      </c>
      <c r="M101" s="20">
        <v>0.12356929781189394</v>
      </c>
      <c r="N101" s="20">
        <v>1.128510391796715E-2</v>
      </c>
      <c r="P101" t="s">
        <v>307</v>
      </c>
      <c r="Q101" t="s">
        <v>200</v>
      </c>
      <c r="R101" s="20">
        <v>0.95431310615648723</v>
      </c>
      <c r="S101" s="20">
        <v>4.8972325852540376E-2</v>
      </c>
    </row>
    <row r="102" spans="1:19" x14ac:dyDescent="0.2">
      <c r="A102" t="s">
        <v>308</v>
      </c>
      <c r="B102" t="s">
        <v>201</v>
      </c>
      <c r="C102" s="20">
        <v>0.12619729176230904</v>
      </c>
      <c r="D102" s="20">
        <v>1.5350059376752695E-15</v>
      </c>
      <c r="F102" t="s">
        <v>308</v>
      </c>
      <c r="G102" t="s">
        <v>201</v>
      </c>
      <c r="H102" s="20">
        <v>4.7865841553206064E-2</v>
      </c>
      <c r="I102" s="20">
        <v>4.8050315999610662E-16</v>
      </c>
      <c r="K102" t="s">
        <v>308</v>
      </c>
      <c r="L102" t="s">
        <v>201</v>
      </c>
      <c r="M102" s="20">
        <v>0.11175368703410594</v>
      </c>
      <c r="N102" s="20">
        <v>2.0560893383077111E-15</v>
      </c>
      <c r="P102" t="s">
        <v>308</v>
      </c>
      <c r="Q102" t="s">
        <v>201</v>
      </c>
      <c r="R102" s="20">
        <v>0.90303861676208352</v>
      </c>
      <c r="S102" s="20">
        <v>1.5441999094060914E-14</v>
      </c>
    </row>
    <row r="103" spans="1:19" x14ac:dyDescent="0.2">
      <c r="A103" t="s">
        <v>309</v>
      </c>
      <c r="B103" t="s">
        <v>202</v>
      </c>
      <c r="C103" s="20">
        <v>0.11922300714507457</v>
      </c>
      <c r="D103" s="20">
        <v>9.7694927267089437E-5</v>
      </c>
      <c r="F103" t="s">
        <v>309</v>
      </c>
      <c r="G103" t="s">
        <v>202</v>
      </c>
      <c r="H103" s="20">
        <v>3.224862797477384E-2</v>
      </c>
      <c r="I103" s="20">
        <v>6.8923681128330567E-5</v>
      </c>
      <c r="K103" t="s">
        <v>309</v>
      </c>
      <c r="L103" t="s">
        <v>202</v>
      </c>
      <c r="M103" s="20">
        <v>0.20159806503089131</v>
      </c>
      <c r="N103" s="20">
        <v>9.2159731680552552E-4</v>
      </c>
      <c r="P103" t="s">
        <v>309</v>
      </c>
      <c r="Q103" t="s">
        <v>202</v>
      </c>
      <c r="R103" s="20">
        <v>0.50542051829940349</v>
      </c>
      <c r="S103" s="20">
        <v>2.2599380431648579E-3</v>
      </c>
    </row>
    <row r="104" spans="1:19" x14ac:dyDescent="0.2">
      <c r="A104" t="s">
        <v>310</v>
      </c>
      <c r="B104" t="s">
        <v>203</v>
      </c>
      <c r="C104" s="20">
        <v>0.11113682224119054</v>
      </c>
      <c r="D104" s="20">
        <v>9.1737974856261825E-3</v>
      </c>
      <c r="F104" t="s">
        <v>310</v>
      </c>
      <c r="G104" t="s">
        <v>203</v>
      </c>
      <c r="H104" s="20">
        <v>4.7031772629878857E-2</v>
      </c>
      <c r="I104" s="20">
        <v>5.8912364656615529E-3</v>
      </c>
      <c r="K104" t="s">
        <v>310</v>
      </c>
      <c r="L104" t="s">
        <v>203</v>
      </c>
      <c r="M104" s="20">
        <v>0.11055042813883793</v>
      </c>
      <c r="N104" s="20">
        <v>6.0687078343076859E-3</v>
      </c>
      <c r="P104" t="s">
        <v>310</v>
      </c>
      <c r="Q104" t="s">
        <v>203</v>
      </c>
      <c r="R104" s="20">
        <v>0.68110557172683028</v>
      </c>
      <c r="S104" s="20">
        <v>4.8388144100677447E-2</v>
      </c>
    </row>
    <row r="105" spans="1:19" x14ac:dyDescent="0.2">
      <c r="A105" t="s">
        <v>311</v>
      </c>
      <c r="B105" t="s">
        <v>312</v>
      </c>
      <c r="C105" s="20">
        <v>1.3849506853386402</v>
      </c>
      <c r="D105" s="20">
        <v>1.4581308146581852E-14</v>
      </c>
      <c r="F105" t="s">
        <v>374</v>
      </c>
      <c r="G105" t="s">
        <v>375</v>
      </c>
      <c r="H105" s="20">
        <v>0.20405592060475425</v>
      </c>
      <c r="I105" s="20">
        <v>3.6831524672501863E-3</v>
      </c>
      <c r="L105" s="16" t="s">
        <v>376</v>
      </c>
      <c r="M105" s="20">
        <v>0.64513299454156692</v>
      </c>
      <c r="N105" s="20">
        <v>5.8827199396753512E-3</v>
      </c>
      <c r="P105" t="s">
        <v>311</v>
      </c>
      <c r="Q105" t="s">
        <v>378</v>
      </c>
      <c r="R105" s="20">
        <v>11.893954960454419</v>
      </c>
      <c r="S105" s="20">
        <v>5.0991282143581421E-14</v>
      </c>
    </row>
    <row r="106" spans="1:19" x14ac:dyDescent="0.2">
      <c r="A106" t="s">
        <v>313</v>
      </c>
      <c r="B106" t="s">
        <v>316</v>
      </c>
      <c r="C106" s="20">
        <v>4.2550105843820329</v>
      </c>
      <c r="D106" s="20">
        <v>1.9415178819849158E-14</v>
      </c>
      <c r="G106" s="16" t="s">
        <v>379</v>
      </c>
      <c r="H106" s="20">
        <v>0.51231280727205708</v>
      </c>
      <c r="I106" s="20">
        <v>6.3881103507280827E-3</v>
      </c>
      <c r="Q106" s="16" t="s">
        <v>377</v>
      </c>
      <c r="R106" s="20">
        <v>8.6152502771849182</v>
      </c>
      <c r="S106" s="20">
        <v>8.4196228028991932E-2</v>
      </c>
    </row>
    <row r="107" spans="1:19" x14ac:dyDescent="0.2">
      <c r="A107" t="s">
        <v>314</v>
      </c>
      <c r="B107" t="s">
        <v>204</v>
      </c>
      <c r="C107" s="20">
        <v>3.5263371181741676</v>
      </c>
      <c r="D107" s="20">
        <v>1.7532007341530406E-14</v>
      </c>
    </row>
    <row r="108" spans="1:19" x14ac:dyDescent="0.2">
      <c r="A108" t="s">
        <v>315</v>
      </c>
      <c r="B108" t="s">
        <v>205</v>
      </c>
      <c r="C108" s="20">
        <v>1.6561493461259109</v>
      </c>
      <c r="D108" s="20">
        <v>9.5290635705428495E-15</v>
      </c>
    </row>
    <row r="109" spans="1:19" x14ac:dyDescent="0.2">
      <c r="B109" s="16" t="s">
        <v>206</v>
      </c>
      <c r="C109" s="20">
        <v>0.53818959713483772</v>
      </c>
      <c r="D109" s="20">
        <v>5.1422020101096165E-3</v>
      </c>
    </row>
  </sheetData>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5"/>
  <sheetViews>
    <sheetView workbookViewId="0">
      <selection sqref="A1:XFD1"/>
    </sheetView>
  </sheetViews>
  <sheetFormatPr baseColWidth="10" defaultColWidth="8.83203125" defaultRowHeight="15" x14ac:dyDescent="0.2"/>
  <cols>
    <col min="1" max="1" width="22.33203125" customWidth="1"/>
  </cols>
  <sheetData>
    <row r="1" spans="1:13" x14ac:dyDescent="0.2">
      <c r="A1" t="s">
        <v>385</v>
      </c>
    </row>
    <row r="3" spans="1:13" x14ac:dyDescent="0.2">
      <c r="A3" s="16" t="s">
        <v>82</v>
      </c>
    </row>
    <row r="4" spans="1:13" ht="32" x14ac:dyDescent="0.2">
      <c r="A4" s="17" t="s">
        <v>83</v>
      </c>
      <c r="B4" s="8" t="s">
        <v>18</v>
      </c>
      <c r="C4" s="8" t="s">
        <v>19</v>
      </c>
      <c r="D4" s="8" t="s">
        <v>20</v>
      </c>
      <c r="E4" s="8" t="s">
        <v>21</v>
      </c>
      <c r="F4" s="8" t="s">
        <v>22</v>
      </c>
      <c r="G4" s="17" t="s">
        <v>23</v>
      </c>
      <c r="H4" s="8" t="s">
        <v>24</v>
      </c>
      <c r="I4" s="8" t="s">
        <v>25</v>
      </c>
      <c r="J4" s="8" t="s">
        <v>26</v>
      </c>
      <c r="K4" s="8" t="s">
        <v>27</v>
      </c>
      <c r="L4" s="8" t="s">
        <v>28</v>
      </c>
      <c r="M4" s="17" t="s">
        <v>29</v>
      </c>
    </row>
    <row r="5" spans="1:13" x14ac:dyDescent="0.2">
      <c r="A5" s="11" t="s">
        <v>62</v>
      </c>
      <c r="B5" s="21">
        <v>0.53793649326681514</v>
      </c>
      <c r="C5" s="21">
        <v>0.4770300083963534</v>
      </c>
      <c r="D5" s="21">
        <v>0.49466576094066189</v>
      </c>
      <c r="E5" s="21">
        <v>0.51324282074470828</v>
      </c>
      <c r="F5" s="21">
        <v>0.52657378203934102</v>
      </c>
      <c r="G5" s="21">
        <v>0.5340566669868414</v>
      </c>
      <c r="H5" s="21">
        <v>0.55057201412842749</v>
      </c>
      <c r="I5" s="21">
        <v>0.55802311434437668</v>
      </c>
      <c r="J5" s="21">
        <v>0.55914236377542093</v>
      </c>
      <c r="K5" s="21">
        <v>0.54050618321373178</v>
      </c>
      <c r="L5" s="21">
        <v>0.51615484533305478</v>
      </c>
      <c r="M5" s="22">
        <v>0.4957945816812665</v>
      </c>
    </row>
    <row r="6" spans="1:13" x14ac:dyDescent="0.2">
      <c r="A6" s="11" t="s">
        <v>354</v>
      </c>
      <c r="B6" s="21">
        <v>0.49700889463791675</v>
      </c>
      <c r="C6" s="21">
        <v>0.4811933713977225</v>
      </c>
      <c r="D6" s="21">
        <v>0.49344668981841633</v>
      </c>
      <c r="E6" s="21">
        <v>0.49274095415146618</v>
      </c>
      <c r="F6" s="21">
        <v>0.49503439985411224</v>
      </c>
      <c r="G6" s="21">
        <v>0.49500044048736952</v>
      </c>
      <c r="H6" s="21">
        <v>0.49987107024695021</v>
      </c>
      <c r="I6" s="21">
        <v>0.49886992786013207</v>
      </c>
      <c r="J6" s="21">
        <v>0.50028997470439074</v>
      </c>
      <c r="K6" s="21">
        <v>0.51215956250440142</v>
      </c>
      <c r="L6" s="21">
        <v>0.5089390536293148</v>
      </c>
      <c r="M6" s="22">
        <v>0.50816654704459496</v>
      </c>
    </row>
    <row r="7" spans="1:13" x14ac:dyDescent="0.2">
      <c r="A7" s="11" t="s">
        <v>49</v>
      </c>
      <c r="B7" s="21">
        <v>0.5883180122221956</v>
      </c>
      <c r="C7" s="21">
        <v>0.57637808679616687</v>
      </c>
      <c r="D7" s="21">
        <v>0.58213049187961097</v>
      </c>
      <c r="E7" s="21">
        <v>0.58337147777915821</v>
      </c>
      <c r="F7" s="21">
        <v>0.58363059690226349</v>
      </c>
      <c r="G7" s="21">
        <v>0.58540677017461984</v>
      </c>
      <c r="H7" s="21">
        <v>0.58654390906482079</v>
      </c>
      <c r="I7" s="21">
        <v>0.58827572215860613</v>
      </c>
      <c r="J7" s="21">
        <v>0.59072987076859562</v>
      </c>
      <c r="K7" s="21">
        <v>0.59090682791583038</v>
      </c>
      <c r="L7" s="21">
        <v>0.58923308681080289</v>
      </c>
      <c r="M7" s="22">
        <v>0.58714528034554891</v>
      </c>
    </row>
    <row r="8" spans="1:13" x14ac:dyDescent="0.2">
      <c r="A8" s="11" t="s">
        <v>355</v>
      </c>
      <c r="B8" s="21">
        <v>0.63158457448236049</v>
      </c>
      <c r="C8" s="21">
        <v>0.51353281985040145</v>
      </c>
      <c r="D8" s="21">
        <v>0.53007174576188087</v>
      </c>
      <c r="E8" s="21">
        <v>0.55839047258920915</v>
      </c>
      <c r="F8" s="21">
        <v>0.58043626871522447</v>
      </c>
      <c r="G8" s="21">
        <v>0.59728466779762279</v>
      </c>
      <c r="H8" s="21">
        <v>0.64041932230565346</v>
      </c>
      <c r="I8" s="21">
        <v>0.66045514031719732</v>
      </c>
      <c r="J8" s="21">
        <v>0.6695965325972878</v>
      </c>
      <c r="K8" s="21">
        <v>0.66037238709719071</v>
      </c>
      <c r="L8" s="21">
        <v>0.65303244597472354</v>
      </c>
      <c r="M8" s="22">
        <v>0.63549778970023285</v>
      </c>
    </row>
    <row r="9" spans="1:13" x14ac:dyDescent="0.2">
      <c r="A9" s="11" t="s">
        <v>94</v>
      </c>
      <c r="B9" s="21">
        <v>0.31493831069385431</v>
      </c>
      <c r="C9" s="21">
        <v>0.40956483365731677</v>
      </c>
      <c r="D9" s="21">
        <v>0.38866413753058099</v>
      </c>
      <c r="E9" s="21">
        <v>0.36938829600661893</v>
      </c>
      <c r="F9" s="21">
        <v>0.35512058643763356</v>
      </c>
      <c r="G9" s="21">
        <v>0.34697725508662108</v>
      </c>
      <c r="H9" s="21">
        <v>0.33251946958980916</v>
      </c>
      <c r="I9" s="21">
        <v>0.32206925549458909</v>
      </c>
      <c r="J9" s="21">
        <v>0.30892464470361664</v>
      </c>
      <c r="K9" s="21">
        <v>0.29562912451932855</v>
      </c>
      <c r="L9" s="21">
        <v>0.29132767084373318</v>
      </c>
      <c r="M9" s="22">
        <v>0.27375180365746199</v>
      </c>
    </row>
    <row r="10" spans="1:13" x14ac:dyDescent="0.2">
      <c r="A10" s="11" t="s">
        <v>356</v>
      </c>
      <c r="B10" s="21">
        <v>0.19261679426977202</v>
      </c>
      <c r="C10" s="21">
        <v>0.17453542359557564</v>
      </c>
      <c r="D10" s="21">
        <v>0.18175697895964901</v>
      </c>
      <c r="E10" s="21">
        <v>0.18551962456715018</v>
      </c>
      <c r="F10" s="21">
        <v>0.18848773358447909</v>
      </c>
      <c r="G10" s="21">
        <v>0.18932444746500762</v>
      </c>
      <c r="H10" s="21">
        <v>0.18918052539254612</v>
      </c>
      <c r="I10" s="21">
        <v>0.19196648385650272</v>
      </c>
      <c r="J10" s="21">
        <v>0.19571559375337053</v>
      </c>
      <c r="K10" s="21">
        <v>0.19504342420090651</v>
      </c>
      <c r="L10" s="21">
        <v>0.19675191232716324</v>
      </c>
      <c r="M10" s="22">
        <v>0.19850046181392017</v>
      </c>
    </row>
    <row r="11" spans="1:13" x14ac:dyDescent="0.2">
      <c r="A11" s="11" t="s">
        <v>357</v>
      </c>
      <c r="B11" s="21">
        <v>0.74745330658332476</v>
      </c>
      <c r="C11" s="21">
        <v>0.73202009627523223</v>
      </c>
      <c r="D11" s="21">
        <v>0.71974875922089665</v>
      </c>
      <c r="E11" s="21">
        <v>0.69848919640529761</v>
      </c>
      <c r="F11" s="21">
        <v>0.70268681474398953</v>
      </c>
      <c r="G11" s="21">
        <v>0.71913994162644501</v>
      </c>
      <c r="H11" s="21">
        <v>0.73012983067870618</v>
      </c>
      <c r="I11" s="21">
        <v>0.72972642468748894</v>
      </c>
      <c r="J11" s="21">
        <v>0.75722691643688833</v>
      </c>
      <c r="K11" s="21">
        <v>0.7604096366779477</v>
      </c>
      <c r="L11" s="21">
        <v>0.76759916158712738</v>
      </c>
      <c r="M11" s="22">
        <v>0.81114537968580758</v>
      </c>
    </row>
    <row r="12" spans="1:13" x14ac:dyDescent="0.2">
      <c r="A12" s="13" t="s">
        <v>68</v>
      </c>
      <c r="B12" s="23">
        <v>0.8768250401070834</v>
      </c>
      <c r="C12" s="23">
        <v>0.93816119579300494</v>
      </c>
      <c r="D12" s="23">
        <v>0.88577228432793187</v>
      </c>
      <c r="E12" s="23">
        <v>0.94178290169468293</v>
      </c>
      <c r="F12" s="23">
        <v>0.92827918111635843</v>
      </c>
      <c r="G12" s="23">
        <v>0.94873735719315089</v>
      </c>
      <c r="H12" s="23">
        <v>0.89905242167309429</v>
      </c>
      <c r="I12" s="23">
        <v>0.91593571864736922</v>
      </c>
      <c r="J12" s="23">
        <v>0.88490009232767697</v>
      </c>
      <c r="K12" s="23">
        <v>0.83901274822187855</v>
      </c>
      <c r="L12" s="23">
        <v>0.77292830542926505</v>
      </c>
      <c r="M12" s="24">
        <v>0.68714935234829999</v>
      </c>
    </row>
    <row r="14" spans="1:13" x14ac:dyDescent="0.2">
      <c r="A14" s="16" t="s">
        <v>84</v>
      </c>
    </row>
    <row r="15" spans="1:13" ht="32" x14ac:dyDescent="0.2">
      <c r="A15" s="17" t="s">
        <v>83</v>
      </c>
      <c r="B15" s="8" t="s">
        <v>18</v>
      </c>
      <c r="C15" s="8" t="s">
        <v>19</v>
      </c>
      <c r="D15" s="8" t="s">
        <v>20</v>
      </c>
      <c r="E15" s="8" t="s">
        <v>21</v>
      </c>
      <c r="F15" s="8" t="s">
        <v>22</v>
      </c>
      <c r="G15" s="17" t="s">
        <v>23</v>
      </c>
      <c r="H15" s="8" t="s">
        <v>24</v>
      </c>
      <c r="I15" s="8" t="s">
        <v>25</v>
      </c>
      <c r="J15" s="8" t="s">
        <v>26</v>
      </c>
      <c r="K15" s="8" t="s">
        <v>27</v>
      </c>
      <c r="L15" s="8" t="s">
        <v>28</v>
      </c>
      <c r="M15" s="17" t="s">
        <v>29</v>
      </c>
    </row>
    <row r="16" spans="1:13" x14ac:dyDescent="0.2">
      <c r="A16" s="11" t="s">
        <v>62</v>
      </c>
      <c r="B16" s="21">
        <v>0.51240766908478363</v>
      </c>
      <c r="C16" s="21">
        <v>0.57475511589073924</v>
      </c>
      <c r="D16" s="21">
        <v>0.53800425960280196</v>
      </c>
      <c r="E16" s="21">
        <v>0.54400430373170239</v>
      </c>
      <c r="F16" s="21">
        <v>0.51590198370872653</v>
      </c>
      <c r="G16" s="21">
        <v>0.53046953646998951</v>
      </c>
      <c r="H16" s="21">
        <v>0.5223575420679839</v>
      </c>
      <c r="I16" s="21">
        <v>0.51765411932925565</v>
      </c>
      <c r="J16" s="21">
        <v>0.51616642290380288</v>
      </c>
      <c r="K16" s="21">
        <v>0.50534665950342483</v>
      </c>
      <c r="L16" s="21">
        <v>0.49066129069326281</v>
      </c>
      <c r="M16" s="22">
        <v>0.44548669610176372</v>
      </c>
    </row>
    <row r="17" spans="1:13" x14ac:dyDescent="0.2">
      <c r="A17" s="11" t="s">
        <v>354</v>
      </c>
      <c r="B17" s="21">
        <v>1.4367263588959271</v>
      </c>
      <c r="C17" s="21">
        <v>1.3938207374931872</v>
      </c>
      <c r="D17" s="21">
        <v>1.4348561372515145</v>
      </c>
      <c r="E17" s="21">
        <v>1.4314016196579975</v>
      </c>
      <c r="F17" s="21">
        <v>1.4318306085675687</v>
      </c>
      <c r="G17" s="21">
        <v>1.4315976279438045</v>
      </c>
      <c r="H17" s="21">
        <v>1.4454471576451229</v>
      </c>
      <c r="I17" s="21">
        <v>1.4409623672600109</v>
      </c>
      <c r="J17" s="21">
        <v>1.4428807338213097</v>
      </c>
      <c r="K17" s="21">
        <v>1.4790147081590161</v>
      </c>
      <c r="L17" s="21">
        <v>1.4678599236911818</v>
      </c>
      <c r="M17" s="22">
        <v>1.4643888141385826</v>
      </c>
    </row>
    <row r="18" spans="1:13" x14ac:dyDescent="0.2">
      <c r="A18" s="11" t="s">
        <v>49</v>
      </c>
      <c r="B18" s="21">
        <v>0.84855684011934673</v>
      </c>
      <c r="C18" s="21">
        <v>0.80945731337318338</v>
      </c>
      <c r="D18" s="21">
        <v>0.82776804554332895</v>
      </c>
      <c r="E18" s="21">
        <v>0.83326937733164419</v>
      </c>
      <c r="F18" s="21">
        <v>0.83296711176941207</v>
      </c>
      <c r="G18" s="21">
        <v>0.83596940261846509</v>
      </c>
      <c r="H18" s="21">
        <v>0.84378026202409351</v>
      </c>
      <c r="I18" s="21">
        <v>0.84766271382964919</v>
      </c>
      <c r="J18" s="21">
        <v>0.85325900043743741</v>
      </c>
      <c r="K18" s="21">
        <v>0.85727893844613434</v>
      </c>
      <c r="L18" s="21">
        <v>0.85452196981409878</v>
      </c>
      <c r="M18" s="22">
        <v>0.85653302437398449</v>
      </c>
    </row>
    <row r="19" spans="1:13" x14ac:dyDescent="0.2">
      <c r="A19" s="11" t="s">
        <v>355</v>
      </c>
      <c r="B19" s="21">
        <v>0.45679166784019015</v>
      </c>
      <c r="C19" s="21">
        <v>0.39893096037637793</v>
      </c>
      <c r="D19" s="21">
        <v>0.36735187727180796</v>
      </c>
      <c r="E19" s="21">
        <v>0.41913910008362604</v>
      </c>
      <c r="F19" s="21">
        <v>0.37993855622887646</v>
      </c>
      <c r="G19" s="21">
        <v>0.42701550878514727</v>
      </c>
      <c r="H19" s="21">
        <v>0.43967150363761975</v>
      </c>
      <c r="I19" s="21">
        <v>0.45049216320418023</v>
      </c>
      <c r="J19" s="21">
        <v>0.48994000439380769</v>
      </c>
      <c r="K19" s="21">
        <v>0.50688322772607575</v>
      </c>
      <c r="L19" s="21">
        <v>0.52765052080971531</v>
      </c>
      <c r="M19" s="22">
        <v>0.45854219014143727</v>
      </c>
    </row>
    <row r="20" spans="1:13" x14ac:dyDescent="0.2">
      <c r="A20" s="11" t="s">
        <v>94</v>
      </c>
      <c r="B20" s="21">
        <v>0.32719253227840572</v>
      </c>
      <c r="C20" s="21">
        <v>0.45723051789332009</v>
      </c>
      <c r="D20" s="21">
        <v>0.42349481473527595</v>
      </c>
      <c r="E20" s="21">
        <v>0.39956645062562307</v>
      </c>
      <c r="F20" s="21">
        <v>0.37364577636001356</v>
      </c>
      <c r="G20" s="21">
        <v>0.36989895144106361</v>
      </c>
      <c r="H20" s="21">
        <v>0.34802500507938788</v>
      </c>
      <c r="I20" s="21">
        <v>0.33747629253237443</v>
      </c>
      <c r="J20" s="21">
        <v>0.31837985042432942</v>
      </c>
      <c r="K20" s="21">
        <v>0.30108165212283899</v>
      </c>
      <c r="L20" s="21">
        <v>0.29951215246507562</v>
      </c>
      <c r="M20" s="22">
        <v>0.27384031479452797</v>
      </c>
    </row>
    <row r="21" spans="1:13" x14ac:dyDescent="0.2">
      <c r="A21" s="11" t="s">
        <v>356</v>
      </c>
      <c r="B21" s="21">
        <v>0.2940179867751051</v>
      </c>
      <c r="C21" s="21">
        <v>0.25123006453528479</v>
      </c>
      <c r="D21" s="21">
        <v>0.29110002243327288</v>
      </c>
      <c r="E21" s="21">
        <v>0.29090723897021004</v>
      </c>
      <c r="F21" s="21">
        <v>0.29622202003825915</v>
      </c>
      <c r="G21" s="21">
        <v>0.30216927358744816</v>
      </c>
      <c r="H21" s="21">
        <v>0.29615640770675294</v>
      </c>
      <c r="I21" s="21">
        <v>0.29517459875036295</v>
      </c>
      <c r="J21" s="21">
        <v>0.30075945753911598</v>
      </c>
      <c r="K21" s="21">
        <v>0.2881013467355979</v>
      </c>
      <c r="L21" s="21">
        <v>0.29154868597166506</v>
      </c>
      <c r="M21" s="22">
        <v>0.30231614972124776</v>
      </c>
    </row>
    <row r="22" spans="1:13" x14ac:dyDescent="0.2">
      <c r="A22" s="11" t="s">
        <v>357</v>
      </c>
      <c r="B22" s="21">
        <v>0.11778191027649604</v>
      </c>
      <c r="C22" s="21">
        <v>0.11670144772064568</v>
      </c>
      <c r="D22" s="21">
        <v>0.11584234408360974</v>
      </c>
      <c r="E22" s="21">
        <v>0.11435398427709419</v>
      </c>
      <c r="F22" s="21">
        <v>0.11464785508197689</v>
      </c>
      <c r="G22" s="21">
        <v>0.11579972120364726</v>
      </c>
      <c r="H22" s="21">
        <v>0.1165691121391923</v>
      </c>
      <c r="I22" s="21">
        <v>0.11654087020785037</v>
      </c>
      <c r="J22" s="21">
        <v>0.11846615096042273</v>
      </c>
      <c r="K22" s="21">
        <v>0.11868896992394565</v>
      </c>
      <c r="L22" s="21">
        <v>0.11919230073516816</v>
      </c>
      <c r="M22" s="22">
        <v>0.1222409265113597</v>
      </c>
    </row>
    <row r="23" spans="1:13" x14ac:dyDescent="0.2">
      <c r="A23" s="13" t="s">
        <v>68</v>
      </c>
      <c r="B23" s="23">
        <v>0.14191459238674498</v>
      </c>
      <c r="C23" s="23">
        <v>0.13186174103454865</v>
      </c>
      <c r="D23" s="23">
        <v>0.13601929972477486</v>
      </c>
      <c r="E23" s="23">
        <v>0.13992160125813133</v>
      </c>
      <c r="F23" s="23">
        <v>0.14103587300317955</v>
      </c>
      <c r="G23" s="23">
        <v>0.14183115216751632</v>
      </c>
      <c r="H23" s="23">
        <v>0.14123561693465475</v>
      </c>
      <c r="I23" s="23">
        <v>0.14339528897228704</v>
      </c>
      <c r="J23" s="23">
        <v>0.14327950939835166</v>
      </c>
      <c r="K23" s="23">
        <v>0.14222875295969842</v>
      </c>
      <c r="L23" s="23">
        <v>0.14012035586119745</v>
      </c>
      <c r="M23" s="24">
        <v>0.13612835521580646</v>
      </c>
    </row>
    <row r="25" spans="1:13" x14ac:dyDescent="0.2">
      <c r="A25" s="16" t="s">
        <v>85</v>
      </c>
    </row>
    <row r="26" spans="1:13" ht="32" x14ac:dyDescent="0.2">
      <c r="A26" s="17" t="s">
        <v>83</v>
      </c>
      <c r="B26" s="8" t="s">
        <v>18</v>
      </c>
      <c r="C26" s="8" t="s">
        <v>19</v>
      </c>
      <c r="D26" s="8" t="s">
        <v>20</v>
      </c>
      <c r="E26" s="8" t="s">
        <v>21</v>
      </c>
      <c r="F26" s="8" t="s">
        <v>22</v>
      </c>
      <c r="G26" s="17" t="s">
        <v>23</v>
      </c>
      <c r="H26" s="8" t="s">
        <v>24</v>
      </c>
      <c r="I26" s="8" t="s">
        <v>25</v>
      </c>
      <c r="J26" s="8" t="s">
        <v>26</v>
      </c>
      <c r="K26" s="8" t="s">
        <v>27</v>
      </c>
      <c r="L26" s="8" t="s">
        <v>28</v>
      </c>
      <c r="M26" s="17" t="s">
        <v>29</v>
      </c>
    </row>
    <row r="27" spans="1:13" x14ac:dyDescent="0.2">
      <c r="A27" s="11" t="s">
        <v>62</v>
      </c>
      <c r="B27" s="21">
        <v>0.64527437825002132</v>
      </c>
      <c r="C27" s="21">
        <v>0.66866851329108501</v>
      </c>
      <c r="D27" s="21">
        <v>0.65897803506706176</v>
      </c>
      <c r="E27" s="21">
        <v>0.6608273481970931</v>
      </c>
      <c r="F27" s="21">
        <v>0.65381491351276633</v>
      </c>
      <c r="G27" s="21">
        <v>0.65713409688931446</v>
      </c>
      <c r="H27" s="21">
        <v>0.65415316881492114</v>
      </c>
      <c r="I27" s="21">
        <v>0.6535562268960956</v>
      </c>
      <c r="J27" s="21">
        <v>0.65121287764808067</v>
      </c>
      <c r="K27" s="21">
        <v>0.63961792678604645</v>
      </c>
      <c r="L27" s="21">
        <v>0.62737472616504508</v>
      </c>
      <c r="M27" s="22">
        <v>0.58678961393073803</v>
      </c>
    </row>
    <row r="28" spans="1:13" x14ac:dyDescent="0.2">
      <c r="A28" s="11" t="s">
        <v>354</v>
      </c>
      <c r="B28" s="21">
        <v>1.3200432468036198</v>
      </c>
      <c r="C28" s="21">
        <v>1.2741595623307653</v>
      </c>
      <c r="D28" s="21">
        <v>1.3122943031419962</v>
      </c>
      <c r="E28" s="21">
        <v>1.3094065528068934</v>
      </c>
      <c r="F28" s="21">
        <v>1.3130813078017767</v>
      </c>
      <c r="G28" s="21">
        <v>1.3132546102321965</v>
      </c>
      <c r="H28" s="21">
        <v>1.3269631618585913</v>
      </c>
      <c r="I28" s="21">
        <v>1.3231080493734433</v>
      </c>
      <c r="J28" s="21">
        <v>1.3332983901030704</v>
      </c>
      <c r="K28" s="21">
        <v>1.3680772028989896</v>
      </c>
      <c r="L28" s="21">
        <v>1.3585062039493543</v>
      </c>
      <c r="M28" s="22">
        <v>1.3565615047510164</v>
      </c>
    </row>
    <row r="29" spans="1:13" x14ac:dyDescent="0.2">
      <c r="A29" s="11" t="s">
        <v>49</v>
      </c>
      <c r="B29" s="21">
        <v>1.1400022012281688</v>
      </c>
      <c r="C29" s="21">
        <v>1.1082394629302472</v>
      </c>
      <c r="D29" s="21">
        <v>1.1234262892510904</v>
      </c>
      <c r="E29" s="21">
        <v>1.1277123971056349</v>
      </c>
      <c r="F29" s="21">
        <v>1.1266501383645997</v>
      </c>
      <c r="G29" s="21">
        <v>1.131537214542077</v>
      </c>
      <c r="H29" s="21">
        <v>1.1354653601544811</v>
      </c>
      <c r="I29" s="21">
        <v>1.1400889224404114</v>
      </c>
      <c r="J29" s="21">
        <v>1.1456584307240441</v>
      </c>
      <c r="K29" s="21">
        <v>1.1471855704458831</v>
      </c>
      <c r="L29" s="21">
        <v>1.1424213743808405</v>
      </c>
      <c r="M29" s="22">
        <v>1.138844011105121</v>
      </c>
    </row>
    <row r="30" spans="1:13" x14ac:dyDescent="0.2">
      <c r="A30" s="11" t="s">
        <v>355</v>
      </c>
      <c r="B30" s="21">
        <v>0.51972822020971354</v>
      </c>
      <c r="C30" s="21">
        <v>0.47276347259365475</v>
      </c>
      <c r="D30" s="21">
        <v>0.4699059147219829</v>
      </c>
      <c r="E30" s="21">
        <v>0.49528702927223162</v>
      </c>
      <c r="F30" s="21">
        <v>0.48762143463028274</v>
      </c>
      <c r="G30" s="21">
        <v>0.50370410594107862</v>
      </c>
      <c r="H30" s="21">
        <v>0.51670015197529484</v>
      </c>
      <c r="I30" s="21">
        <v>0.52283859501030971</v>
      </c>
      <c r="J30" s="21">
        <v>0.5381115552322927</v>
      </c>
      <c r="K30" s="21">
        <v>0.54060023997896467</v>
      </c>
      <c r="L30" s="21">
        <v>0.54633675363041556</v>
      </c>
      <c r="M30" s="22">
        <v>0.51189495637293114</v>
      </c>
    </row>
    <row r="31" spans="1:13" x14ac:dyDescent="0.2">
      <c r="A31" s="11" t="s">
        <v>94</v>
      </c>
      <c r="B31" s="21">
        <v>0.74707110029492552</v>
      </c>
      <c r="C31" s="21">
        <v>1.055339264358278</v>
      </c>
      <c r="D31" s="21">
        <v>0.98129729478876082</v>
      </c>
      <c r="E31" s="21">
        <v>0.91677798454810266</v>
      </c>
      <c r="F31" s="21">
        <v>0.86802623917199428</v>
      </c>
      <c r="G31" s="21">
        <v>0.8468784541918557</v>
      </c>
      <c r="H31" s="21">
        <v>0.80023718927554388</v>
      </c>
      <c r="I31" s="21">
        <v>0.76851184907454095</v>
      </c>
      <c r="J31" s="21">
        <v>0.72787638755792861</v>
      </c>
      <c r="K31" s="21">
        <v>0.68479671653812613</v>
      </c>
      <c r="L31" s="21">
        <v>0.6768204496052348</v>
      </c>
      <c r="M31" s="22">
        <v>0.61410563035015986</v>
      </c>
    </row>
    <row r="32" spans="1:13" x14ac:dyDescent="0.2">
      <c r="A32" s="11" t="s">
        <v>356</v>
      </c>
      <c r="B32" s="21">
        <v>0.34861908750993437</v>
      </c>
      <c r="C32" s="21">
        <v>0.30445401683224732</v>
      </c>
      <c r="D32" s="21">
        <v>0.3243943951231078</v>
      </c>
      <c r="E32" s="21">
        <v>0.33169250944459372</v>
      </c>
      <c r="F32" s="21">
        <v>0.33980706943985484</v>
      </c>
      <c r="G32" s="21">
        <v>0.34364377707469074</v>
      </c>
      <c r="H32" s="21">
        <v>0.34257031701384882</v>
      </c>
      <c r="I32" s="21">
        <v>0.34799401840066146</v>
      </c>
      <c r="J32" s="21">
        <v>0.35645311838221244</v>
      </c>
      <c r="K32" s="21">
        <v>0.35215068981060405</v>
      </c>
      <c r="L32" s="21">
        <v>0.35727490309849103</v>
      </c>
      <c r="M32" s="22">
        <v>0.36027320856378148</v>
      </c>
    </row>
    <row r="33" spans="1:13" x14ac:dyDescent="0.2">
      <c r="A33" s="11" t="s">
        <v>357</v>
      </c>
      <c r="B33" s="21">
        <v>0.19617297574738166</v>
      </c>
      <c r="C33" s="21">
        <v>0.19462371427601602</v>
      </c>
      <c r="D33" s="21">
        <v>0.19339185825448268</v>
      </c>
      <c r="E33" s="21">
        <v>0.19125772021018014</v>
      </c>
      <c r="F33" s="21">
        <v>0.191679097683464</v>
      </c>
      <c r="G33" s="21">
        <v>0.19333074266463038</v>
      </c>
      <c r="H33" s="21">
        <v>0.19443396039081778</v>
      </c>
      <c r="I33" s="21">
        <v>0.19439346430055901</v>
      </c>
      <c r="J33" s="21">
        <v>0.19715409701580519</v>
      </c>
      <c r="K33" s="21">
        <v>0.19747359379392393</v>
      </c>
      <c r="L33" s="21">
        <v>0.19819531399291404</v>
      </c>
      <c r="M33" s="22">
        <v>0.20256669341638422</v>
      </c>
    </row>
    <row r="34" spans="1:13" x14ac:dyDescent="0.2">
      <c r="A34" s="13" t="s">
        <v>68</v>
      </c>
      <c r="B34" s="23">
        <v>0.5217816133196187</v>
      </c>
      <c r="C34" s="23">
        <v>0.4785301950230148</v>
      </c>
      <c r="D34" s="23">
        <v>0.50117397875765857</v>
      </c>
      <c r="E34" s="23">
        <v>0.52272343019953238</v>
      </c>
      <c r="F34" s="23">
        <v>0.53217008696914292</v>
      </c>
      <c r="G34" s="23">
        <v>0.53850934594493471</v>
      </c>
      <c r="H34" s="23">
        <v>0.52813053402188548</v>
      </c>
      <c r="I34" s="23">
        <v>0.53967313248976934</v>
      </c>
      <c r="J34" s="23">
        <v>0.53227872765061501</v>
      </c>
      <c r="K34" s="23">
        <v>0.51496890047265531</v>
      </c>
      <c r="L34" s="23">
        <v>0.48987281698034923</v>
      </c>
      <c r="M34" s="24">
        <v>0.43265375796102062</v>
      </c>
    </row>
    <row r="36" spans="1:13" x14ac:dyDescent="0.2">
      <c r="A36" s="16" t="s">
        <v>358</v>
      </c>
    </row>
    <row r="37" spans="1:13" ht="32" x14ac:dyDescent="0.2">
      <c r="A37" s="17" t="s">
        <v>83</v>
      </c>
      <c r="B37" s="8" t="s">
        <v>18</v>
      </c>
      <c r="C37" s="8" t="s">
        <v>19</v>
      </c>
      <c r="D37" s="8" t="s">
        <v>20</v>
      </c>
      <c r="E37" s="8" t="s">
        <v>21</v>
      </c>
      <c r="F37" s="8" t="s">
        <v>22</v>
      </c>
      <c r="G37" s="17" t="s">
        <v>23</v>
      </c>
      <c r="H37" s="8" t="s">
        <v>24</v>
      </c>
      <c r="I37" s="8" t="s">
        <v>25</v>
      </c>
      <c r="J37" s="8" t="s">
        <v>26</v>
      </c>
      <c r="K37" s="8" t="s">
        <v>27</v>
      </c>
      <c r="L37" s="8" t="s">
        <v>28</v>
      </c>
      <c r="M37" s="17" t="s">
        <v>29</v>
      </c>
    </row>
    <row r="38" spans="1:13" x14ac:dyDescent="0.2">
      <c r="A38" s="11" t="s">
        <v>62</v>
      </c>
      <c r="B38" s="21">
        <v>8.6121992874528441</v>
      </c>
      <c r="C38" s="21">
        <v>10.009101581667149</v>
      </c>
      <c r="D38" s="21">
        <v>9.5488228731790006</v>
      </c>
      <c r="E38" s="21">
        <v>9.2715470294658111</v>
      </c>
      <c r="F38" s="21">
        <v>9.1798711667875175</v>
      </c>
      <c r="G38" s="21">
        <v>9.1066034316053805</v>
      </c>
      <c r="H38" s="21">
        <v>8.900648777088513</v>
      </c>
      <c r="I38" s="21">
        <v>8.7779865594969575</v>
      </c>
      <c r="J38" s="21">
        <v>8.6433620721334634</v>
      </c>
      <c r="K38" s="21">
        <v>8.3114068332413122</v>
      </c>
      <c r="L38" s="21">
        <v>7.8676762218891918</v>
      </c>
      <c r="M38" s="22">
        <v>7.2333069696274794</v>
      </c>
    </row>
    <row r="39" spans="1:13" x14ac:dyDescent="0.2">
      <c r="A39" s="11" t="s">
        <v>354</v>
      </c>
      <c r="B39" s="21">
        <v>39.203211243193408</v>
      </c>
      <c r="C39" s="21">
        <v>37.285320773199892</v>
      </c>
      <c r="D39" s="21">
        <v>38.326160687840172</v>
      </c>
      <c r="E39" s="21">
        <v>38.192971532903883</v>
      </c>
      <c r="F39" s="21">
        <v>39.014693371136332</v>
      </c>
      <c r="G39" s="21">
        <v>38.978665771073736</v>
      </c>
      <c r="H39" s="21">
        <v>39.230211335112934</v>
      </c>
      <c r="I39" s="21">
        <v>39.064086309680341</v>
      </c>
      <c r="J39" s="21">
        <v>40.251617785474252</v>
      </c>
      <c r="K39" s="21">
        <v>41.08980919668884</v>
      </c>
      <c r="L39" s="21">
        <v>40.710394854178688</v>
      </c>
      <c r="M39" s="22">
        <v>40.498978611522368</v>
      </c>
    </row>
    <row r="40" spans="1:13" x14ac:dyDescent="0.2">
      <c r="A40" s="11" t="s">
        <v>49</v>
      </c>
      <c r="B40" s="21">
        <v>14.874138150750296</v>
      </c>
      <c r="C40" s="21">
        <v>14.421723222981225</v>
      </c>
      <c r="D40" s="21">
        <v>14.61919941005657</v>
      </c>
      <c r="E40" s="21">
        <v>14.656449967010394</v>
      </c>
      <c r="F40" s="21">
        <v>14.695584923759512</v>
      </c>
      <c r="G40" s="21">
        <v>14.757476987175718</v>
      </c>
      <c r="H40" s="21">
        <v>14.806852613725995</v>
      </c>
      <c r="I40" s="21">
        <v>14.864312515685723</v>
      </c>
      <c r="J40" s="21">
        <v>14.965825823931203</v>
      </c>
      <c r="K40" s="21">
        <v>14.971132656387642</v>
      </c>
      <c r="L40" s="21">
        <v>14.934615324100736</v>
      </c>
      <c r="M40" s="22">
        <v>14.865071578817206</v>
      </c>
    </row>
    <row r="41" spans="1:13" x14ac:dyDescent="0.2">
      <c r="A41" s="11" t="s">
        <v>355</v>
      </c>
      <c r="B41" s="21">
        <v>2.5431213495354839</v>
      </c>
      <c r="C41" s="21">
        <v>1.8843363170003653</v>
      </c>
      <c r="D41" s="21">
        <v>1.9836498225814168</v>
      </c>
      <c r="E41" s="21">
        <v>2.1549099845409412</v>
      </c>
      <c r="F41" s="21">
        <v>2.2032390805041651</v>
      </c>
      <c r="G41" s="21">
        <v>2.3227323296379612</v>
      </c>
      <c r="H41" s="21">
        <v>2.4846671749988061</v>
      </c>
      <c r="I41" s="21">
        <v>2.6105427748966581</v>
      </c>
      <c r="J41" s="21">
        <v>2.7076782671719393</v>
      </c>
      <c r="K41" s="21">
        <v>2.7553889187794813</v>
      </c>
      <c r="L41" s="21">
        <v>2.7986528007225768</v>
      </c>
      <c r="M41" s="22">
        <v>2.7802872478201044</v>
      </c>
    </row>
    <row r="42" spans="1:13" x14ac:dyDescent="0.2">
      <c r="A42" s="11" t="s">
        <v>94</v>
      </c>
      <c r="B42" s="21">
        <v>5.525548456409525</v>
      </c>
      <c r="C42" s="21">
        <v>8.0967573764371465</v>
      </c>
      <c r="D42" s="21">
        <v>7.4697029796420455</v>
      </c>
      <c r="E42" s="21">
        <v>6.9915283581688294</v>
      </c>
      <c r="F42" s="21">
        <v>6.4515381459886649</v>
      </c>
      <c r="G42" s="21">
        <v>6.3224983706845297</v>
      </c>
      <c r="H42" s="21">
        <v>5.9656029334789871</v>
      </c>
      <c r="I42" s="21">
        <v>5.7546567301588771</v>
      </c>
      <c r="J42" s="21">
        <v>5.3271362418114627</v>
      </c>
      <c r="K42" s="21">
        <v>5.011181228647402</v>
      </c>
      <c r="L42" s="21">
        <v>4.9924615383159612</v>
      </c>
      <c r="M42" s="22">
        <v>4.3930347201319524</v>
      </c>
    </row>
    <row r="43" spans="1:13" x14ac:dyDescent="0.2">
      <c r="A43" s="11" t="s">
        <v>356</v>
      </c>
      <c r="B43" s="21">
        <v>4.0144728442856428</v>
      </c>
      <c r="C43" s="21">
        <v>3.4623912376926409</v>
      </c>
      <c r="D43" s="21">
        <v>3.9261351074446522</v>
      </c>
      <c r="E43" s="21">
        <v>3.9393729972446887</v>
      </c>
      <c r="F43" s="21">
        <v>4.0170759760635288</v>
      </c>
      <c r="G43" s="21">
        <v>4.0723508148322347</v>
      </c>
      <c r="H43" s="21">
        <v>4.0021896193769795</v>
      </c>
      <c r="I43" s="21">
        <v>4.0118826988487895</v>
      </c>
      <c r="J43" s="21">
        <v>4.1072006803602781</v>
      </c>
      <c r="K43" s="21">
        <v>3.9567792921041156</v>
      </c>
      <c r="L43" s="21">
        <v>4.0530523823821225</v>
      </c>
      <c r="M43" s="22">
        <v>4.1799021521215813</v>
      </c>
    </row>
    <row r="44" spans="1:13" x14ac:dyDescent="0.2">
      <c r="A44" s="11" t="s">
        <v>357</v>
      </c>
      <c r="B44" s="21">
        <v>2.1291426064349546</v>
      </c>
      <c r="C44" s="21">
        <v>2.1038247240721977</v>
      </c>
      <c r="D44" s="21">
        <v>2.0836938241074536</v>
      </c>
      <c r="E44" s="21">
        <v>2.048817912419016</v>
      </c>
      <c r="F44" s="21">
        <v>2.0557040246124316</v>
      </c>
      <c r="G44" s="21">
        <v>2.0826950662895265</v>
      </c>
      <c r="H44" s="21">
        <v>2.1007237778016319</v>
      </c>
      <c r="I44" s="21">
        <v>2.1000620000910479</v>
      </c>
      <c r="J44" s="21">
        <v>2.1451760386727989</v>
      </c>
      <c r="K44" s="21">
        <v>2.1503972315410067</v>
      </c>
      <c r="L44" s="21">
        <v>2.1621915054274239</v>
      </c>
      <c r="M44" s="22">
        <v>2.2336282647900396</v>
      </c>
    </row>
    <row r="45" spans="1:13" x14ac:dyDescent="0.2">
      <c r="A45" s="13" t="s">
        <v>68</v>
      </c>
      <c r="B45" s="23">
        <v>2.2762754287157394</v>
      </c>
      <c r="C45" s="23">
        <v>2.1732608173492611</v>
      </c>
      <c r="D45" s="23">
        <v>2.1995473865981245</v>
      </c>
      <c r="E45" s="23">
        <v>2.2713001175148908</v>
      </c>
      <c r="F45" s="23">
        <v>2.275801606911581</v>
      </c>
      <c r="G45" s="23">
        <v>2.2951897727802955</v>
      </c>
      <c r="H45" s="23">
        <v>2.2705189922237961</v>
      </c>
      <c r="I45" s="23">
        <v>2.3027422072642794</v>
      </c>
      <c r="J45" s="23">
        <v>2.2925223042454483</v>
      </c>
      <c r="K45" s="23">
        <v>2.2694402774280573</v>
      </c>
      <c r="L45" s="23">
        <v>2.2297446037831592</v>
      </c>
      <c r="M45" s="24">
        <v>2.1741224013104987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871"/>
  <sheetViews>
    <sheetView workbookViewId="0"/>
  </sheetViews>
  <sheetFormatPr baseColWidth="10" defaultColWidth="8.83203125" defaultRowHeight="15" x14ac:dyDescent="0.2"/>
  <cols>
    <col min="1" max="1" width="26.1640625" customWidth="1"/>
    <col min="2" max="2" width="13.1640625" customWidth="1"/>
    <col min="3" max="3" width="26.1640625" customWidth="1"/>
    <col min="4" max="16" width="15.5" customWidth="1"/>
  </cols>
  <sheetData>
    <row r="1" spans="1:18" x14ac:dyDescent="0.2">
      <c r="A1" t="s">
        <v>386</v>
      </c>
    </row>
    <row r="3" spans="1:18" x14ac:dyDescent="0.2">
      <c r="A3" s="16" t="s">
        <v>36</v>
      </c>
    </row>
    <row r="4" spans="1:18" ht="43.5" customHeight="1" x14ac:dyDescent="0.2">
      <c r="A4" s="17" t="s">
        <v>1</v>
      </c>
      <c r="B4" s="8" t="s">
        <v>60</v>
      </c>
      <c r="C4" s="8" t="s">
        <v>61</v>
      </c>
      <c r="D4" s="8" t="s">
        <v>62</v>
      </c>
      <c r="E4" s="8" t="s">
        <v>47</v>
      </c>
      <c r="F4" s="8" t="s">
        <v>48</v>
      </c>
      <c r="G4" s="8" t="s">
        <v>49</v>
      </c>
      <c r="H4" s="8" t="s">
        <v>50</v>
      </c>
      <c r="I4" s="8" t="s">
        <v>63</v>
      </c>
      <c r="J4" s="8" t="s">
        <v>51</v>
      </c>
      <c r="K4" s="8" t="s">
        <v>52</v>
      </c>
      <c r="L4" s="8" t="s">
        <v>53</v>
      </c>
      <c r="M4" s="8" t="s">
        <v>54</v>
      </c>
      <c r="N4" s="8" t="s">
        <v>55</v>
      </c>
      <c r="O4" s="8" t="s">
        <v>56</v>
      </c>
      <c r="P4" s="18" t="s">
        <v>57</v>
      </c>
    </row>
    <row r="5" spans="1:18" x14ac:dyDescent="0.2">
      <c r="A5" t="s">
        <v>18</v>
      </c>
      <c r="B5" t="s">
        <v>64</v>
      </c>
      <c r="C5" t="s">
        <v>65</v>
      </c>
      <c r="D5" s="14">
        <v>407.84348360681849</v>
      </c>
      <c r="E5" s="14">
        <v>3.3280956722662708E-2</v>
      </c>
      <c r="F5" s="14">
        <v>328.31477376986328</v>
      </c>
      <c r="G5" s="14">
        <v>0.573097146688897</v>
      </c>
      <c r="H5" s="14">
        <v>0.17744154032307341</v>
      </c>
      <c r="I5" s="14">
        <v>10.87602593552443</v>
      </c>
      <c r="J5" s="14">
        <v>0.46437782488314938</v>
      </c>
      <c r="K5" s="14">
        <v>3.0377923399900322</v>
      </c>
      <c r="L5" s="14">
        <v>0.51045322626218159</v>
      </c>
      <c r="M5" s="14">
        <v>5.6230128155642678</v>
      </c>
      <c r="N5" s="14">
        <v>3.982839114527656</v>
      </c>
      <c r="O5" s="14">
        <v>0.26156233283999653</v>
      </c>
      <c r="P5" s="14">
        <v>53.988826603628837</v>
      </c>
      <c r="R5" s="14"/>
    </row>
    <row r="6" spans="1:18" x14ac:dyDescent="0.2">
      <c r="A6" t="s">
        <v>18</v>
      </c>
      <c r="B6" t="s">
        <v>64</v>
      </c>
      <c r="C6" t="s">
        <v>66</v>
      </c>
      <c r="D6" s="14">
        <v>1593.0252518161242</v>
      </c>
      <c r="E6" s="14">
        <v>0.45943050874522517</v>
      </c>
      <c r="F6" s="14">
        <v>108.862485965031</v>
      </c>
      <c r="G6" s="14">
        <v>18.80719071925159</v>
      </c>
      <c r="H6" s="14">
        <v>1048.645006254686</v>
      </c>
      <c r="I6" s="14">
        <v>38.48063849635539</v>
      </c>
      <c r="J6" s="14">
        <v>66.425533298733782</v>
      </c>
      <c r="K6" s="14">
        <v>52.857410252229897</v>
      </c>
      <c r="L6" s="14">
        <v>23.13560871775541</v>
      </c>
      <c r="M6" s="14">
        <v>98.777748251473412</v>
      </c>
      <c r="N6" s="14">
        <v>19.860607588385381</v>
      </c>
      <c r="O6" s="14">
        <v>95.347081026056216</v>
      </c>
      <c r="P6" s="14">
        <v>21.366510737420871</v>
      </c>
      <c r="R6" s="14"/>
    </row>
    <row r="7" spans="1:18" x14ac:dyDescent="0.2">
      <c r="A7" t="s">
        <v>18</v>
      </c>
      <c r="B7" t="s">
        <v>64</v>
      </c>
      <c r="C7" t="s">
        <v>67</v>
      </c>
      <c r="D7" s="14">
        <v>358.11157173375256</v>
      </c>
      <c r="E7" s="14">
        <v>9.6569901924909191E-2</v>
      </c>
      <c r="F7" s="14">
        <v>16.18457400053973</v>
      </c>
      <c r="G7" s="14">
        <v>9.036820365799878</v>
      </c>
      <c r="H7" s="14">
        <v>9.327271157544061</v>
      </c>
      <c r="I7" s="14">
        <v>6.7645904521515758</v>
      </c>
      <c r="J7" s="14">
        <v>50.416983048845317</v>
      </c>
      <c r="K7" s="14">
        <v>33.66451874719862</v>
      </c>
      <c r="L7" s="14">
        <v>38.660186195882247</v>
      </c>
      <c r="M7" s="14">
        <v>18.29257611707531</v>
      </c>
      <c r="N7" s="14">
        <v>147.51236562544719</v>
      </c>
      <c r="O7" s="14">
        <v>24.523062897408519</v>
      </c>
      <c r="P7" s="14">
        <v>3.6320532239352241</v>
      </c>
    </row>
    <row r="8" spans="1:18" x14ac:dyDescent="0.2">
      <c r="A8" t="s">
        <v>18</v>
      </c>
      <c r="B8" t="s">
        <v>64</v>
      </c>
      <c r="C8" t="s">
        <v>68</v>
      </c>
      <c r="D8" s="14">
        <v>492.86344390222996</v>
      </c>
      <c r="E8" s="14">
        <v>157.3863455022412</v>
      </c>
      <c r="F8" s="14">
        <v>18.671506082289039</v>
      </c>
      <c r="G8" s="14">
        <v>1.791658481682709</v>
      </c>
      <c r="H8" s="14">
        <v>8.0039983008672806</v>
      </c>
      <c r="I8" s="14">
        <v>9.6396600455607206</v>
      </c>
      <c r="J8" s="14">
        <v>8.3741063749153337</v>
      </c>
      <c r="K8" s="14">
        <v>21.683000226137601</v>
      </c>
      <c r="L8" s="14">
        <v>2.8157810368725271</v>
      </c>
      <c r="M8" s="14">
        <v>18.275699536768201</v>
      </c>
      <c r="N8" s="14">
        <v>2.6933915665415982</v>
      </c>
      <c r="O8" s="14">
        <v>239.7474990939283</v>
      </c>
      <c r="P8" s="14">
        <v>3.7807976544254398</v>
      </c>
    </row>
    <row r="9" spans="1:18" x14ac:dyDescent="0.2">
      <c r="A9" t="s">
        <v>18</v>
      </c>
      <c r="B9" t="s">
        <v>64</v>
      </c>
      <c r="C9" t="s">
        <v>69</v>
      </c>
      <c r="D9" s="14">
        <v>584.23813349569321</v>
      </c>
      <c r="E9" s="14">
        <v>5.2044664469830026</v>
      </c>
      <c r="F9" s="14">
        <v>35.911225965312518</v>
      </c>
      <c r="G9" s="14">
        <v>2.9641424255924389</v>
      </c>
      <c r="H9" s="14">
        <v>55.279818600632701</v>
      </c>
      <c r="I9" s="14">
        <v>60.042642559543729</v>
      </c>
      <c r="J9" s="14">
        <v>15.259969091572129</v>
      </c>
      <c r="K9" s="14">
        <v>196.31971677919</v>
      </c>
      <c r="L9" s="14">
        <v>3.356236832510187</v>
      </c>
      <c r="M9" s="14">
        <v>170.7478044382199</v>
      </c>
      <c r="N9" s="14">
        <v>13.870796325544401</v>
      </c>
      <c r="O9" s="14">
        <v>19.32847379000151</v>
      </c>
      <c r="P9" s="14">
        <v>5.9528402405907288</v>
      </c>
    </row>
    <row r="10" spans="1:18" x14ac:dyDescent="0.2">
      <c r="A10" t="s">
        <v>18</v>
      </c>
      <c r="B10" t="s">
        <v>64</v>
      </c>
      <c r="C10" t="s">
        <v>70</v>
      </c>
      <c r="D10" s="14">
        <v>2537.8004811858959</v>
      </c>
      <c r="E10" s="14">
        <v>0</v>
      </c>
      <c r="F10" s="14">
        <v>0</v>
      </c>
      <c r="G10" s="14">
        <v>0</v>
      </c>
      <c r="H10" s="14">
        <v>1438.744728843029</v>
      </c>
      <c r="I10" s="14">
        <v>0</v>
      </c>
      <c r="J10" s="14">
        <v>0</v>
      </c>
      <c r="K10" s="14">
        <v>0</v>
      </c>
      <c r="L10" s="14">
        <v>0</v>
      </c>
      <c r="M10" s="14">
        <v>0</v>
      </c>
      <c r="N10" s="14">
        <v>0</v>
      </c>
      <c r="O10" s="14">
        <v>1099.055752342867</v>
      </c>
      <c r="P10" s="14">
        <v>0</v>
      </c>
    </row>
    <row r="11" spans="1:18" x14ac:dyDescent="0.2">
      <c r="A11" t="s">
        <v>18</v>
      </c>
      <c r="B11" t="s">
        <v>71</v>
      </c>
      <c r="C11" t="s">
        <v>65</v>
      </c>
      <c r="D11" s="14">
        <v>200.67129207589841</v>
      </c>
      <c r="E11" s="14">
        <v>0.26616773740877142</v>
      </c>
      <c r="F11" s="14">
        <v>138.86867051745759</v>
      </c>
      <c r="G11" s="14">
        <v>3.2135901943615939</v>
      </c>
      <c r="H11" s="14">
        <v>0.24415603377172521</v>
      </c>
      <c r="I11" s="14">
        <v>11.90542602348725</v>
      </c>
      <c r="J11" s="14">
        <v>2.2002389279794361</v>
      </c>
      <c r="K11" s="14">
        <v>0.93745981494658226</v>
      </c>
      <c r="L11" s="14">
        <v>2.5273343712982741</v>
      </c>
      <c r="M11" s="14">
        <v>3.727791151291469</v>
      </c>
      <c r="N11" s="14">
        <v>1.6426882626584689</v>
      </c>
      <c r="O11" s="14">
        <v>1.9134457570594161</v>
      </c>
      <c r="P11" s="14">
        <v>33.224323284177828</v>
      </c>
    </row>
    <row r="12" spans="1:18" x14ac:dyDescent="0.2">
      <c r="A12" t="s">
        <v>18</v>
      </c>
      <c r="B12" t="s">
        <v>71</v>
      </c>
      <c r="C12" t="s">
        <v>66</v>
      </c>
      <c r="D12" s="14">
        <v>128.50310210379226</v>
      </c>
      <c r="E12" s="14">
        <v>0.9308114379547151</v>
      </c>
      <c r="F12" s="14">
        <v>18.090827375293589</v>
      </c>
      <c r="G12" s="14">
        <v>14.99625097822881</v>
      </c>
      <c r="H12" s="14">
        <v>11.978738224671149</v>
      </c>
      <c r="I12" s="14">
        <v>3.7949773034350192</v>
      </c>
      <c r="J12" s="14">
        <v>21.960464287370289</v>
      </c>
      <c r="K12" s="14">
        <v>3.143605332199443</v>
      </c>
      <c r="L12" s="14">
        <v>10.52554735342539</v>
      </c>
      <c r="M12" s="14">
        <v>4.1466443335888661</v>
      </c>
      <c r="N12" s="14">
        <v>2.6911036705791531</v>
      </c>
      <c r="O12" s="14">
        <v>30.459133386302511</v>
      </c>
      <c r="P12" s="14">
        <v>5.7849984207433343</v>
      </c>
    </row>
    <row r="13" spans="1:18" x14ac:dyDescent="0.2">
      <c r="A13" t="s">
        <v>18</v>
      </c>
      <c r="B13" t="s">
        <v>71</v>
      </c>
      <c r="C13" t="s">
        <v>67</v>
      </c>
      <c r="D13" s="14">
        <v>157.90423198966133</v>
      </c>
      <c r="E13" s="14">
        <v>0.45884772299244803</v>
      </c>
      <c r="F13" s="14">
        <v>11.721591096530821</v>
      </c>
      <c r="G13" s="14">
        <v>12.956872040886481</v>
      </c>
      <c r="H13" s="14">
        <v>2.9742727658069028</v>
      </c>
      <c r="I13" s="14">
        <v>3.4297292233047538</v>
      </c>
      <c r="J13" s="14">
        <v>42.116655995139041</v>
      </c>
      <c r="K13" s="14">
        <v>5.9524862054644192</v>
      </c>
      <c r="L13" s="14">
        <v>31.06604387698696</v>
      </c>
      <c r="M13" s="14">
        <v>5.5149239299742696</v>
      </c>
      <c r="N13" s="14">
        <v>4.4043243836487651</v>
      </c>
      <c r="O13" s="14">
        <v>33.521369714010497</v>
      </c>
      <c r="P13" s="14">
        <v>3.7871150349159541</v>
      </c>
    </row>
    <row r="14" spans="1:18" x14ac:dyDescent="0.2">
      <c r="A14" t="s">
        <v>18</v>
      </c>
      <c r="B14" t="s">
        <v>71</v>
      </c>
      <c r="C14" t="s">
        <v>68</v>
      </c>
      <c r="D14" s="14">
        <v>185.88685642448868</v>
      </c>
      <c r="E14" s="14">
        <v>28.272758104571139</v>
      </c>
      <c r="F14" s="14">
        <v>16.568109071043029</v>
      </c>
      <c r="G14" s="14">
        <v>4.9012326304953406</v>
      </c>
      <c r="H14" s="14">
        <v>4.4196144518999869</v>
      </c>
      <c r="I14" s="14">
        <v>5.1443359654072411</v>
      </c>
      <c r="J14" s="14">
        <v>11.061919650240609</v>
      </c>
      <c r="K14" s="14">
        <v>5.9891998114914333</v>
      </c>
      <c r="L14" s="14">
        <v>5.0001660501471434</v>
      </c>
      <c r="M14" s="14">
        <v>9.1811418416822086</v>
      </c>
      <c r="N14" s="14">
        <v>1.886613044783537</v>
      </c>
      <c r="O14" s="14">
        <v>89.900573642953432</v>
      </c>
      <c r="P14" s="14">
        <v>3.561192159773594</v>
      </c>
    </row>
    <row r="15" spans="1:18" x14ac:dyDescent="0.2">
      <c r="A15" t="s">
        <v>18</v>
      </c>
      <c r="B15" t="s">
        <v>71</v>
      </c>
      <c r="C15" t="s">
        <v>69</v>
      </c>
      <c r="D15" s="14">
        <v>44.554770939495839</v>
      </c>
      <c r="E15" s="14">
        <v>1.973224181006124</v>
      </c>
      <c r="F15" s="14">
        <v>7.1842710074286193</v>
      </c>
      <c r="G15" s="14">
        <v>3.0700300864246222</v>
      </c>
      <c r="H15" s="14">
        <v>1.051462089903022</v>
      </c>
      <c r="I15" s="14">
        <v>4.1371438466173407</v>
      </c>
      <c r="J15" s="14">
        <v>6.1846449840410589</v>
      </c>
      <c r="K15" s="14">
        <v>2.303601566364085</v>
      </c>
      <c r="L15" s="14">
        <v>3.229671928988874</v>
      </c>
      <c r="M15" s="14">
        <v>5.1357103688655172</v>
      </c>
      <c r="N15" s="14">
        <v>0.87482339930227571</v>
      </c>
      <c r="O15" s="14">
        <v>7.6767103092988078</v>
      </c>
      <c r="P15" s="14">
        <v>1.7334771712554971</v>
      </c>
    </row>
    <row r="16" spans="1:18" x14ac:dyDescent="0.2">
      <c r="A16" t="s">
        <v>18</v>
      </c>
      <c r="B16" t="s">
        <v>71</v>
      </c>
      <c r="C16" t="s">
        <v>70</v>
      </c>
      <c r="D16" s="14">
        <v>0</v>
      </c>
      <c r="E16" s="14">
        <v>0</v>
      </c>
      <c r="F16" s="14">
        <v>0</v>
      </c>
      <c r="G16" s="14">
        <v>0</v>
      </c>
      <c r="H16" s="14">
        <v>0</v>
      </c>
      <c r="I16" s="14">
        <v>0</v>
      </c>
      <c r="J16" s="14">
        <v>0</v>
      </c>
      <c r="K16" s="14">
        <v>0</v>
      </c>
      <c r="L16" s="14">
        <v>0</v>
      </c>
      <c r="M16" s="14">
        <v>0</v>
      </c>
      <c r="N16" s="14">
        <v>0</v>
      </c>
      <c r="O16" s="14">
        <v>0</v>
      </c>
      <c r="P16" s="14">
        <v>0</v>
      </c>
    </row>
    <row r="17" spans="1:16" x14ac:dyDescent="0.2">
      <c r="A17" t="s">
        <v>18</v>
      </c>
      <c r="B17" t="s">
        <v>72</v>
      </c>
      <c r="C17" t="s">
        <v>65</v>
      </c>
      <c r="D17" s="14">
        <v>17.38728192267326</v>
      </c>
      <c r="E17" s="14">
        <v>0.13769724181151591</v>
      </c>
      <c r="F17" s="14">
        <v>7.5133709842989678</v>
      </c>
      <c r="G17" s="14">
        <v>1.456487837108515</v>
      </c>
      <c r="H17" s="14">
        <v>0.1212248429449692</v>
      </c>
      <c r="I17" s="14">
        <v>0.87186510450272015</v>
      </c>
      <c r="J17" s="14">
        <v>1.2431555963754981</v>
      </c>
      <c r="K17" s="14">
        <v>0.1993749627729364</v>
      </c>
      <c r="L17" s="14">
        <v>1.963394785133145</v>
      </c>
      <c r="M17" s="14">
        <v>0.48893061635634011</v>
      </c>
      <c r="N17" s="14">
        <v>0.2026839443429031</v>
      </c>
      <c r="O17" s="14">
        <v>1.2549179915998221</v>
      </c>
      <c r="P17" s="14">
        <v>1.934178015425928</v>
      </c>
    </row>
    <row r="18" spans="1:16" x14ac:dyDescent="0.2">
      <c r="A18" t="s">
        <v>18</v>
      </c>
      <c r="B18" t="s">
        <v>72</v>
      </c>
      <c r="C18" t="s">
        <v>66</v>
      </c>
      <c r="D18" s="14">
        <v>105.21742160186554</v>
      </c>
      <c r="E18" s="14">
        <v>1.6001163703211869</v>
      </c>
      <c r="F18" s="14">
        <v>7.3913407915961953</v>
      </c>
      <c r="G18" s="14">
        <v>16.891482346953921</v>
      </c>
      <c r="H18" s="14">
        <v>9.4534422463229628</v>
      </c>
      <c r="I18" s="14">
        <v>1.916845371177536</v>
      </c>
      <c r="J18" s="14">
        <v>27.823054908646689</v>
      </c>
      <c r="K18" s="14">
        <v>2.5796217318337158</v>
      </c>
      <c r="L18" s="14">
        <v>6.7110439285504384</v>
      </c>
      <c r="M18" s="14">
        <v>3.2741813538611479</v>
      </c>
      <c r="N18" s="14">
        <v>2.6662255277825739</v>
      </c>
      <c r="O18" s="14">
        <v>23.097940214910381</v>
      </c>
      <c r="P18" s="14">
        <v>1.8121268099087939</v>
      </c>
    </row>
    <row r="19" spans="1:16" x14ac:dyDescent="0.2">
      <c r="A19" t="s">
        <v>18</v>
      </c>
      <c r="B19" t="s">
        <v>72</v>
      </c>
      <c r="C19" t="s">
        <v>67</v>
      </c>
      <c r="D19" s="14">
        <v>44.454714994988514</v>
      </c>
      <c r="E19" s="14">
        <v>0.70769653476553862</v>
      </c>
      <c r="F19" s="14">
        <v>2.82242748045421</v>
      </c>
      <c r="G19" s="14">
        <v>2.4376546914089579</v>
      </c>
      <c r="H19" s="14">
        <v>0.92928849764171251</v>
      </c>
      <c r="I19" s="14">
        <v>1.1157232043368741</v>
      </c>
      <c r="J19" s="14">
        <v>8.7855156471630149</v>
      </c>
      <c r="K19" s="14">
        <v>1.564948699409509</v>
      </c>
      <c r="L19" s="14">
        <v>11.300734394458861</v>
      </c>
      <c r="M19" s="14">
        <v>1.831069052622911</v>
      </c>
      <c r="N19" s="14">
        <v>1.2102595940575269</v>
      </c>
      <c r="O19" s="14">
        <v>10.86595818621559</v>
      </c>
      <c r="P19" s="14">
        <v>0.88343901245381196</v>
      </c>
    </row>
    <row r="20" spans="1:16" x14ac:dyDescent="0.2">
      <c r="A20" t="s">
        <v>18</v>
      </c>
      <c r="B20" t="s">
        <v>72</v>
      </c>
      <c r="C20" t="s">
        <v>68</v>
      </c>
      <c r="D20" s="14">
        <v>195.71308523755692</v>
      </c>
      <c r="E20" s="14">
        <v>9.4860231838098574</v>
      </c>
      <c r="F20" s="14">
        <v>12.865745648722889</v>
      </c>
      <c r="G20" s="14">
        <v>3.3242199644149051</v>
      </c>
      <c r="H20" s="14">
        <v>6.7220843177314018</v>
      </c>
      <c r="I20" s="14">
        <v>7.5406149791579073</v>
      </c>
      <c r="J20" s="14">
        <v>7.1938794191258806</v>
      </c>
      <c r="K20" s="14">
        <v>6.2882995532419237</v>
      </c>
      <c r="L20" s="14">
        <v>5.2173611232054737</v>
      </c>
      <c r="M20" s="14">
        <v>9.4457947406975542</v>
      </c>
      <c r="N20" s="14">
        <v>1.5672724310864781</v>
      </c>
      <c r="O20" s="14">
        <v>122.7615078563644</v>
      </c>
      <c r="P20" s="14">
        <v>3.3002820199982268</v>
      </c>
    </row>
    <row r="21" spans="1:16" x14ac:dyDescent="0.2">
      <c r="A21" t="s">
        <v>18</v>
      </c>
      <c r="B21" t="s">
        <v>72</v>
      </c>
      <c r="C21" t="s">
        <v>69</v>
      </c>
      <c r="D21" s="14">
        <v>4.7636079101556561</v>
      </c>
      <c r="E21" s="14">
        <v>0.17551225165786949</v>
      </c>
      <c r="F21" s="14">
        <v>0.4828248864511604</v>
      </c>
      <c r="G21" s="14">
        <v>0.21669809357499301</v>
      </c>
      <c r="H21" s="14">
        <v>0.14123842859645711</v>
      </c>
      <c r="I21" s="14">
        <v>0.53182252566808874</v>
      </c>
      <c r="J21" s="14">
        <v>0.5894124554337109</v>
      </c>
      <c r="K21" s="14">
        <v>0.33821681690598571</v>
      </c>
      <c r="L21" s="14">
        <v>0.34632880204419442</v>
      </c>
      <c r="M21" s="14">
        <v>0.67236113526951802</v>
      </c>
      <c r="N21" s="14">
        <v>0.1312191903565231</v>
      </c>
      <c r="O21" s="14">
        <v>1.030096146847959</v>
      </c>
      <c r="P21" s="14">
        <v>0.1078771773491963</v>
      </c>
    </row>
    <row r="22" spans="1:16" x14ac:dyDescent="0.2">
      <c r="A22" t="s">
        <v>18</v>
      </c>
      <c r="B22" t="s">
        <v>72</v>
      </c>
      <c r="C22" t="s">
        <v>70</v>
      </c>
      <c r="D22" s="14">
        <v>0</v>
      </c>
      <c r="E22" s="14">
        <v>0</v>
      </c>
      <c r="F22" s="14">
        <v>0</v>
      </c>
      <c r="G22" s="14">
        <v>0</v>
      </c>
      <c r="H22" s="14">
        <v>0</v>
      </c>
      <c r="I22" s="14">
        <v>0</v>
      </c>
      <c r="J22" s="14">
        <v>0</v>
      </c>
      <c r="K22" s="14">
        <v>0</v>
      </c>
      <c r="L22" s="14">
        <v>0</v>
      </c>
      <c r="M22" s="14">
        <v>0</v>
      </c>
      <c r="N22" s="14">
        <v>0</v>
      </c>
      <c r="O22" s="14">
        <v>0</v>
      </c>
      <c r="P22" s="14">
        <v>0</v>
      </c>
    </row>
    <row r="23" spans="1:16" x14ac:dyDescent="0.2">
      <c r="A23" t="s">
        <v>18</v>
      </c>
      <c r="B23" t="s">
        <v>73</v>
      </c>
      <c r="C23" t="s">
        <v>65</v>
      </c>
      <c r="D23" s="14">
        <v>52.294262054355158</v>
      </c>
      <c r="E23" s="14">
        <v>0.35200726448098157</v>
      </c>
      <c r="F23" s="14">
        <v>7.6520964679311376</v>
      </c>
      <c r="G23" s="14">
        <v>22.063492374340651</v>
      </c>
      <c r="H23" s="14">
        <v>0.28445444009456738</v>
      </c>
      <c r="I23" s="14">
        <v>2.7656542273716358</v>
      </c>
      <c r="J23" s="14">
        <v>6.2762160521214199</v>
      </c>
      <c r="K23" s="14">
        <v>0.6548870151914592</v>
      </c>
      <c r="L23" s="14">
        <v>6.8670511136611347</v>
      </c>
      <c r="M23" s="14">
        <v>1.326332006463895</v>
      </c>
      <c r="N23" s="14">
        <v>0.34122561816557562</v>
      </c>
      <c r="O23" s="14">
        <v>2.2487930017164568</v>
      </c>
      <c r="P23" s="14">
        <v>1.462052472816247</v>
      </c>
    </row>
    <row r="24" spans="1:16" x14ac:dyDescent="0.2">
      <c r="A24" t="s">
        <v>18</v>
      </c>
      <c r="B24" t="s">
        <v>73</v>
      </c>
      <c r="C24" t="s">
        <v>66</v>
      </c>
      <c r="D24" s="14">
        <v>306.39942134970624</v>
      </c>
      <c r="E24" s="14">
        <v>1.9646303608882241</v>
      </c>
      <c r="F24" s="14">
        <v>11.58223783180736</v>
      </c>
      <c r="G24" s="14">
        <v>68.178307387611255</v>
      </c>
      <c r="H24" s="14">
        <v>2.7673467951013131</v>
      </c>
      <c r="I24" s="14">
        <v>3.9534145519780282</v>
      </c>
      <c r="J24" s="14">
        <v>104.9633834418824</v>
      </c>
      <c r="K24" s="14">
        <v>6.2527557942995582</v>
      </c>
      <c r="L24" s="14">
        <v>62.951380874279799</v>
      </c>
      <c r="M24" s="14">
        <v>9.0790475991965849</v>
      </c>
      <c r="N24" s="14">
        <v>2.3429750063620038</v>
      </c>
      <c r="O24" s="14">
        <v>28.817009898330991</v>
      </c>
      <c r="P24" s="14">
        <v>3.546931807968738</v>
      </c>
    </row>
    <row r="25" spans="1:16" x14ac:dyDescent="0.2">
      <c r="A25" t="s">
        <v>18</v>
      </c>
      <c r="B25" t="s">
        <v>73</v>
      </c>
      <c r="C25" t="s">
        <v>67</v>
      </c>
      <c r="D25" s="14">
        <v>194.2567217137325</v>
      </c>
      <c r="E25" s="14">
        <v>1.24282504506005</v>
      </c>
      <c r="F25" s="14">
        <v>7.1666150856100828</v>
      </c>
      <c r="G25" s="14">
        <v>36.734003803780553</v>
      </c>
      <c r="H25" s="14">
        <v>2.1136108868759589</v>
      </c>
      <c r="I25" s="14">
        <v>2.632388441319589</v>
      </c>
      <c r="J25" s="14">
        <v>51.89471421599395</v>
      </c>
      <c r="K25" s="14">
        <v>5.3622274470794471</v>
      </c>
      <c r="L25" s="14">
        <v>55.072763946962908</v>
      </c>
      <c r="M25" s="14">
        <v>6.6913293885691436</v>
      </c>
      <c r="N25" s="14">
        <v>2.6807888491705061</v>
      </c>
      <c r="O25" s="14">
        <v>19.95240016740572</v>
      </c>
      <c r="P25" s="14">
        <v>2.713054435904569</v>
      </c>
    </row>
    <row r="26" spans="1:16" x14ac:dyDescent="0.2">
      <c r="A26" t="s">
        <v>18</v>
      </c>
      <c r="B26" t="s">
        <v>73</v>
      </c>
      <c r="C26" t="s">
        <v>68</v>
      </c>
      <c r="D26" s="14">
        <v>27.421596851211223</v>
      </c>
      <c r="E26" s="14">
        <v>2.5248995724229002</v>
      </c>
      <c r="F26" s="14">
        <v>1.8688244591891101</v>
      </c>
      <c r="G26" s="14">
        <v>4.0623129732344347</v>
      </c>
      <c r="H26" s="14">
        <v>0.57729549523615031</v>
      </c>
      <c r="I26" s="14">
        <v>0.77058010628470486</v>
      </c>
      <c r="J26" s="14">
        <v>6.2259778322020791</v>
      </c>
      <c r="K26" s="14">
        <v>1.248991081974395</v>
      </c>
      <c r="L26" s="14">
        <v>3.7600840807854472</v>
      </c>
      <c r="M26" s="14">
        <v>1.437585631505266</v>
      </c>
      <c r="N26" s="14">
        <v>0.28264945477655118</v>
      </c>
      <c r="O26" s="14">
        <v>4.1924673134949604</v>
      </c>
      <c r="P26" s="14">
        <v>0.46992885010522861</v>
      </c>
    </row>
    <row r="27" spans="1:16" x14ac:dyDescent="0.2">
      <c r="A27" t="s">
        <v>18</v>
      </c>
      <c r="B27" t="s">
        <v>73</v>
      </c>
      <c r="C27" t="s">
        <v>69</v>
      </c>
      <c r="D27" s="14">
        <v>3.3874866192835524</v>
      </c>
      <c r="E27" s="14">
        <v>4.1682414842995771E-2</v>
      </c>
      <c r="F27" s="14">
        <v>0.1587066979978195</v>
      </c>
      <c r="G27" s="14">
        <v>0.74514975336125311</v>
      </c>
      <c r="H27" s="14">
        <v>4.3660500714958472E-2</v>
      </c>
      <c r="I27" s="14">
        <v>0.17714385880508521</v>
      </c>
      <c r="J27" s="14">
        <v>1.054824786844156</v>
      </c>
      <c r="K27" s="14">
        <v>0.13049398675844301</v>
      </c>
      <c r="L27" s="14">
        <v>0.4799360318865365</v>
      </c>
      <c r="M27" s="14">
        <v>0.20328248704810439</v>
      </c>
      <c r="N27" s="14">
        <v>3.8875194603582318E-2</v>
      </c>
      <c r="O27" s="14">
        <v>0.27401957796909532</v>
      </c>
      <c r="P27" s="14">
        <v>3.9711328451523538E-2</v>
      </c>
    </row>
    <row r="28" spans="1:16" x14ac:dyDescent="0.2">
      <c r="A28" t="s">
        <v>18</v>
      </c>
      <c r="B28" t="s">
        <v>73</v>
      </c>
      <c r="C28" t="s">
        <v>70</v>
      </c>
      <c r="D28" s="14">
        <v>0</v>
      </c>
      <c r="E28" s="14">
        <v>0</v>
      </c>
      <c r="F28" s="14">
        <v>0</v>
      </c>
      <c r="G28" s="14">
        <v>0</v>
      </c>
      <c r="H28" s="14">
        <v>0</v>
      </c>
      <c r="I28" s="14">
        <v>0</v>
      </c>
      <c r="J28" s="14">
        <v>0</v>
      </c>
      <c r="K28" s="14">
        <v>0</v>
      </c>
      <c r="L28" s="14">
        <v>0</v>
      </c>
      <c r="M28" s="14">
        <v>0</v>
      </c>
      <c r="N28" s="14">
        <v>0</v>
      </c>
      <c r="O28" s="14">
        <v>0</v>
      </c>
      <c r="P28" s="14">
        <v>0</v>
      </c>
    </row>
    <row r="29" spans="1:16" x14ac:dyDescent="0.2">
      <c r="A29" t="s">
        <v>18</v>
      </c>
      <c r="B29" t="s">
        <v>74</v>
      </c>
      <c r="C29" t="s">
        <v>65</v>
      </c>
      <c r="D29" s="14">
        <v>118.69598426210534</v>
      </c>
      <c r="E29" s="14">
        <v>0.29155035118361838</v>
      </c>
      <c r="F29" s="14">
        <v>68.085554708171614</v>
      </c>
      <c r="G29" s="14">
        <v>4.7088100669281836</v>
      </c>
      <c r="H29" s="14">
        <v>0.2128353484188826</v>
      </c>
      <c r="I29" s="14">
        <v>8.1660068093070617</v>
      </c>
      <c r="J29" s="14">
        <v>2.0643736405644861</v>
      </c>
      <c r="K29" s="14">
        <v>0.50359508641772588</v>
      </c>
      <c r="L29" s="14">
        <v>11.110791054969379</v>
      </c>
      <c r="M29" s="14">
        <v>2.790832120939843</v>
      </c>
      <c r="N29" s="14">
        <v>0.47687903217624528</v>
      </c>
      <c r="O29" s="14">
        <v>1.9502834639887781</v>
      </c>
      <c r="P29" s="14">
        <v>18.334472579039531</v>
      </c>
    </row>
    <row r="30" spans="1:16" x14ac:dyDescent="0.2">
      <c r="A30" t="s">
        <v>18</v>
      </c>
      <c r="B30" t="s">
        <v>74</v>
      </c>
      <c r="C30" t="s">
        <v>66</v>
      </c>
      <c r="D30" s="14">
        <v>79.495609150702336</v>
      </c>
      <c r="E30" s="14">
        <v>4.0756039263939394</v>
      </c>
      <c r="F30" s="14">
        <v>6.4140578083095674</v>
      </c>
      <c r="G30" s="14">
        <v>4.8782169683140566</v>
      </c>
      <c r="H30" s="14">
        <v>4.4478863997516971</v>
      </c>
      <c r="I30" s="14">
        <v>2.8837556184345612</v>
      </c>
      <c r="J30" s="14">
        <v>10.726187365016219</v>
      </c>
      <c r="K30" s="14">
        <v>3.0389303830179011</v>
      </c>
      <c r="L30" s="14">
        <v>20.599870275937288</v>
      </c>
      <c r="M30" s="14">
        <v>5.8930827920738107</v>
      </c>
      <c r="N30" s="14">
        <v>1.1228835484013631</v>
      </c>
      <c r="O30" s="14">
        <v>13.16269504644487</v>
      </c>
      <c r="P30" s="14">
        <v>2.252439018607058</v>
      </c>
    </row>
    <row r="31" spans="1:16" x14ac:dyDescent="0.2">
      <c r="A31" t="s">
        <v>18</v>
      </c>
      <c r="B31" t="s">
        <v>74</v>
      </c>
      <c r="C31" t="s">
        <v>67</v>
      </c>
      <c r="D31" s="14">
        <v>65.870788496279133</v>
      </c>
      <c r="E31" s="14">
        <v>0.47207899383674712</v>
      </c>
      <c r="F31" s="14">
        <v>3.8274955225929279</v>
      </c>
      <c r="G31" s="14">
        <v>5.7038758413983697</v>
      </c>
      <c r="H31" s="14">
        <v>0.75041410431381694</v>
      </c>
      <c r="I31" s="14">
        <v>0.99470238439124381</v>
      </c>
      <c r="J31" s="14">
        <v>11.943463251776709</v>
      </c>
      <c r="K31" s="14">
        <v>1.4194415123790241</v>
      </c>
      <c r="L31" s="14">
        <v>25.606649343705609</v>
      </c>
      <c r="M31" s="14">
        <v>2.8157285115622548</v>
      </c>
      <c r="N31" s="14">
        <v>1.092235785169696</v>
      </c>
      <c r="O31" s="14">
        <v>9.1212434135498235</v>
      </c>
      <c r="P31" s="14">
        <v>2.1234598316028941</v>
      </c>
    </row>
    <row r="32" spans="1:16" x14ac:dyDescent="0.2">
      <c r="A32" t="s">
        <v>18</v>
      </c>
      <c r="B32" t="s">
        <v>74</v>
      </c>
      <c r="C32" t="s">
        <v>68</v>
      </c>
      <c r="D32" s="14">
        <v>172.34865709968398</v>
      </c>
      <c r="E32" s="14">
        <v>86.901234699109949</v>
      </c>
      <c r="F32" s="14">
        <v>9.0911876205522812</v>
      </c>
      <c r="G32" s="14">
        <v>3.13856373665593</v>
      </c>
      <c r="H32" s="14">
        <v>2.4891317782389621</v>
      </c>
      <c r="I32" s="14">
        <v>6.2013115188229833</v>
      </c>
      <c r="J32" s="14">
        <v>7.6283426998926576</v>
      </c>
      <c r="K32" s="14">
        <v>5.5724832768612078</v>
      </c>
      <c r="L32" s="14">
        <v>6.1151852660968604</v>
      </c>
      <c r="M32" s="14">
        <v>13.266694411153621</v>
      </c>
      <c r="N32" s="14">
        <v>1.632101453735568</v>
      </c>
      <c r="O32" s="14">
        <v>27.491136452089599</v>
      </c>
      <c r="P32" s="14">
        <v>2.8212841864743701</v>
      </c>
    </row>
    <row r="33" spans="1:16" x14ac:dyDescent="0.2">
      <c r="A33" t="s">
        <v>18</v>
      </c>
      <c r="B33" t="s">
        <v>74</v>
      </c>
      <c r="C33" t="s">
        <v>69</v>
      </c>
      <c r="D33" s="14">
        <v>11.798308519272231</v>
      </c>
      <c r="E33" s="14">
        <v>1.6087281760890191</v>
      </c>
      <c r="F33" s="14">
        <v>0.95934808965288332</v>
      </c>
      <c r="G33" s="14">
        <v>0.32417816717748937</v>
      </c>
      <c r="H33" s="14">
        <v>0.21067091672095009</v>
      </c>
      <c r="I33" s="14">
        <v>2.3372866898196798</v>
      </c>
      <c r="J33" s="14">
        <v>0.93202685071530722</v>
      </c>
      <c r="K33" s="14">
        <v>0.89514351959565219</v>
      </c>
      <c r="L33" s="14">
        <v>0.8028929767029257</v>
      </c>
      <c r="M33" s="14">
        <v>1.9777228481138041</v>
      </c>
      <c r="N33" s="14">
        <v>0.2247456695938416</v>
      </c>
      <c r="O33" s="14">
        <v>1.1634715512883529</v>
      </c>
      <c r="P33" s="14">
        <v>0.36209306380232259</v>
      </c>
    </row>
    <row r="34" spans="1:16" x14ac:dyDescent="0.2">
      <c r="A34" t="s">
        <v>18</v>
      </c>
      <c r="B34" t="s">
        <v>74</v>
      </c>
      <c r="C34" t="s">
        <v>70</v>
      </c>
      <c r="D34" s="14">
        <v>0</v>
      </c>
      <c r="E34" s="14">
        <v>0</v>
      </c>
      <c r="F34" s="14">
        <v>0</v>
      </c>
      <c r="G34" s="14">
        <v>0</v>
      </c>
      <c r="H34" s="14">
        <v>0</v>
      </c>
      <c r="I34" s="14">
        <v>0</v>
      </c>
      <c r="J34" s="14">
        <v>0</v>
      </c>
      <c r="K34" s="14">
        <v>0</v>
      </c>
      <c r="L34" s="14">
        <v>0</v>
      </c>
      <c r="M34" s="14">
        <v>0</v>
      </c>
      <c r="N34" s="14">
        <v>0</v>
      </c>
      <c r="O34" s="14">
        <v>0</v>
      </c>
      <c r="P34" s="14">
        <v>0</v>
      </c>
    </row>
    <row r="35" spans="1:16" x14ac:dyDescent="0.2">
      <c r="A35" t="s">
        <v>18</v>
      </c>
      <c r="B35" t="s">
        <v>75</v>
      </c>
      <c r="C35" t="s">
        <v>65</v>
      </c>
      <c r="D35" s="14">
        <v>270.39135638097696</v>
      </c>
      <c r="E35" s="14">
        <v>3.3807439983241312</v>
      </c>
      <c r="F35" s="14">
        <v>61.68044506207363</v>
      </c>
      <c r="G35" s="14">
        <v>84.445039307184729</v>
      </c>
      <c r="H35" s="14">
        <v>1.6155665428588331</v>
      </c>
      <c r="I35" s="14">
        <v>17.375071756650371</v>
      </c>
      <c r="J35" s="14">
        <v>9.2620407950118544</v>
      </c>
      <c r="K35" s="14">
        <v>3.7966451173732212</v>
      </c>
      <c r="L35" s="14">
        <v>16.317884900816729</v>
      </c>
      <c r="M35" s="14">
        <v>8.1134652836355325</v>
      </c>
      <c r="N35" s="14">
        <v>2.211574599593535</v>
      </c>
      <c r="O35" s="14">
        <v>10.695075997335641</v>
      </c>
      <c r="P35" s="14">
        <v>51.497803020118738</v>
      </c>
    </row>
    <row r="36" spans="1:16" x14ac:dyDescent="0.2">
      <c r="A36" t="s">
        <v>18</v>
      </c>
      <c r="B36" t="s">
        <v>75</v>
      </c>
      <c r="C36" t="s">
        <v>66</v>
      </c>
      <c r="D36" s="14">
        <v>232.08203695548784</v>
      </c>
      <c r="E36" s="14">
        <v>4.1813598501770803</v>
      </c>
      <c r="F36" s="14">
        <v>18.782371850222709</v>
      </c>
      <c r="G36" s="14">
        <v>39.668984557714772</v>
      </c>
      <c r="H36" s="14">
        <v>4.5052126473493566</v>
      </c>
      <c r="I36" s="14">
        <v>9.1106546674082782</v>
      </c>
      <c r="J36" s="14">
        <v>36.154985908445127</v>
      </c>
      <c r="K36" s="14">
        <v>7.6403251424434613</v>
      </c>
      <c r="L36" s="14">
        <v>46.124967046810788</v>
      </c>
      <c r="M36" s="14">
        <v>12.834008777857511</v>
      </c>
      <c r="N36" s="14">
        <v>2.2995334211817871</v>
      </c>
      <c r="O36" s="14">
        <v>37.928454636076637</v>
      </c>
      <c r="P36" s="14">
        <v>12.851178449800299</v>
      </c>
    </row>
    <row r="37" spans="1:16" x14ac:dyDescent="0.2">
      <c r="A37" t="s">
        <v>18</v>
      </c>
      <c r="B37" t="s">
        <v>75</v>
      </c>
      <c r="C37" t="s">
        <v>67</v>
      </c>
      <c r="D37" s="14">
        <v>229.60929001143163</v>
      </c>
      <c r="E37" s="14">
        <v>1.2205026290369121</v>
      </c>
      <c r="F37" s="14">
        <v>8.785293533694519</v>
      </c>
      <c r="G37" s="14">
        <v>74.119288944816049</v>
      </c>
      <c r="H37" s="14">
        <v>2.2518826146620481</v>
      </c>
      <c r="I37" s="14">
        <v>3.8272139551652899</v>
      </c>
      <c r="J37" s="14">
        <v>36.366184348313801</v>
      </c>
      <c r="K37" s="14">
        <v>5.8882812572683552</v>
      </c>
      <c r="L37" s="14">
        <v>57.650861976514868</v>
      </c>
      <c r="M37" s="14">
        <v>7.3243780079781056</v>
      </c>
      <c r="N37" s="14">
        <v>3.212664650099867</v>
      </c>
      <c r="O37" s="14">
        <v>24.670555660816159</v>
      </c>
      <c r="P37" s="14">
        <v>4.2921824330656486</v>
      </c>
    </row>
    <row r="38" spans="1:16" x14ac:dyDescent="0.2">
      <c r="A38" t="s">
        <v>18</v>
      </c>
      <c r="B38" t="s">
        <v>75</v>
      </c>
      <c r="C38" t="s">
        <v>68</v>
      </c>
      <c r="D38" s="14">
        <v>225.34227192929481</v>
      </c>
      <c r="E38" s="14">
        <v>30.472083863584839</v>
      </c>
      <c r="F38" s="14">
        <v>15.99103223342096</v>
      </c>
      <c r="G38" s="14">
        <v>10.06550165527333</v>
      </c>
      <c r="H38" s="14">
        <v>6.3373434306427283</v>
      </c>
      <c r="I38" s="14">
        <v>6.7821491924431916</v>
      </c>
      <c r="J38" s="14">
        <v>14.6757926056389</v>
      </c>
      <c r="K38" s="14">
        <v>8.4883900952992857</v>
      </c>
      <c r="L38" s="14">
        <v>15.27237503277321</v>
      </c>
      <c r="M38" s="14">
        <v>12.337723161138941</v>
      </c>
      <c r="N38" s="14">
        <v>1.95081117523543</v>
      </c>
      <c r="O38" s="14">
        <v>97.719575041506104</v>
      </c>
      <c r="P38" s="14">
        <v>5.2494944423379106</v>
      </c>
    </row>
    <row r="39" spans="1:16" x14ac:dyDescent="0.2">
      <c r="A39" t="s">
        <v>18</v>
      </c>
      <c r="B39" t="s">
        <v>75</v>
      </c>
      <c r="C39" t="s">
        <v>69</v>
      </c>
      <c r="D39" s="14">
        <v>48.509847834343461</v>
      </c>
      <c r="E39" s="14">
        <v>2.7428503344815001</v>
      </c>
      <c r="F39" s="14">
        <v>5.0602316456706893</v>
      </c>
      <c r="G39" s="14">
        <v>3.3263756987996622</v>
      </c>
      <c r="H39" s="14">
        <v>1.7350485987304329</v>
      </c>
      <c r="I39" s="14">
        <v>7.7012249256996563</v>
      </c>
      <c r="J39" s="14">
        <v>4.8164400234065381</v>
      </c>
      <c r="K39" s="14">
        <v>4.3778890367112284</v>
      </c>
      <c r="L39" s="14">
        <v>2.9582044247430588</v>
      </c>
      <c r="M39" s="14">
        <v>7.4042796415608869</v>
      </c>
      <c r="N39" s="14">
        <v>0.75810096125378612</v>
      </c>
      <c r="O39" s="14">
        <v>6.0767323347119646</v>
      </c>
      <c r="P39" s="14">
        <v>1.5524702085740469</v>
      </c>
    </row>
    <row r="40" spans="1:16" x14ac:dyDescent="0.2">
      <c r="A40" t="s">
        <v>18</v>
      </c>
      <c r="B40" t="s">
        <v>75</v>
      </c>
      <c r="C40" t="s">
        <v>70</v>
      </c>
      <c r="D40" s="14">
        <v>0</v>
      </c>
      <c r="E40" s="14">
        <v>0</v>
      </c>
      <c r="F40" s="14">
        <v>0</v>
      </c>
      <c r="G40" s="14">
        <v>0</v>
      </c>
      <c r="H40" s="14">
        <v>0</v>
      </c>
      <c r="I40" s="14">
        <v>0</v>
      </c>
      <c r="J40" s="14">
        <v>0</v>
      </c>
      <c r="K40" s="14">
        <v>0</v>
      </c>
      <c r="L40" s="14">
        <v>0</v>
      </c>
      <c r="M40" s="14">
        <v>0</v>
      </c>
      <c r="N40" s="14">
        <v>0</v>
      </c>
      <c r="O40" s="14">
        <v>0</v>
      </c>
      <c r="P40" s="14">
        <v>0</v>
      </c>
    </row>
    <row r="41" spans="1:16" x14ac:dyDescent="0.2">
      <c r="A41" t="s">
        <v>19</v>
      </c>
      <c r="B41" t="s">
        <v>64</v>
      </c>
      <c r="C41" t="s">
        <v>65</v>
      </c>
      <c r="D41" s="14">
        <v>365.23257045207936</v>
      </c>
      <c r="E41" s="14">
        <v>8.2759475435713204E-3</v>
      </c>
      <c r="F41" s="14">
        <v>301.02811663821518</v>
      </c>
      <c r="G41" s="14">
        <v>0.2705046146751563</v>
      </c>
      <c r="H41" s="14">
        <v>0.2003746901115987</v>
      </c>
      <c r="I41" s="14">
        <v>5.4794794116689722</v>
      </c>
      <c r="J41" s="14">
        <v>0.18756404749269789</v>
      </c>
      <c r="K41" s="14">
        <v>3.1824172858543118</v>
      </c>
      <c r="L41" s="14">
        <v>0.40505477649224297</v>
      </c>
      <c r="M41" s="14">
        <v>1.7057806219027341</v>
      </c>
      <c r="N41" s="14">
        <v>2.752280887784222</v>
      </c>
      <c r="O41" s="14">
        <v>6.161474652405128E-2</v>
      </c>
      <c r="P41" s="14">
        <v>49.951106783814687</v>
      </c>
    </row>
    <row r="42" spans="1:16" x14ac:dyDescent="0.2">
      <c r="A42" t="s">
        <v>19</v>
      </c>
      <c r="B42" t="s">
        <v>64</v>
      </c>
      <c r="C42" t="s">
        <v>66</v>
      </c>
      <c r="D42" s="14">
        <v>1309.9438554348656</v>
      </c>
      <c r="E42" s="14">
        <v>0.1142461985686439</v>
      </c>
      <c r="F42" s="14">
        <v>99.369157613480553</v>
      </c>
      <c r="G42" s="14">
        <v>9.1215405029293475</v>
      </c>
      <c r="H42" s="14">
        <v>980.97970683910398</v>
      </c>
      <c r="I42" s="14">
        <v>19.028693142065659</v>
      </c>
      <c r="J42" s="14">
        <v>28.792621121945501</v>
      </c>
      <c r="K42" s="14">
        <v>52.254448294879509</v>
      </c>
      <c r="L42" s="14">
        <v>15.89200137797927</v>
      </c>
      <c r="M42" s="14">
        <v>53.75651903813732</v>
      </c>
      <c r="N42" s="14">
        <v>7.9097181828663548</v>
      </c>
      <c r="O42" s="14">
        <v>22.824038924264791</v>
      </c>
      <c r="P42" s="14">
        <v>19.901164198644469</v>
      </c>
    </row>
    <row r="43" spans="1:16" x14ac:dyDescent="0.2">
      <c r="A43" t="s">
        <v>19</v>
      </c>
      <c r="B43" t="s">
        <v>64</v>
      </c>
      <c r="C43" t="s">
        <v>67</v>
      </c>
      <c r="D43" s="14">
        <v>169.32416385017117</v>
      </c>
      <c r="E43" s="14">
        <v>2.401395636785145E-2</v>
      </c>
      <c r="F43" s="14">
        <v>14.87590155609829</v>
      </c>
      <c r="G43" s="14">
        <v>4.3594969197736306</v>
      </c>
      <c r="H43" s="14">
        <v>9.6158669927737819</v>
      </c>
      <c r="I43" s="14">
        <v>3.328633474320283</v>
      </c>
      <c r="J43" s="14">
        <v>22.298040569126051</v>
      </c>
      <c r="K43" s="14">
        <v>29.266654741742411</v>
      </c>
      <c r="L43" s="14">
        <v>27.116472539488829</v>
      </c>
      <c r="M43" s="14">
        <v>9.825095279515482</v>
      </c>
      <c r="N43" s="14">
        <v>41.742327670447963</v>
      </c>
      <c r="O43" s="14">
        <v>3.470480599856435</v>
      </c>
      <c r="P43" s="14">
        <v>3.4011795506601521</v>
      </c>
    </row>
    <row r="44" spans="1:16" x14ac:dyDescent="0.2">
      <c r="A44" t="s">
        <v>19</v>
      </c>
      <c r="B44" t="s">
        <v>64</v>
      </c>
      <c r="C44" t="s">
        <v>68</v>
      </c>
      <c r="D44" s="14">
        <v>207.94986442491589</v>
      </c>
      <c r="E44" s="14">
        <v>39.137130290608091</v>
      </c>
      <c r="F44" s="14">
        <v>17.13210642329275</v>
      </c>
      <c r="G44" s="14">
        <v>0.86326186363222435</v>
      </c>
      <c r="H44" s="14">
        <v>7.8573723118447347</v>
      </c>
      <c r="I44" s="14">
        <v>3.8337831048713138</v>
      </c>
      <c r="J44" s="14">
        <v>3.8887018809803768</v>
      </c>
      <c r="K44" s="14">
        <v>22.109251129820809</v>
      </c>
      <c r="L44" s="14">
        <v>1.931791431452675</v>
      </c>
      <c r="M44" s="14">
        <v>12.368994191304679</v>
      </c>
      <c r="N44" s="14">
        <v>1.2851480914245641</v>
      </c>
      <c r="O44" s="14">
        <v>93.941160367196034</v>
      </c>
      <c r="P44" s="14">
        <v>3.6011633384876252</v>
      </c>
    </row>
    <row r="45" spans="1:16" x14ac:dyDescent="0.2">
      <c r="A45" t="s">
        <v>19</v>
      </c>
      <c r="B45" t="s">
        <v>64</v>
      </c>
      <c r="C45" t="s">
        <v>69</v>
      </c>
      <c r="D45" s="14">
        <v>410.40480924001582</v>
      </c>
      <c r="E45" s="14">
        <v>1.2941902982668301</v>
      </c>
      <c r="F45" s="14">
        <v>33.475438325777162</v>
      </c>
      <c r="G45" s="14">
        <v>1.4231747874177221</v>
      </c>
      <c r="H45" s="14">
        <v>15.338573946077879</v>
      </c>
      <c r="I45" s="14">
        <v>27.909309344992629</v>
      </c>
      <c r="J45" s="14">
        <v>6.6158422254830276</v>
      </c>
      <c r="K45" s="14">
        <v>194.2993690072164</v>
      </c>
      <c r="L45" s="14">
        <v>2.3473014076910248</v>
      </c>
      <c r="M45" s="14">
        <v>109.0260254406849</v>
      </c>
      <c r="N45" s="14">
        <v>7.2890300044452889</v>
      </c>
      <c r="O45" s="14">
        <v>5.6855274127775539</v>
      </c>
      <c r="P45" s="14">
        <v>5.7010270391854458</v>
      </c>
    </row>
    <row r="46" spans="1:16" x14ac:dyDescent="0.2">
      <c r="A46" t="s">
        <v>19</v>
      </c>
      <c r="B46" t="s">
        <v>64</v>
      </c>
      <c r="C46" t="s">
        <v>70</v>
      </c>
      <c r="D46" s="14">
        <v>1130.6033109480941</v>
      </c>
      <c r="E46" s="14">
        <v>0</v>
      </c>
      <c r="F46" s="14">
        <v>0</v>
      </c>
      <c r="G46" s="14">
        <v>0</v>
      </c>
      <c r="H46" s="14">
        <v>814.66224617107684</v>
      </c>
      <c r="I46" s="14">
        <v>0</v>
      </c>
      <c r="J46" s="14">
        <v>0</v>
      </c>
      <c r="K46" s="14">
        <v>0</v>
      </c>
      <c r="L46" s="14">
        <v>0</v>
      </c>
      <c r="M46" s="14">
        <v>0</v>
      </c>
      <c r="N46" s="14">
        <v>0</v>
      </c>
      <c r="O46" s="14">
        <v>315.94106477701717</v>
      </c>
      <c r="P46" s="14">
        <v>0</v>
      </c>
    </row>
    <row r="47" spans="1:16" x14ac:dyDescent="0.2">
      <c r="A47" t="s">
        <v>19</v>
      </c>
      <c r="B47" t="s">
        <v>71</v>
      </c>
      <c r="C47" t="s">
        <v>65</v>
      </c>
      <c r="D47" s="14">
        <v>172.45054798234221</v>
      </c>
      <c r="E47" s="14">
        <v>6.6187707611363944E-2</v>
      </c>
      <c r="F47" s="14">
        <v>127.2031992637594</v>
      </c>
      <c r="G47" s="14">
        <v>1.538518798628191</v>
      </c>
      <c r="H47" s="14">
        <v>0.24312263105599849</v>
      </c>
      <c r="I47" s="14">
        <v>5.9853047636743018</v>
      </c>
      <c r="J47" s="14">
        <v>1.006082762696686</v>
      </c>
      <c r="K47" s="14">
        <v>0.95003994356983112</v>
      </c>
      <c r="L47" s="14">
        <v>1.9946731446760271</v>
      </c>
      <c r="M47" s="14">
        <v>1.3548258720083419</v>
      </c>
      <c r="N47" s="14">
        <v>0.9840023062325467</v>
      </c>
      <c r="O47" s="14">
        <v>0.50264841105407032</v>
      </c>
      <c r="P47" s="14">
        <v>30.621942377375429</v>
      </c>
    </row>
    <row r="48" spans="1:16" x14ac:dyDescent="0.2">
      <c r="A48" t="s">
        <v>19</v>
      </c>
      <c r="B48" t="s">
        <v>71</v>
      </c>
      <c r="C48" t="s">
        <v>66</v>
      </c>
      <c r="D48" s="14">
        <v>72.622607204900092</v>
      </c>
      <c r="E48" s="14">
        <v>0.23146409815267741</v>
      </c>
      <c r="F48" s="14">
        <v>16.498716986064981</v>
      </c>
      <c r="G48" s="14">
        <v>7.304183304560012</v>
      </c>
      <c r="H48" s="14">
        <v>10.42344549418525</v>
      </c>
      <c r="I48" s="14">
        <v>1.8638423379957421</v>
      </c>
      <c r="J48" s="14">
        <v>9.301344367147717</v>
      </c>
      <c r="K48" s="14">
        <v>3.0006975810028229</v>
      </c>
      <c r="L48" s="14">
        <v>7.9402492885021578</v>
      </c>
      <c r="M48" s="14">
        <v>2.2271281749069689</v>
      </c>
      <c r="N48" s="14">
        <v>1.0328345640309899</v>
      </c>
      <c r="O48" s="14">
        <v>7.4639915845381681</v>
      </c>
      <c r="P48" s="14">
        <v>5.3347094238126136</v>
      </c>
    </row>
    <row r="49" spans="1:16" x14ac:dyDescent="0.2">
      <c r="A49" t="s">
        <v>19</v>
      </c>
      <c r="B49" t="s">
        <v>71</v>
      </c>
      <c r="C49" t="s">
        <v>67</v>
      </c>
      <c r="D49" s="14">
        <v>81.800157645495105</v>
      </c>
      <c r="E49" s="14">
        <v>0.1141012777251922</v>
      </c>
      <c r="F49" s="14">
        <v>10.690964776147251</v>
      </c>
      <c r="G49" s="14">
        <v>6.2636235169617311</v>
      </c>
      <c r="H49" s="14">
        <v>2.9645076997559769</v>
      </c>
      <c r="I49" s="14">
        <v>1.693627171595627</v>
      </c>
      <c r="J49" s="14">
        <v>19.416941575426041</v>
      </c>
      <c r="K49" s="14">
        <v>5.3907186724657343</v>
      </c>
      <c r="L49" s="14">
        <v>22.424802459460111</v>
      </c>
      <c r="M49" s="14">
        <v>2.7584962418015122</v>
      </c>
      <c r="N49" s="14">
        <v>1.725336555856394</v>
      </c>
      <c r="O49" s="14">
        <v>4.8368305402345078</v>
      </c>
      <c r="P49" s="14">
        <v>3.52020715806505</v>
      </c>
    </row>
    <row r="50" spans="1:16" x14ac:dyDescent="0.2">
      <c r="A50" t="s">
        <v>19</v>
      </c>
      <c r="B50" t="s">
        <v>71</v>
      </c>
      <c r="C50" t="s">
        <v>68</v>
      </c>
      <c r="D50" s="14">
        <v>90.246808485804351</v>
      </c>
      <c r="E50" s="14">
        <v>7.0305630013989333</v>
      </c>
      <c r="F50" s="14">
        <v>15.09813805830701</v>
      </c>
      <c r="G50" s="14">
        <v>2.373163953221098</v>
      </c>
      <c r="H50" s="14">
        <v>4.2184220567181452</v>
      </c>
      <c r="I50" s="14">
        <v>2.2011745110751839</v>
      </c>
      <c r="J50" s="14">
        <v>5.0268231670624406</v>
      </c>
      <c r="K50" s="14">
        <v>5.9650887361344687</v>
      </c>
      <c r="L50" s="14">
        <v>3.70177463736086</v>
      </c>
      <c r="M50" s="14">
        <v>5.8953457087451424</v>
      </c>
      <c r="N50" s="14">
        <v>0.86930232517933925</v>
      </c>
      <c r="O50" s="14">
        <v>34.522110291264802</v>
      </c>
      <c r="P50" s="14">
        <v>3.34490203933693</v>
      </c>
    </row>
    <row r="51" spans="1:16" x14ac:dyDescent="0.2">
      <c r="A51" t="s">
        <v>19</v>
      </c>
      <c r="B51" t="s">
        <v>71</v>
      </c>
      <c r="C51" t="s">
        <v>69</v>
      </c>
      <c r="D51" s="14">
        <v>26.513896533402765</v>
      </c>
      <c r="E51" s="14">
        <v>0.49067999906964838</v>
      </c>
      <c r="F51" s="14">
        <v>6.5759909544855404</v>
      </c>
      <c r="G51" s="14">
        <v>1.482238689589483</v>
      </c>
      <c r="H51" s="14">
        <v>0.97203636011392314</v>
      </c>
      <c r="I51" s="14">
        <v>1.920254269224849</v>
      </c>
      <c r="J51" s="14">
        <v>2.8159547795918951</v>
      </c>
      <c r="K51" s="14">
        <v>2.3171822908136499</v>
      </c>
      <c r="L51" s="14">
        <v>2.438060661589919</v>
      </c>
      <c r="M51" s="14">
        <v>3.567616277566704</v>
      </c>
      <c r="N51" s="14">
        <v>0.41580016947050868</v>
      </c>
      <c r="O51" s="14">
        <v>1.881580732976823</v>
      </c>
      <c r="P51" s="14">
        <v>1.636501348909823</v>
      </c>
    </row>
    <row r="52" spans="1:16" x14ac:dyDescent="0.2">
      <c r="A52" t="s">
        <v>19</v>
      </c>
      <c r="B52" t="s">
        <v>71</v>
      </c>
      <c r="C52" t="s">
        <v>70</v>
      </c>
      <c r="D52" s="14">
        <v>0</v>
      </c>
      <c r="E52" s="14">
        <v>0</v>
      </c>
      <c r="F52" s="14">
        <v>0</v>
      </c>
      <c r="G52" s="14">
        <v>0</v>
      </c>
      <c r="H52" s="14">
        <v>0</v>
      </c>
      <c r="I52" s="14">
        <v>0</v>
      </c>
      <c r="J52" s="14">
        <v>0</v>
      </c>
      <c r="K52" s="14">
        <v>0</v>
      </c>
      <c r="L52" s="14">
        <v>0</v>
      </c>
      <c r="M52" s="14">
        <v>0</v>
      </c>
      <c r="N52" s="14">
        <v>0</v>
      </c>
      <c r="O52" s="14">
        <v>0</v>
      </c>
      <c r="P52" s="14">
        <v>0</v>
      </c>
    </row>
    <row r="53" spans="1:16" x14ac:dyDescent="0.2">
      <c r="A53" t="s">
        <v>19</v>
      </c>
      <c r="B53" t="s">
        <v>72</v>
      </c>
      <c r="C53" t="s">
        <v>65</v>
      </c>
      <c r="D53" s="14">
        <v>12.796902838376171</v>
      </c>
      <c r="E53" s="14">
        <v>3.424105741979961E-2</v>
      </c>
      <c r="F53" s="14">
        <v>6.7270828211760341</v>
      </c>
      <c r="G53" s="14">
        <v>0.70419886670674359</v>
      </c>
      <c r="H53" s="14">
        <v>0.1189804220329139</v>
      </c>
      <c r="I53" s="14">
        <v>0.43200531450839202</v>
      </c>
      <c r="J53" s="14">
        <v>0.51986258302906108</v>
      </c>
      <c r="K53" s="14">
        <v>0.19371003712967641</v>
      </c>
      <c r="L53" s="14">
        <v>1.5603889732976941</v>
      </c>
      <c r="M53" s="14">
        <v>0.21951838788707589</v>
      </c>
      <c r="N53" s="14">
        <v>8.1770115248187322E-2</v>
      </c>
      <c r="O53" s="14">
        <v>0.39653863549924018</v>
      </c>
      <c r="P53" s="14">
        <v>1.808605624441352</v>
      </c>
    </row>
    <row r="54" spans="1:16" x14ac:dyDescent="0.2">
      <c r="A54" t="s">
        <v>19</v>
      </c>
      <c r="B54" t="s">
        <v>72</v>
      </c>
      <c r="C54" t="s">
        <v>66</v>
      </c>
      <c r="D54" s="14">
        <v>55.19148317640564</v>
      </c>
      <c r="E54" s="14">
        <v>0.39789959329415531</v>
      </c>
      <c r="F54" s="14">
        <v>6.6228227508611068</v>
      </c>
      <c r="G54" s="14">
        <v>8.185099242593143</v>
      </c>
      <c r="H54" s="14">
        <v>8.4281012077958017</v>
      </c>
      <c r="I54" s="14">
        <v>0.91088638775804309</v>
      </c>
      <c r="J54" s="14">
        <v>10.630278069022269</v>
      </c>
      <c r="K54" s="14">
        <v>2.4690385422393111</v>
      </c>
      <c r="L54" s="14">
        <v>5.0788989038595238</v>
      </c>
      <c r="M54" s="14">
        <v>1.8148174130509469</v>
      </c>
      <c r="N54" s="14">
        <v>0.96818631690318013</v>
      </c>
      <c r="O54" s="14">
        <v>7.9971435755200559</v>
      </c>
      <c r="P54" s="14">
        <v>1.688311173508102</v>
      </c>
    </row>
    <row r="55" spans="1:16" x14ac:dyDescent="0.2">
      <c r="A55" t="s">
        <v>19</v>
      </c>
      <c r="B55" t="s">
        <v>72</v>
      </c>
      <c r="C55" t="s">
        <v>67</v>
      </c>
      <c r="D55" s="14">
        <v>23.876316075720684</v>
      </c>
      <c r="E55" s="14">
        <v>0.1759823026511301</v>
      </c>
      <c r="F55" s="14">
        <v>2.55264964843591</v>
      </c>
      <c r="G55" s="14">
        <v>1.189188316116917</v>
      </c>
      <c r="H55" s="14">
        <v>0.92961399724142646</v>
      </c>
      <c r="I55" s="14">
        <v>0.52658903265168322</v>
      </c>
      <c r="J55" s="14">
        <v>3.6930518532657488</v>
      </c>
      <c r="K55" s="14">
        <v>1.452285491720033</v>
      </c>
      <c r="L55" s="14">
        <v>8.6225841686389408</v>
      </c>
      <c r="M55" s="14">
        <v>0.93158461037686968</v>
      </c>
      <c r="N55" s="14">
        <v>0.52333259097162599</v>
      </c>
      <c r="O55" s="14">
        <v>2.4576753202241299</v>
      </c>
      <c r="P55" s="14">
        <v>0.82177874342626978</v>
      </c>
    </row>
    <row r="56" spans="1:16" x14ac:dyDescent="0.2">
      <c r="A56" t="s">
        <v>19</v>
      </c>
      <c r="B56" t="s">
        <v>72</v>
      </c>
      <c r="C56" t="s">
        <v>68</v>
      </c>
      <c r="D56" s="14">
        <v>97.330221017447457</v>
      </c>
      <c r="E56" s="14">
        <v>2.358881414393148</v>
      </c>
      <c r="F56" s="14">
        <v>11.834264203418609</v>
      </c>
      <c r="G56" s="14">
        <v>1.608710439834603</v>
      </c>
      <c r="H56" s="14">
        <v>6.7537207879709893</v>
      </c>
      <c r="I56" s="14">
        <v>2.7625088165675442</v>
      </c>
      <c r="J56" s="14">
        <v>3.285849122985204</v>
      </c>
      <c r="K56" s="14">
        <v>6.2153020577412663</v>
      </c>
      <c r="L56" s="14">
        <v>3.9550547269874081</v>
      </c>
      <c r="M56" s="14">
        <v>5.8697819339187003</v>
      </c>
      <c r="N56" s="14">
        <v>0.71519186786097932</v>
      </c>
      <c r="O56" s="14">
        <v>48.913018155279097</v>
      </c>
      <c r="P56" s="14">
        <v>3.057937490489905</v>
      </c>
    </row>
    <row r="57" spans="1:16" x14ac:dyDescent="0.2">
      <c r="A57" t="s">
        <v>19</v>
      </c>
      <c r="B57" t="s">
        <v>72</v>
      </c>
      <c r="C57" t="s">
        <v>69</v>
      </c>
      <c r="D57" s="14">
        <v>2.8326032893906965</v>
      </c>
      <c r="E57" s="14">
        <v>4.3644484143856181E-2</v>
      </c>
      <c r="F57" s="14">
        <v>0.43887736690566598</v>
      </c>
      <c r="G57" s="14">
        <v>0.1052809260558514</v>
      </c>
      <c r="H57" s="14">
        <v>0.1341328536060063</v>
      </c>
      <c r="I57" s="14">
        <v>0.25617367842710048</v>
      </c>
      <c r="J57" s="14">
        <v>0.25745205280068728</v>
      </c>
      <c r="K57" s="14">
        <v>0.34105207645364388</v>
      </c>
      <c r="L57" s="14">
        <v>0.26454700689946531</v>
      </c>
      <c r="M57" s="14">
        <v>0.47310009525765151</v>
      </c>
      <c r="N57" s="14">
        <v>6.0425758879405739E-2</v>
      </c>
      <c r="O57" s="14">
        <v>0.35529233002141919</v>
      </c>
      <c r="P57" s="14">
        <v>0.10262465993994301</v>
      </c>
    </row>
    <row r="58" spans="1:16" x14ac:dyDescent="0.2">
      <c r="A58" t="s">
        <v>19</v>
      </c>
      <c r="B58" t="s">
        <v>72</v>
      </c>
      <c r="C58" t="s">
        <v>70</v>
      </c>
      <c r="D58" s="14">
        <v>0</v>
      </c>
      <c r="E58" s="14">
        <v>0</v>
      </c>
      <c r="F58" s="14">
        <v>0</v>
      </c>
      <c r="G58" s="14">
        <v>0</v>
      </c>
      <c r="H58" s="14">
        <v>0</v>
      </c>
      <c r="I58" s="14">
        <v>0</v>
      </c>
      <c r="J58" s="14">
        <v>0</v>
      </c>
      <c r="K58" s="14">
        <v>0</v>
      </c>
      <c r="L58" s="14">
        <v>0</v>
      </c>
      <c r="M58" s="14">
        <v>0</v>
      </c>
      <c r="N58" s="14">
        <v>0</v>
      </c>
      <c r="O58" s="14">
        <v>0</v>
      </c>
      <c r="P58" s="14">
        <v>0</v>
      </c>
    </row>
    <row r="59" spans="1:16" x14ac:dyDescent="0.2">
      <c r="A59" t="s">
        <v>19</v>
      </c>
      <c r="B59" t="s">
        <v>73</v>
      </c>
      <c r="C59" t="s">
        <v>65</v>
      </c>
      <c r="D59" s="14">
        <v>30.708380904667692</v>
      </c>
      <c r="E59" s="14">
        <v>8.7533350680898375E-2</v>
      </c>
      <c r="F59" s="14">
        <v>6.6425271720874699</v>
      </c>
      <c r="G59" s="14">
        <v>10.46849230025205</v>
      </c>
      <c r="H59" s="14">
        <v>0.2789757000214535</v>
      </c>
      <c r="I59" s="14">
        <v>1.36772398215002</v>
      </c>
      <c r="J59" s="14">
        <v>2.8722199090853948</v>
      </c>
      <c r="K59" s="14">
        <v>0.63695264296332188</v>
      </c>
      <c r="L59" s="14">
        <v>5.4579662660354282</v>
      </c>
      <c r="M59" s="14">
        <v>0.69184786072582716</v>
      </c>
      <c r="N59" s="14">
        <v>0.14834834245653691</v>
      </c>
      <c r="O59" s="14">
        <v>0.64807677297661803</v>
      </c>
      <c r="P59" s="14">
        <v>1.4077166052326719</v>
      </c>
    </row>
    <row r="60" spans="1:16" x14ac:dyDescent="0.2">
      <c r="A60" t="s">
        <v>19</v>
      </c>
      <c r="B60" t="s">
        <v>73</v>
      </c>
      <c r="C60" t="s">
        <v>66</v>
      </c>
      <c r="D60" s="14">
        <v>164.25813322620832</v>
      </c>
      <c r="E60" s="14">
        <v>0.48854298104197219</v>
      </c>
      <c r="F60" s="14">
        <v>10.21593183739375</v>
      </c>
      <c r="G60" s="14">
        <v>32.659884564406028</v>
      </c>
      <c r="H60" s="14">
        <v>2.7354381899908198</v>
      </c>
      <c r="I60" s="14">
        <v>1.8853585704926981</v>
      </c>
      <c r="J60" s="14">
        <v>48.193028379637909</v>
      </c>
      <c r="K60" s="14">
        <v>5.7491852078838317</v>
      </c>
      <c r="L60" s="14">
        <v>48.354877724463179</v>
      </c>
      <c r="M60" s="14">
        <v>4.3679903630894348</v>
      </c>
      <c r="N60" s="14">
        <v>1.103330120741731</v>
      </c>
      <c r="O60" s="14">
        <v>5.2225202647630056</v>
      </c>
      <c r="P60" s="14">
        <v>3.2820450223039499</v>
      </c>
    </row>
    <row r="61" spans="1:16" x14ac:dyDescent="0.2">
      <c r="A61" t="s">
        <v>19</v>
      </c>
      <c r="B61" t="s">
        <v>73</v>
      </c>
      <c r="C61" t="s">
        <v>67</v>
      </c>
      <c r="D61" s="14">
        <v>109.42834905788079</v>
      </c>
      <c r="E61" s="14">
        <v>0.30905225965903982</v>
      </c>
      <c r="F61" s="14">
        <v>6.4864237563716536</v>
      </c>
      <c r="G61" s="14">
        <v>17.574243296058519</v>
      </c>
      <c r="H61" s="14">
        <v>2.101755867733381</v>
      </c>
      <c r="I61" s="14">
        <v>1.258116924993117</v>
      </c>
      <c r="J61" s="14">
        <v>23.96121045895908</v>
      </c>
      <c r="K61" s="14">
        <v>4.860324276608714</v>
      </c>
      <c r="L61" s="14">
        <v>42.517899454501958</v>
      </c>
      <c r="M61" s="14">
        <v>3.1129739959424398</v>
      </c>
      <c r="N61" s="14">
        <v>1.141723545550988</v>
      </c>
      <c r="O61" s="14">
        <v>3.5956497285978539</v>
      </c>
      <c r="P61" s="14">
        <v>2.5089754929040429</v>
      </c>
    </row>
    <row r="62" spans="1:16" x14ac:dyDescent="0.2">
      <c r="A62" t="s">
        <v>19</v>
      </c>
      <c r="B62" t="s">
        <v>73</v>
      </c>
      <c r="C62" t="s">
        <v>68</v>
      </c>
      <c r="D62" s="14">
        <v>15.270307143601094</v>
      </c>
      <c r="E62" s="14">
        <v>0.6278646551025503</v>
      </c>
      <c r="F62" s="14">
        <v>1.6927165266747151</v>
      </c>
      <c r="G62" s="14">
        <v>1.9358739126833291</v>
      </c>
      <c r="H62" s="14">
        <v>0.55973456836995483</v>
      </c>
      <c r="I62" s="14">
        <v>0.32557130652131577</v>
      </c>
      <c r="J62" s="14">
        <v>2.9192025147007952</v>
      </c>
      <c r="K62" s="14">
        <v>1.240352958346729</v>
      </c>
      <c r="L62" s="14">
        <v>2.93193450736677</v>
      </c>
      <c r="M62" s="14">
        <v>0.87744747930968814</v>
      </c>
      <c r="N62" s="14">
        <v>0.1301656342849245</v>
      </c>
      <c r="O62" s="14">
        <v>1.5884724229331499</v>
      </c>
      <c r="P62" s="14">
        <v>0.44097065730717222</v>
      </c>
    </row>
    <row r="63" spans="1:16" x14ac:dyDescent="0.2">
      <c r="A63" t="s">
        <v>19</v>
      </c>
      <c r="B63" t="s">
        <v>73</v>
      </c>
      <c r="C63" t="s">
        <v>69</v>
      </c>
      <c r="D63" s="14">
        <v>1.8711879985104771</v>
      </c>
      <c r="E63" s="14">
        <v>1.036513107494621E-2</v>
      </c>
      <c r="F63" s="14">
        <v>0.14221531573211199</v>
      </c>
      <c r="G63" s="14">
        <v>0.35442591957869068</v>
      </c>
      <c r="H63" s="14">
        <v>4.2018879707542332E-2</v>
      </c>
      <c r="I63" s="14">
        <v>8.7287232662007941E-2</v>
      </c>
      <c r="J63" s="14">
        <v>0.49401980445878307</v>
      </c>
      <c r="K63" s="14">
        <v>0.12597242664417371</v>
      </c>
      <c r="L63" s="14">
        <v>0.37561948947958568</v>
      </c>
      <c r="M63" s="14">
        <v>0.1252054545167989</v>
      </c>
      <c r="N63" s="14">
        <v>1.894513486985528E-2</v>
      </c>
      <c r="O63" s="14">
        <v>5.7836045351047159E-2</v>
      </c>
      <c r="P63" s="14">
        <v>3.727716443493418E-2</v>
      </c>
    </row>
    <row r="64" spans="1:16" x14ac:dyDescent="0.2">
      <c r="A64" t="s">
        <v>19</v>
      </c>
      <c r="B64" t="s">
        <v>73</v>
      </c>
      <c r="C64" t="s">
        <v>70</v>
      </c>
      <c r="D64" s="14">
        <v>0</v>
      </c>
      <c r="E64" s="14">
        <v>0</v>
      </c>
      <c r="F64" s="14">
        <v>0</v>
      </c>
      <c r="G64" s="14">
        <v>0</v>
      </c>
      <c r="H64" s="14">
        <v>0</v>
      </c>
      <c r="I64" s="14">
        <v>0</v>
      </c>
      <c r="J64" s="14">
        <v>0</v>
      </c>
      <c r="K64" s="14">
        <v>0</v>
      </c>
      <c r="L64" s="14">
        <v>0</v>
      </c>
      <c r="M64" s="14">
        <v>0</v>
      </c>
      <c r="N64" s="14">
        <v>0</v>
      </c>
      <c r="O64" s="14">
        <v>0</v>
      </c>
      <c r="P64" s="14">
        <v>0</v>
      </c>
    </row>
    <row r="65" spans="1:16" x14ac:dyDescent="0.2">
      <c r="A65" t="s">
        <v>19</v>
      </c>
      <c r="B65" t="s">
        <v>74</v>
      </c>
      <c r="C65" t="s">
        <v>65</v>
      </c>
      <c r="D65" s="14">
        <v>100.865719056443</v>
      </c>
      <c r="E65" s="14">
        <v>7.2499580850762774E-2</v>
      </c>
      <c r="F65" s="14">
        <v>64.482685786347488</v>
      </c>
      <c r="G65" s="14">
        <v>2.2704778801201879</v>
      </c>
      <c r="H65" s="14">
        <v>0.2077781527634063</v>
      </c>
      <c r="I65" s="14">
        <v>4.102154918535275</v>
      </c>
      <c r="J65" s="14">
        <v>0.98080460566236061</v>
      </c>
      <c r="K65" s="14">
        <v>0.50124360508594035</v>
      </c>
      <c r="L65" s="14">
        <v>8.9195712590712048</v>
      </c>
      <c r="M65" s="14">
        <v>0.99370109464403289</v>
      </c>
      <c r="N65" s="14">
        <v>0.27031385656743567</v>
      </c>
      <c r="O65" s="14">
        <v>0.55402866668142348</v>
      </c>
      <c r="P65" s="14">
        <v>17.510459650113479</v>
      </c>
    </row>
    <row r="66" spans="1:16" x14ac:dyDescent="0.2">
      <c r="A66" t="s">
        <v>19</v>
      </c>
      <c r="B66" t="s">
        <v>74</v>
      </c>
      <c r="C66" t="s">
        <v>66</v>
      </c>
      <c r="D66" s="14">
        <v>48.045115541439081</v>
      </c>
      <c r="E66" s="14">
        <v>1.013477003809852</v>
      </c>
      <c r="F66" s="14">
        <v>5.6801424585429272</v>
      </c>
      <c r="G66" s="14">
        <v>2.3600347920515312</v>
      </c>
      <c r="H66" s="14">
        <v>4.1994034642754174</v>
      </c>
      <c r="I66" s="14">
        <v>1.3950611713803449</v>
      </c>
      <c r="J66" s="14">
        <v>4.9661985335987264</v>
      </c>
      <c r="K66" s="14">
        <v>3.0159150065994749</v>
      </c>
      <c r="L66" s="14">
        <v>16.300686736502559</v>
      </c>
      <c r="M66" s="14">
        <v>3.5724188784737518</v>
      </c>
      <c r="N66" s="14">
        <v>0.5071952851132705</v>
      </c>
      <c r="O66" s="14">
        <v>2.913492011811265</v>
      </c>
      <c r="P66" s="14">
        <v>2.1210901992799611</v>
      </c>
    </row>
    <row r="67" spans="1:16" x14ac:dyDescent="0.2">
      <c r="A67" t="s">
        <v>19</v>
      </c>
      <c r="B67" t="s">
        <v>74</v>
      </c>
      <c r="C67" t="s">
        <v>67</v>
      </c>
      <c r="D67" s="14">
        <v>39.621700191436787</v>
      </c>
      <c r="E67" s="14">
        <v>0.1173914867283378</v>
      </c>
      <c r="F67" s="14">
        <v>3.4794348432679012</v>
      </c>
      <c r="G67" s="14">
        <v>2.7405527537978038</v>
      </c>
      <c r="H67" s="14">
        <v>0.73852991972594306</v>
      </c>
      <c r="I67" s="14">
        <v>0.48495728052382708</v>
      </c>
      <c r="J67" s="14">
        <v>5.3456928325905642</v>
      </c>
      <c r="K67" s="14">
        <v>1.34766133194266</v>
      </c>
      <c r="L67" s="14">
        <v>20.154700644626431</v>
      </c>
      <c r="M67" s="14">
        <v>1.203589308424682</v>
      </c>
      <c r="N67" s="14">
        <v>0.37666884200515899</v>
      </c>
      <c r="O67" s="14">
        <v>1.656886884379511</v>
      </c>
      <c r="P67" s="14">
        <v>1.9756340634239711</v>
      </c>
    </row>
    <row r="68" spans="1:16" x14ac:dyDescent="0.2">
      <c r="A68" t="s">
        <v>19</v>
      </c>
      <c r="B68" t="s">
        <v>74</v>
      </c>
      <c r="C68" t="s">
        <v>68</v>
      </c>
      <c r="D68" s="14">
        <v>73.212869089217605</v>
      </c>
      <c r="E68" s="14">
        <v>21.609657013005311</v>
      </c>
      <c r="F68" s="14">
        <v>8.3615261160603254</v>
      </c>
      <c r="G68" s="14">
        <v>1.517090988748963</v>
      </c>
      <c r="H68" s="14">
        <v>2.55136052778079</v>
      </c>
      <c r="I68" s="14">
        <v>2.6432229980711739</v>
      </c>
      <c r="J68" s="14">
        <v>3.495672251698811</v>
      </c>
      <c r="K68" s="14">
        <v>5.6361760842690307</v>
      </c>
      <c r="L68" s="14">
        <v>4.7251114781424421</v>
      </c>
      <c r="M68" s="14">
        <v>9.2261814430173317</v>
      </c>
      <c r="N68" s="14">
        <v>0.79433054528931346</v>
      </c>
      <c r="O68" s="14">
        <v>9.9493907237237345</v>
      </c>
      <c r="P68" s="14">
        <v>2.7031489194103879</v>
      </c>
    </row>
    <row r="69" spans="1:16" x14ac:dyDescent="0.2">
      <c r="A69" t="s">
        <v>19</v>
      </c>
      <c r="B69" t="s">
        <v>74</v>
      </c>
      <c r="C69" t="s">
        <v>69</v>
      </c>
      <c r="D69" s="14">
        <v>6.9208042528165219</v>
      </c>
      <c r="E69" s="14">
        <v>0.40004108379828751</v>
      </c>
      <c r="F69" s="14">
        <v>0.88411809022167154</v>
      </c>
      <c r="G69" s="14">
        <v>0.15649678694402511</v>
      </c>
      <c r="H69" s="14">
        <v>0.20103143512491101</v>
      </c>
      <c r="I69" s="14">
        <v>1.150074752841191</v>
      </c>
      <c r="J69" s="14">
        <v>0.42590046478512589</v>
      </c>
      <c r="K69" s="14">
        <v>0.92125144645653934</v>
      </c>
      <c r="L69" s="14">
        <v>0.62871336475652173</v>
      </c>
      <c r="M69" s="14">
        <v>1.388565745729875</v>
      </c>
      <c r="N69" s="14">
        <v>0.113385387842569</v>
      </c>
      <c r="O69" s="14">
        <v>0.30768649027382799</v>
      </c>
      <c r="P69" s="14">
        <v>0.3435392040419768</v>
      </c>
    </row>
    <row r="70" spans="1:16" x14ac:dyDescent="0.2">
      <c r="A70" t="s">
        <v>19</v>
      </c>
      <c r="B70" t="s">
        <v>74</v>
      </c>
      <c r="C70" t="s">
        <v>70</v>
      </c>
      <c r="D70" s="14">
        <v>0</v>
      </c>
      <c r="E70" s="14">
        <v>0</v>
      </c>
      <c r="F70" s="14">
        <v>0</v>
      </c>
      <c r="G70" s="14">
        <v>0</v>
      </c>
      <c r="H70" s="14">
        <v>0</v>
      </c>
      <c r="I70" s="14">
        <v>0</v>
      </c>
      <c r="J70" s="14">
        <v>0</v>
      </c>
      <c r="K70" s="14">
        <v>0</v>
      </c>
      <c r="L70" s="14">
        <v>0</v>
      </c>
      <c r="M70" s="14">
        <v>0</v>
      </c>
      <c r="N70" s="14">
        <v>0</v>
      </c>
      <c r="O70" s="14">
        <v>0</v>
      </c>
      <c r="P70" s="14">
        <v>0</v>
      </c>
    </row>
    <row r="71" spans="1:16" x14ac:dyDescent="0.2">
      <c r="A71" t="s">
        <v>19</v>
      </c>
      <c r="B71" t="s">
        <v>75</v>
      </c>
      <c r="C71" t="s">
        <v>65</v>
      </c>
      <c r="D71" s="14">
        <v>184.31259488190665</v>
      </c>
      <c r="E71" s="14">
        <v>0.84068676935966247</v>
      </c>
      <c r="F71" s="14">
        <v>55.070561873549337</v>
      </c>
      <c r="G71" s="14">
        <v>39.645718667044733</v>
      </c>
      <c r="H71" s="14">
        <v>1.515048634124001</v>
      </c>
      <c r="I71" s="14">
        <v>8.5081521897227361</v>
      </c>
      <c r="J71" s="14">
        <v>4.2428949145803552</v>
      </c>
      <c r="K71" s="14">
        <v>3.8177179067888729</v>
      </c>
      <c r="L71" s="14">
        <v>12.93688220349331</v>
      </c>
      <c r="M71" s="14">
        <v>4.6085118537407661</v>
      </c>
      <c r="N71" s="14">
        <v>1.209113091666622</v>
      </c>
      <c r="O71" s="14">
        <v>3.1941810980092109</v>
      </c>
      <c r="P71" s="14">
        <v>48.723125679827042</v>
      </c>
    </row>
    <row r="72" spans="1:16" x14ac:dyDescent="0.2">
      <c r="A72" t="s">
        <v>19</v>
      </c>
      <c r="B72" t="s">
        <v>75</v>
      </c>
      <c r="C72" t="s">
        <v>66</v>
      </c>
      <c r="D72" s="14">
        <v>135.78023649516501</v>
      </c>
      <c r="E72" s="14">
        <v>1.0397752405145431</v>
      </c>
      <c r="F72" s="14">
        <v>17.053386524225321</v>
      </c>
      <c r="G72" s="14">
        <v>19.321158634546311</v>
      </c>
      <c r="H72" s="14">
        <v>4.1892178915550096</v>
      </c>
      <c r="I72" s="14">
        <v>4.3052352533072247</v>
      </c>
      <c r="J72" s="14">
        <v>16.794858461578968</v>
      </c>
      <c r="K72" s="14">
        <v>7.505309736175084</v>
      </c>
      <c r="L72" s="14">
        <v>36.064501361423581</v>
      </c>
      <c r="M72" s="14">
        <v>7.2021931869880218</v>
      </c>
      <c r="N72" s="14">
        <v>1.0943456423401789</v>
      </c>
      <c r="O72" s="14">
        <v>9.4607903432595926</v>
      </c>
      <c r="P72" s="14">
        <v>11.74946421925117</v>
      </c>
    </row>
    <row r="73" spans="1:16" x14ac:dyDescent="0.2">
      <c r="A73" t="s">
        <v>19</v>
      </c>
      <c r="B73" t="s">
        <v>75</v>
      </c>
      <c r="C73" t="s">
        <v>67</v>
      </c>
      <c r="D73" s="14">
        <v>127.37203994527056</v>
      </c>
      <c r="E73" s="14">
        <v>0.30350136322319698</v>
      </c>
      <c r="F73" s="14">
        <v>8.0188719605733425</v>
      </c>
      <c r="G73" s="14">
        <v>36.020429202155071</v>
      </c>
      <c r="H73" s="14">
        <v>2.2050251976297091</v>
      </c>
      <c r="I73" s="14">
        <v>1.8464197024027631</v>
      </c>
      <c r="J73" s="14">
        <v>16.146375883383929</v>
      </c>
      <c r="K73" s="14">
        <v>5.4176302808353283</v>
      </c>
      <c r="L73" s="14">
        <v>44.136640003609102</v>
      </c>
      <c r="M73" s="14">
        <v>3.451961147089758</v>
      </c>
      <c r="N73" s="14">
        <v>1.2979038680815089</v>
      </c>
      <c r="O73" s="14">
        <v>4.5588544016979453</v>
      </c>
      <c r="P73" s="14">
        <v>3.9684269345889081</v>
      </c>
    </row>
    <row r="74" spans="1:16" x14ac:dyDescent="0.2">
      <c r="A74" t="s">
        <v>19</v>
      </c>
      <c r="B74" t="s">
        <v>75</v>
      </c>
      <c r="C74" t="s">
        <v>68</v>
      </c>
      <c r="D74" s="14">
        <v>114.40915507892664</v>
      </c>
      <c r="E74" s="14">
        <v>7.5774674898876304</v>
      </c>
      <c r="F74" s="14">
        <v>14.63484666743515</v>
      </c>
      <c r="G74" s="14">
        <v>4.8576440757299588</v>
      </c>
      <c r="H74" s="14">
        <v>5.9695462074471424</v>
      </c>
      <c r="I74" s="14">
        <v>2.8559559148446798</v>
      </c>
      <c r="J74" s="14">
        <v>6.9289052769197914</v>
      </c>
      <c r="K74" s="14">
        <v>8.4856063535129458</v>
      </c>
      <c r="L74" s="14">
        <v>11.898388271072481</v>
      </c>
      <c r="M74" s="14">
        <v>7.6357094128486693</v>
      </c>
      <c r="N74" s="14">
        <v>0.9079359624799701</v>
      </c>
      <c r="O74" s="14">
        <v>37.746737796468842</v>
      </c>
      <c r="P74" s="14">
        <v>4.9104116502793813</v>
      </c>
    </row>
    <row r="75" spans="1:16" x14ac:dyDescent="0.2">
      <c r="A75" t="s">
        <v>19</v>
      </c>
      <c r="B75" t="s">
        <v>75</v>
      </c>
      <c r="C75" t="s">
        <v>69</v>
      </c>
      <c r="D75" s="14">
        <v>29.859640379513746</v>
      </c>
      <c r="E75" s="14">
        <v>0.68206228796837887</v>
      </c>
      <c r="F75" s="14">
        <v>4.6326560061102429</v>
      </c>
      <c r="G75" s="14">
        <v>1.6011621418115281</v>
      </c>
      <c r="H75" s="14">
        <v>1.5738775439178121</v>
      </c>
      <c r="I75" s="14">
        <v>3.6515145565365499</v>
      </c>
      <c r="J75" s="14">
        <v>2.2970062207402542</v>
      </c>
      <c r="K75" s="14">
        <v>4.4517196403734127</v>
      </c>
      <c r="L75" s="14">
        <v>2.2612140767271152</v>
      </c>
      <c r="M75" s="14">
        <v>4.8118469286085368</v>
      </c>
      <c r="N75" s="14">
        <v>0.37045319231835688</v>
      </c>
      <c r="O75" s="14">
        <v>2.0621845897470141</v>
      </c>
      <c r="P75" s="14">
        <v>1.463943194654544</v>
      </c>
    </row>
    <row r="76" spans="1:16" x14ac:dyDescent="0.2">
      <c r="A76" t="s">
        <v>19</v>
      </c>
      <c r="B76" t="s">
        <v>75</v>
      </c>
      <c r="C76" t="s">
        <v>70</v>
      </c>
      <c r="D76" s="14">
        <v>0</v>
      </c>
      <c r="E76" s="14">
        <v>0</v>
      </c>
      <c r="F76" s="14">
        <v>0</v>
      </c>
      <c r="G76" s="14">
        <v>0</v>
      </c>
      <c r="H76" s="14">
        <v>0</v>
      </c>
      <c r="I76" s="14">
        <v>0</v>
      </c>
      <c r="J76" s="14">
        <v>0</v>
      </c>
      <c r="K76" s="14">
        <v>0</v>
      </c>
      <c r="L76" s="14">
        <v>0</v>
      </c>
      <c r="M76" s="14">
        <v>0</v>
      </c>
      <c r="N76" s="14">
        <v>0</v>
      </c>
      <c r="O76" s="14">
        <v>0</v>
      </c>
      <c r="P76" s="14">
        <v>0</v>
      </c>
    </row>
    <row r="77" spans="1:16" x14ac:dyDescent="0.2">
      <c r="A77" t="s">
        <v>20</v>
      </c>
      <c r="B77" t="s">
        <v>64</v>
      </c>
      <c r="C77" t="s">
        <v>65</v>
      </c>
      <c r="D77" s="14">
        <v>379.43224129009786</v>
      </c>
      <c r="E77" s="14">
        <v>1.236718309700296E-2</v>
      </c>
      <c r="F77" s="14">
        <v>314.31714642837568</v>
      </c>
      <c r="G77" s="14">
        <v>0.35959608210313121</v>
      </c>
      <c r="H77" s="14">
        <v>0.19345299895982401</v>
      </c>
      <c r="I77" s="14">
        <v>6.8596098202748079</v>
      </c>
      <c r="J77" s="14">
        <v>0.24661725513188071</v>
      </c>
      <c r="K77" s="14">
        <v>3.1786294431395472</v>
      </c>
      <c r="L77" s="14">
        <v>0.44854959828559998</v>
      </c>
      <c r="M77" s="14">
        <v>1.954193938678058</v>
      </c>
      <c r="N77" s="14">
        <v>2.1604454756024789</v>
      </c>
      <c r="O77" s="14">
        <v>0.1207347535412409</v>
      </c>
      <c r="P77" s="14">
        <v>49.580898312908722</v>
      </c>
    </row>
    <row r="78" spans="1:16" x14ac:dyDescent="0.2">
      <c r="A78" t="s">
        <v>20</v>
      </c>
      <c r="B78" t="s">
        <v>64</v>
      </c>
      <c r="C78" t="s">
        <v>66</v>
      </c>
      <c r="D78" s="14">
        <v>1344.5024519294243</v>
      </c>
      <c r="E78" s="14">
        <v>0.17072409514394621</v>
      </c>
      <c r="F78" s="14">
        <v>103.5845367251646</v>
      </c>
      <c r="G78" s="14">
        <v>12.00222704536106</v>
      </c>
      <c r="H78" s="14">
        <v>962.32038733283787</v>
      </c>
      <c r="I78" s="14">
        <v>24.72307513224191</v>
      </c>
      <c r="J78" s="14">
        <v>36.952883766530668</v>
      </c>
      <c r="K78" s="14">
        <v>52.685284829051191</v>
      </c>
      <c r="L78" s="14">
        <v>17.841655891683281</v>
      </c>
      <c r="M78" s="14">
        <v>60.547830723297139</v>
      </c>
      <c r="N78" s="14">
        <v>9.837096621859839</v>
      </c>
      <c r="O78" s="14">
        <v>44.74611385173273</v>
      </c>
      <c r="P78" s="14">
        <v>19.09063591451962</v>
      </c>
    </row>
    <row r="79" spans="1:16" x14ac:dyDescent="0.2">
      <c r="A79" t="s">
        <v>20</v>
      </c>
      <c r="B79" t="s">
        <v>64</v>
      </c>
      <c r="C79" t="s">
        <v>67</v>
      </c>
      <c r="D79" s="14">
        <v>206.88036828949797</v>
      </c>
      <c r="E79" s="14">
        <v>3.5885316300168481E-2</v>
      </c>
      <c r="F79" s="14">
        <v>15.46498872205497</v>
      </c>
      <c r="G79" s="14">
        <v>5.7485250645690611</v>
      </c>
      <c r="H79" s="14">
        <v>9.3480092047104435</v>
      </c>
      <c r="I79" s="14">
        <v>4.363715007021475</v>
      </c>
      <c r="J79" s="14">
        <v>28.109000206907041</v>
      </c>
      <c r="K79" s="14">
        <v>30.180224868736271</v>
      </c>
      <c r="L79" s="14">
        <v>30.96160020805144</v>
      </c>
      <c r="M79" s="14">
        <v>11.049356689562529</v>
      </c>
      <c r="N79" s="14">
        <v>58.517979108637697</v>
      </c>
      <c r="O79" s="14">
        <v>9.8185570109217739</v>
      </c>
      <c r="P79" s="14">
        <v>3.2825268820251088</v>
      </c>
    </row>
    <row r="80" spans="1:16" x14ac:dyDescent="0.2">
      <c r="A80" t="s">
        <v>20</v>
      </c>
      <c r="B80" t="s">
        <v>64</v>
      </c>
      <c r="C80" t="s">
        <v>68</v>
      </c>
      <c r="D80" s="14">
        <v>278.9772177250432</v>
      </c>
      <c r="E80" s="14">
        <v>58.48466941663861</v>
      </c>
      <c r="F80" s="14">
        <v>17.882314010054699</v>
      </c>
      <c r="G80" s="14">
        <v>1.1388079067665671</v>
      </c>
      <c r="H80" s="14">
        <v>7.6756974890380016</v>
      </c>
      <c r="I80" s="14">
        <v>5.1599445008251159</v>
      </c>
      <c r="J80" s="14">
        <v>4.7873685977274363</v>
      </c>
      <c r="K80" s="14">
        <v>22.178722560357091</v>
      </c>
      <c r="L80" s="14">
        <v>2.1941311650969531</v>
      </c>
      <c r="M80" s="14">
        <v>13.537405061265609</v>
      </c>
      <c r="N80" s="14">
        <v>1.4704932283680989</v>
      </c>
      <c r="O80" s="14">
        <v>141.03962224512011</v>
      </c>
      <c r="P80" s="14">
        <v>3.4280415437848721</v>
      </c>
    </row>
    <row r="81" spans="1:16" x14ac:dyDescent="0.2">
      <c r="A81" t="s">
        <v>20</v>
      </c>
      <c r="B81" t="s">
        <v>64</v>
      </c>
      <c r="C81" t="s">
        <v>69</v>
      </c>
      <c r="D81" s="14">
        <v>448.9937806602623</v>
      </c>
      <c r="E81" s="14">
        <v>1.933976538247115</v>
      </c>
      <c r="F81" s="14">
        <v>34.667572284824757</v>
      </c>
      <c r="G81" s="14">
        <v>1.8801960813648531</v>
      </c>
      <c r="H81" s="14">
        <v>21.787813976012789</v>
      </c>
      <c r="I81" s="14">
        <v>37.417683300827733</v>
      </c>
      <c r="J81" s="14">
        <v>8.3364371126633312</v>
      </c>
      <c r="K81" s="14">
        <v>195.86465961510339</v>
      </c>
      <c r="L81" s="14">
        <v>2.6341560872168031</v>
      </c>
      <c r="M81" s="14">
        <v>120.7540844485908</v>
      </c>
      <c r="N81" s="14">
        <v>8.1618658458428666</v>
      </c>
      <c r="O81" s="14">
        <v>10.1313543035808</v>
      </c>
      <c r="P81" s="14">
        <v>5.4239810659871166</v>
      </c>
    </row>
    <row r="82" spans="1:16" x14ac:dyDescent="0.2">
      <c r="A82" t="s">
        <v>20</v>
      </c>
      <c r="B82" t="s">
        <v>64</v>
      </c>
      <c r="C82" t="s">
        <v>70</v>
      </c>
      <c r="D82" s="14">
        <v>1486.0592405901093</v>
      </c>
      <c r="E82" s="14">
        <v>0</v>
      </c>
      <c r="F82" s="14">
        <v>0</v>
      </c>
      <c r="G82" s="14">
        <v>0</v>
      </c>
      <c r="H82" s="14">
        <v>921.04545663829902</v>
      </c>
      <c r="I82" s="14">
        <v>0</v>
      </c>
      <c r="J82" s="14">
        <v>0</v>
      </c>
      <c r="K82" s="14">
        <v>0</v>
      </c>
      <c r="L82" s="14">
        <v>0</v>
      </c>
      <c r="M82" s="14">
        <v>0</v>
      </c>
      <c r="N82" s="14">
        <v>0</v>
      </c>
      <c r="O82" s="14">
        <v>565.01378395181041</v>
      </c>
      <c r="P82" s="14">
        <v>0</v>
      </c>
    </row>
    <row r="83" spans="1:16" x14ac:dyDescent="0.2">
      <c r="A83" t="s">
        <v>20</v>
      </c>
      <c r="B83" t="s">
        <v>71</v>
      </c>
      <c r="C83" t="s">
        <v>65</v>
      </c>
      <c r="D83" s="14">
        <v>180.82522801969259</v>
      </c>
      <c r="E83" s="14">
        <v>9.890776790102794E-2</v>
      </c>
      <c r="F83" s="14">
        <v>132.65916328503349</v>
      </c>
      <c r="G83" s="14">
        <v>2.034249366114385</v>
      </c>
      <c r="H83" s="14">
        <v>0.23745866047216371</v>
      </c>
      <c r="I83" s="14">
        <v>7.5018251778822309</v>
      </c>
      <c r="J83" s="14">
        <v>1.2812582541667601</v>
      </c>
      <c r="K83" s="14">
        <v>0.95397489201735619</v>
      </c>
      <c r="L83" s="14">
        <v>2.2129240869542941</v>
      </c>
      <c r="M83" s="14">
        <v>1.539189214052793</v>
      </c>
      <c r="N83" s="14">
        <v>0.86642025181595195</v>
      </c>
      <c r="O83" s="14">
        <v>0.93653109871973084</v>
      </c>
      <c r="P83" s="14">
        <v>30.503325964562379</v>
      </c>
    </row>
    <row r="84" spans="1:16" x14ac:dyDescent="0.2">
      <c r="A84" t="s">
        <v>20</v>
      </c>
      <c r="B84" t="s">
        <v>71</v>
      </c>
      <c r="C84" t="s">
        <v>66</v>
      </c>
      <c r="D84" s="14">
        <v>85.758826830726036</v>
      </c>
      <c r="E84" s="14">
        <v>0.34588895919965512</v>
      </c>
      <c r="F84" s="14">
        <v>17.23011000177598</v>
      </c>
      <c r="G84" s="14">
        <v>9.59480722752091</v>
      </c>
      <c r="H84" s="14">
        <v>8.8546045995344578</v>
      </c>
      <c r="I84" s="14">
        <v>2.3866180232824972</v>
      </c>
      <c r="J84" s="14">
        <v>12.036592610932811</v>
      </c>
      <c r="K84" s="14">
        <v>3.0433673624776789</v>
      </c>
      <c r="L84" s="14">
        <v>8.8467616877374855</v>
      </c>
      <c r="M84" s="14">
        <v>2.4927473495410171</v>
      </c>
      <c r="N84" s="14">
        <v>1.3085921121556581</v>
      </c>
      <c r="O84" s="14">
        <v>14.36186336126301</v>
      </c>
      <c r="P84" s="14">
        <v>5.2568735353048899</v>
      </c>
    </row>
    <row r="85" spans="1:16" x14ac:dyDescent="0.2">
      <c r="A85" t="s">
        <v>20</v>
      </c>
      <c r="B85" t="s">
        <v>71</v>
      </c>
      <c r="C85" t="s">
        <v>67</v>
      </c>
      <c r="D85" s="14">
        <v>102.11303621354629</v>
      </c>
      <c r="E85" s="14">
        <v>0.17050753231581031</v>
      </c>
      <c r="F85" s="14">
        <v>11.16673206802478</v>
      </c>
      <c r="G85" s="14">
        <v>8.2521121200628205</v>
      </c>
      <c r="H85" s="14">
        <v>2.8693034804366468</v>
      </c>
      <c r="I85" s="14">
        <v>2.1700018258638938</v>
      </c>
      <c r="J85" s="14">
        <v>24.409673012478571</v>
      </c>
      <c r="K85" s="14">
        <v>5.517881191438109</v>
      </c>
      <c r="L85" s="14">
        <v>25.37531637642148</v>
      </c>
      <c r="M85" s="14">
        <v>3.0878748290197411</v>
      </c>
      <c r="N85" s="14">
        <v>2.1437445099376888</v>
      </c>
      <c r="O85" s="14">
        <v>13.496718508234199</v>
      </c>
      <c r="P85" s="14">
        <v>3.453170759312552</v>
      </c>
    </row>
    <row r="86" spans="1:16" x14ac:dyDescent="0.2">
      <c r="A86" t="s">
        <v>20</v>
      </c>
      <c r="B86" t="s">
        <v>71</v>
      </c>
      <c r="C86" t="s">
        <v>68</v>
      </c>
      <c r="D86" s="14">
        <v>115.64307428703704</v>
      </c>
      <c r="E86" s="14">
        <v>10.506139563542289</v>
      </c>
      <c r="F86" s="14">
        <v>15.800515861131119</v>
      </c>
      <c r="G86" s="14">
        <v>3.1245311876366548</v>
      </c>
      <c r="H86" s="14">
        <v>4.1508019055700487</v>
      </c>
      <c r="I86" s="14">
        <v>2.9009968008954239</v>
      </c>
      <c r="J86" s="14">
        <v>6.3004907061351902</v>
      </c>
      <c r="K86" s="14">
        <v>6.0068661712321179</v>
      </c>
      <c r="L86" s="14">
        <v>4.1449953922667682</v>
      </c>
      <c r="M86" s="14">
        <v>6.496384900059784</v>
      </c>
      <c r="N86" s="14">
        <v>0.99689385907451622</v>
      </c>
      <c r="O86" s="14">
        <v>51.977403279655121</v>
      </c>
      <c r="P86" s="14">
        <v>3.2370546598380119</v>
      </c>
    </row>
    <row r="87" spans="1:16" x14ac:dyDescent="0.2">
      <c r="A87" t="s">
        <v>20</v>
      </c>
      <c r="B87" t="s">
        <v>71</v>
      </c>
      <c r="C87" t="s">
        <v>69</v>
      </c>
      <c r="D87" s="14">
        <v>31.20263445438351</v>
      </c>
      <c r="E87" s="14">
        <v>0.73324889489487</v>
      </c>
      <c r="F87" s="14">
        <v>6.856013791405914</v>
      </c>
      <c r="G87" s="14">
        <v>1.9536232707848009</v>
      </c>
      <c r="H87" s="14">
        <v>0.95837775390770696</v>
      </c>
      <c r="I87" s="14">
        <v>2.4644766657230051</v>
      </c>
      <c r="J87" s="14">
        <v>3.5172266795439131</v>
      </c>
      <c r="K87" s="14">
        <v>2.3296115778857982</v>
      </c>
      <c r="L87" s="14">
        <v>2.7181821288817778</v>
      </c>
      <c r="M87" s="14">
        <v>3.914808603885426</v>
      </c>
      <c r="N87" s="14">
        <v>0.47431875621817771</v>
      </c>
      <c r="O87" s="14">
        <v>3.695869671327324</v>
      </c>
      <c r="P87" s="14">
        <v>1.586876659924797</v>
      </c>
    </row>
    <row r="88" spans="1:16" x14ac:dyDescent="0.2">
      <c r="A88" t="s">
        <v>20</v>
      </c>
      <c r="B88" t="s">
        <v>71</v>
      </c>
      <c r="C88" t="s">
        <v>70</v>
      </c>
      <c r="D88" s="14">
        <v>0</v>
      </c>
      <c r="E88" s="14">
        <v>0</v>
      </c>
      <c r="F88" s="14">
        <v>0</v>
      </c>
      <c r="G88" s="14">
        <v>0</v>
      </c>
      <c r="H88" s="14">
        <v>0</v>
      </c>
      <c r="I88" s="14">
        <v>0</v>
      </c>
      <c r="J88" s="14">
        <v>0</v>
      </c>
      <c r="K88" s="14">
        <v>0</v>
      </c>
      <c r="L88" s="14">
        <v>0</v>
      </c>
      <c r="M88" s="14">
        <v>0</v>
      </c>
      <c r="N88" s="14">
        <v>0</v>
      </c>
      <c r="O88" s="14">
        <v>0</v>
      </c>
      <c r="P88" s="14">
        <v>0</v>
      </c>
    </row>
    <row r="89" spans="1:16" x14ac:dyDescent="0.2">
      <c r="A89" t="s">
        <v>20</v>
      </c>
      <c r="B89" t="s">
        <v>72</v>
      </c>
      <c r="C89" t="s">
        <v>65</v>
      </c>
      <c r="D89" s="14">
        <v>14.162085786375023</v>
      </c>
      <c r="E89" s="14">
        <v>5.1168210566365613E-2</v>
      </c>
      <c r="F89" s="14">
        <v>7.1087030797957986</v>
      </c>
      <c r="G89" s="14">
        <v>0.9277132854207264</v>
      </c>
      <c r="H89" s="14">
        <v>0.1153345394842048</v>
      </c>
      <c r="I89" s="14">
        <v>0.5448873959474877</v>
      </c>
      <c r="J89" s="14">
        <v>0.67307839336601538</v>
      </c>
      <c r="K89" s="14">
        <v>0.19587505176342401</v>
      </c>
      <c r="L89" s="14">
        <v>1.7278779761801371</v>
      </c>
      <c r="M89" s="14">
        <v>0.24714123038385119</v>
      </c>
      <c r="N89" s="14">
        <v>9.9212604183088179E-2</v>
      </c>
      <c r="O89" s="14">
        <v>0.66027831518095537</v>
      </c>
      <c r="P89" s="14">
        <v>1.810815704102966</v>
      </c>
    </row>
    <row r="90" spans="1:16" x14ac:dyDescent="0.2">
      <c r="A90" t="s">
        <v>20</v>
      </c>
      <c r="B90" t="s">
        <v>72</v>
      </c>
      <c r="C90" t="s">
        <v>66</v>
      </c>
      <c r="D90" s="14">
        <v>66.554434675319044</v>
      </c>
      <c r="E90" s="14">
        <v>0.59460226138266614</v>
      </c>
      <c r="F90" s="14">
        <v>6.9922379148583138</v>
      </c>
      <c r="G90" s="14">
        <v>10.774656757345941</v>
      </c>
      <c r="H90" s="14">
        <v>7.1225192820208294</v>
      </c>
      <c r="I90" s="14">
        <v>1.1741719061918861</v>
      </c>
      <c r="J90" s="14">
        <v>14.27226833268808</v>
      </c>
      <c r="K90" s="14">
        <v>2.502988394153316</v>
      </c>
      <c r="L90" s="14">
        <v>5.6591469404551926</v>
      </c>
      <c r="M90" s="14">
        <v>2.0361507319240109</v>
      </c>
      <c r="N90" s="14">
        <v>1.269047239465992</v>
      </c>
      <c r="O90" s="14">
        <v>12.508845578796629</v>
      </c>
      <c r="P90" s="14">
        <v>1.6477993360361891</v>
      </c>
    </row>
    <row r="91" spans="1:16" x14ac:dyDescent="0.2">
      <c r="A91" t="s">
        <v>20</v>
      </c>
      <c r="B91" t="s">
        <v>72</v>
      </c>
      <c r="C91" t="s">
        <v>67</v>
      </c>
      <c r="D91" s="14">
        <v>29.442768250913986</v>
      </c>
      <c r="E91" s="14">
        <v>0.26297959807748261</v>
      </c>
      <c r="F91" s="14">
        <v>2.681437461222854</v>
      </c>
      <c r="G91" s="14">
        <v>1.5611491915984721</v>
      </c>
      <c r="H91" s="14">
        <v>0.89586823864135134</v>
      </c>
      <c r="I91" s="14">
        <v>0.67566871457004085</v>
      </c>
      <c r="J91" s="14">
        <v>4.7905330159897836</v>
      </c>
      <c r="K91" s="14">
        <v>1.4801392349089471</v>
      </c>
      <c r="L91" s="14">
        <v>9.5929002724370953</v>
      </c>
      <c r="M91" s="14">
        <v>1.0337266147439641</v>
      </c>
      <c r="N91" s="14">
        <v>0.63632205152098376</v>
      </c>
      <c r="O91" s="14">
        <v>5.0229291084554841</v>
      </c>
      <c r="P91" s="14">
        <v>0.80911474874752654</v>
      </c>
    </row>
    <row r="92" spans="1:16" x14ac:dyDescent="0.2">
      <c r="A92" t="s">
        <v>20</v>
      </c>
      <c r="B92" t="s">
        <v>72</v>
      </c>
      <c r="C92" t="s">
        <v>68</v>
      </c>
      <c r="D92" s="14">
        <v>124.30420849849099</v>
      </c>
      <c r="E92" s="14">
        <v>3.5250003944960322</v>
      </c>
      <c r="F92" s="14">
        <v>12.3310206879229</v>
      </c>
      <c r="G92" s="14">
        <v>2.1184630194897971</v>
      </c>
      <c r="H92" s="14">
        <v>6.6181321694870654</v>
      </c>
      <c r="I92" s="14">
        <v>3.662676922546388</v>
      </c>
      <c r="J92" s="14">
        <v>4.1008553034161297</v>
      </c>
      <c r="K92" s="14">
        <v>6.2667588926912767</v>
      </c>
      <c r="L92" s="14">
        <v>4.4147760021114353</v>
      </c>
      <c r="M92" s="14">
        <v>6.5047223406237409</v>
      </c>
      <c r="N92" s="14">
        <v>0.82531254736254411</v>
      </c>
      <c r="O92" s="14">
        <v>70.946286901392654</v>
      </c>
      <c r="P92" s="14">
        <v>2.9902033169510269</v>
      </c>
    </row>
    <row r="93" spans="1:16" x14ac:dyDescent="0.2">
      <c r="A93" t="s">
        <v>20</v>
      </c>
      <c r="B93" t="s">
        <v>72</v>
      </c>
      <c r="C93" t="s">
        <v>69</v>
      </c>
      <c r="D93" s="14">
        <v>3.335221148902197</v>
      </c>
      <c r="E93" s="14">
        <v>6.5220245022044876E-2</v>
      </c>
      <c r="F93" s="14">
        <v>0.45994998871911308</v>
      </c>
      <c r="G93" s="14">
        <v>0.13843116528576721</v>
      </c>
      <c r="H93" s="14">
        <v>0.13014230059387319</v>
      </c>
      <c r="I93" s="14">
        <v>0.33204408661978169</v>
      </c>
      <c r="J93" s="14">
        <v>0.32540153845398129</v>
      </c>
      <c r="K93" s="14">
        <v>0.34274298075333159</v>
      </c>
      <c r="L93" s="14">
        <v>0.29448631130855141</v>
      </c>
      <c r="M93" s="14">
        <v>0.51369734188465688</v>
      </c>
      <c r="N93" s="14">
        <v>7.1090315347326377E-2</v>
      </c>
      <c r="O93" s="14">
        <v>0.56269276164926652</v>
      </c>
      <c r="P93" s="14">
        <v>9.9322113264502992E-2</v>
      </c>
    </row>
    <row r="94" spans="1:16" x14ac:dyDescent="0.2">
      <c r="A94" t="s">
        <v>20</v>
      </c>
      <c r="B94" t="s">
        <v>72</v>
      </c>
      <c r="C94" t="s">
        <v>70</v>
      </c>
      <c r="D94" s="14">
        <v>0</v>
      </c>
      <c r="E94" s="14">
        <v>0</v>
      </c>
      <c r="F94" s="14">
        <v>0</v>
      </c>
      <c r="G94" s="14">
        <v>0</v>
      </c>
      <c r="H94" s="14">
        <v>0</v>
      </c>
      <c r="I94" s="14">
        <v>0</v>
      </c>
      <c r="J94" s="14">
        <v>0</v>
      </c>
      <c r="K94" s="14">
        <v>0</v>
      </c>
      <c r="L94" s="14">
        <v>0</v>
      </c>
      <c r="M94" s="14">
        <v>0</v>
      </c>
      <c r="N94" s="14">
        <v>0</v>
      </c>
      <c r="O94" s="14">
        <v>0</v>
      </c>
      <c r="P94" s="14">
        <v>0</v>
      </c>
    </row>
    <row r="95" spans="1:16" x14ac:dyDescent="0.2">
      <c r="A95" t="s">
        <v>20</v>
      </c>
      <c r="B95" t="s">
        <v>73</v>
      </c>
      <c r="C95" t="s">
        <v>65</v>
      </c>
      <c r="D95" s="14">
        <v>36.765116383766035</v>
      </c>
      <c r="E95" s="14">
        <v>0.13080568349007321</v>
      </c>
      <c r="F95" s="14">
        <v>7.1560192798164923</v>
      </c>
      <c r="G95" s="14">
        <v>13.89255902912349</v>
      </c>
      <c r="H95" s="14">
        <v>0.27249629144508969</v>
      </c>
      <c r="I95" s="14">
        <v>1.725766198310136</v>
      </c>
      <c r="J95" s="14">
        <v>3.3989443137914721</v>
      </c>
      <c r="K95" s="14">
        <v>0.64395686366192761</v>
      </c>
      <c r="L95" s="14">
        <v>6.0450131504146167</v>
      </c>
      <c r="M95" s="14">
        <v>0.77209523983771766</v>
      </c>
      <c r="N95" s="14">
        <v>0.17545653430503641</v>
      </c>
      <c r="O95" s="14">
        <v>1.161373493058522</v>
      </c>
      <c r="P95" s="14">
        <v>1.3906303065114669</v>
      </c>
    </row>
    <row r="96" spans="1:16" x14ac:dyDescent="0.2">
      <c r="A96" t="s">
        <v>20</v>
      </c>
      <c r="B96" t="s">
        <v>73</v>
      </c>
      <c r="C96" t="s">
        <v>66</v>
      </c>
      <c r="D96" s="14">
        <v>197.95847496082359</v>
      </c>
      <c r="E96" s="14">
        <v>0.73005543661221162</v>
      </c>
      <c r="F96" s="14">
        <v>10.89073267984088</v>
      </c>
      <c r="G96" s="14">
        <v>43.179584371761727</v>
      </c>
      <c r="H96" s="14">
        <v>2.662798023384207</v>
      </c>
      <c r="I96" s="14">
        <v>2.4597884102416758</v>
      </c>
      <c r="J96" s="14">
        <v>56.632011487688501</v>
      </c>
      <c r="K96" s="14">
        <v>5.8689823371047547</v>
      </c>
      <c r="L96" s="14">
        <v>53.815683994048698</v>
      </c>
      <c r="M96" s="14">
        <v>4.8714230618697956</v>
      </c>
      <c r="N96" s="14">
        <v>1.281012114487144</v>
      </c>
      <c r="O96" s="14">
        <v>12.31977824293895</v>
      </c>
      <c r="P96" s="14">
        <v>3.2466248008450278</v>
      </c>
    </row>
    <row r="97" spans="1:16" x14ac:dyDescent="0.2">
      <c r="A97" t="s">
        <v>20</v>
      </c>
      <c r="B97" t="s">
        <v>73</v>
      </c>
      <c r="C97" t="s">
        <v>67</v>
      </c>
      <c r="D97" s="14">
        <v>130.42238828008212</v>
      </c>
      <c r="E97" s="14">
        <v>0.46183302414897792</v>
      </c>
      <c r="F97" s="14">
        <v>6.8182986162609449</v>
      </c>
      <c r="G97" s="14">
        <v>23.24676548812068</v>
      </c>
      <c r="H97" s="14">
        <v>2.0421941838333701</v>
      </c>
      <c r="I97" s="14">
        <v>1.638962357557165</v>
      </c>
      <c r="J97" s="14">
        <v>28.067474627664581</v>
      </c>
      <c r="K97" s="14">
        <v>4.9742149281058214</v>
      </c>
      <c r="L97" s="14">
        <v>47.312816179313238</v>
      </c>
      <c r="M97" s="14">
        <v>3.4795422070552662</v>
      </c>
      <c r="N97" s="14">
        <v>1.3938580829242191</v>
      </c>
      <c r="O97" s="14">
        <v>8.4996223240373396</v>
      </c>
      <c r="P97" s="14">
        <v>2.4868062610605031</v>
      </c>
    </row>
    <row r="98" spans="1:16" x14ac:dyDescent="0.2">
      <c r="A98" t="s">
        <v>20</v>
      </c>
      <c r="B98" t="s">
        <v>73</v>
      </c>
      <c r="C98" t="s">
        <v>68</v>
      </c>
      <c r="D98" s="14">
        <v>18.190092355015203</v>
      </c>
      <c r="E98" s="14">
        <v>0.93825113183825914</v>
      </c>
      <c r="F98" s="14">
        <v>1.7791505507759919</v>
      </c>
      <c r="G98" s="14">
        <v>2.5648106602927161</v>
      </c>
      <c r="H98" s="14">
        <v>0.54762982793972625</v>
      </c>
      <c r="I98" s="14">
        <v>0.42895725507213139</v>
      </c>
      <c r="J98" s="14">
        <v>3.3813514641755731</v>
      </c>
      <c r="K98" s="14">
        <v>1.2496401105431221</v>
      </c>
      <c r="L98" s="14">
        <v>3.2571214808706079</v>
      </c>
      <c r="M98" s="14">
        <v>0.96675276684319844</v>
      </c>
      <c r="N98" s="14">
        <v>0.15221282331864419</v>
      </c>
      <c r="O98" s="14">
        <v>2.496160063039929</v>
      </c>
      <c r="P98" s="14">
        <v>0.42805422030530171</v>
      </c>
    </row>
    <row r="99" spans="1:16" x14ac:dyDescent="0.2">
      <c r="A99" t="s">
        <v>20</v>
      </c>
      <c r="B99" t="s">
        <v>73</v>
      </c>
      <c r="C99" t="s">
        <v>69</v>
      </c>
      <c r="D99" s="14">
        <v>2.2186725100510438</v>
      </c>
      <c r="E99" s="14">
        <v>1.5489159779398279E-2</v>
      </c>
      <c r="F99" s="14">
        <v>0.1503403722468741</v>
      </c>
      <c r="G99" s="14">
        <v>0.46993202966661091</v>
      </c>
      <c r="H99" s="14">
        <v>4.121822679479431E-2</v>
      </c>
      <c r="I99" s="14">
        <v>0.11106954295346599</v>
      </c>
      <c r="J99" s="14">
        <v>0.56668440038074952</v>
      </c>
      <c r="K99" s="14">
        <v>0.12751905011673401</v>
      </c>
      <c r="L99" s="14">
        <v>0.41683954238733217</v>
      </c>
      <c r="M99" s="14">
        <v>0.13765614884284089</v>
      </c>
      <c r="N99" s="14">
        <v>2.1736132263195571E-2</v>
      </c>
      <c r="O99" s="14">
        <v>0.1236941856912064</v>
      </c>
      <c r="P99" s="14">
        <v>3.6493718927841479E-2</v>
      </c>
    </row>
    <row r="100" spans="1:16" x14ac:dyDescent="0.2">
      <c r="A100" t="s">
        <v>20</v>
      </c>
      <c r="B100" t="s">
        <v>73</v>
      </c>
      <c r="C100" t="s">
        <v>70</v>
      </c>
      <c r="D100" s="14">
        <v>0</v>
      </c>
      <c r="E100" s="14">
        <v>0</v>
      </c>
      <c r="F100" s="14">
        <v>0</v>
      </c>
      <c r="G100" s="14">
        <v>0</v>
      </c>
      <c r="H100" s="14">
        <v>0</v>
      </c>
      <c r="I100" s="14">
        <v>0</v>
      </c>
      <c r="J100" s="14">
        <v>0</v>
      </c>
      <c r="K100" s="14">
        <v>0</v>
      </c>
      <c r="L100" s="14">
        <v>0</v>
      </c>
      <c r="M100" s="14">
        <v>0</v>
      </c>
      <c r="N100" s="14">
        <v>0</v>
      </c>
      <c r="O100" s="14">
        <v>0</v>
      </c>
      <c r="P100" s="14">
        <v>0</v>
      </c>
    </row>
    <row r="101" spans="1:16" x14ac:dyDescent="0.2">
      <c r="A101" t="s">
        <v>20</v>
      </c>
      <c r="B101" t="s">
        <v>74</v>
      </c>
      <c r="C101" t="s">
        <v>65</v>
      </c>
      <c r="D101" s="14">
        <v>107.10469091866578</v>
      </c>
      <c r="E101" s="14">
        <v>0.1083399316050324</v>
      </c>
      <c r="F101" s="14">
        <v>67.299997309156879</v>
      </c>
      <c r="G101" s="14">
        <v>2.9939517008937129</v>
      </c>
      <c r="H101" s="14">
        <v>0.20277615337275909</v>
      </c>
      <c r="I101" s="14">
        <v>5.1418658249053752</v>
      </c>
      <c r="J101" s="14">
        <v>1.196389957760426</v>
      </c>
      <c r="K101" s="14">
        <v>0.50480802844331107</v>
      </c>
      <c r="L101" s="14">
        <v>9.8650107435032801</v>
      </c>
      <c r="M101" s="14">
        <v>1.139257424758499</v>
      </c>
      <c r="N101" s="14">
        <v>0.25058962658654771</v>
      </c>
      <c r="O101" s="14">
        <v>0.97045100676786222</v>
      </c>
      <c r="P101" s="14">
        <v>17.4312532109121</v>
      </c>
    </row>
    <row r="102" spans="1:16" x14ac:dyDescent="0.2">
      <c r="A102" t="s">
        <v>20</v>
      </c>
      <c r="B102" t="s">
        <v>74</v>
      </c>
      <c r="C102" t="s">
        <v>66</v>
      </c>
      <c r="D102" s="14">
        <v>56.060768905224116</v>
      </c>
      <c r="E102" s="14">
        <v>1.514491918264341</v>
      </c>
      <c r="F102" s="14">
        <v>6.0454963947845144</v>
      </c>
      <c r="G102" s="14">
        <v>3.1080767031387908</v>
      </c>
      <c r="H102" s="14">
        <v>3.828128081175393</v>
      </c>
      <c r="I102" s="14">
        <v>1.7944795153826401</v>
      </c>
      <c r="J102" s="14">
        <v>6.1338092218646176</v>
      </c>
      <c r="K102" s="14">
        <v>3.0388298004680498</v>
      </c>
      <c r="L102" s="14">
        <v>18.06571020830895</v>
      </c>
      <c r="M102" s="14">
        <v>3.8958528648095672</v>
      </c>
      <c r="N102" s="14">
        <v>0.59780731958358913</v>
      </c>
      <c r="O102" s="14">
        <v>5.9609610551317704</v>
      </c>
      <c r="P102" s="14">
        <v>2.077125822311892</v>
      </c>
    </row>
    <row r="103" spans="1:16" x14ac:dyDescent="0.2">
      <c r="A103" t="s">
        <v>20</v>
      </c>
      <c r="B103" t="s">
        <v>74</v>
      </c>
      <c r="C103" t="s">
        <v>67</v>
      </c>
      <c r="D103" s="14">
        <v>46.976051453127354</v>
      </c>
      <c r="E103" s="14">
        <v>0.17542426444286649</v>
      </c>
      <c r="F103" s="14">
        <v>3.6509850803818411</v>
      </c>
      <c r="G103" s="14">
        <v>3.6186212844207009</v>
      </c>
      <c r="H103" s="14">
        <v>0.72243477055084404</v>
      </c>
      <c r="I103" s="14">
        <v>0.62305009577556847</v>
      </c>
      <c r="J103" s="14">
        <v>6.7410440755665393</v>
      </c>
      <c r="K103" s="14">
        <v>1.3680830691120081</v>
      </c>
      <c r="L103" s="14">
        <v>22.397558988533319</v>
      </c>
      <c r="M103" s="14">
        <v>1.35423263101122</v>
      </c>
      <c r="N103" s="14">
        <v>0.48750726773928749</v>
      </c>
      <c r="O103" s="14">
        <v>3.881459061466535</v>
      </c>
      <c r="P103" s="14">
        <v>1.955650864126627</v>
      </c>
    </row>
    <row r="104" spans="1:16" x14ac:dyDescent="0.2">
      <c r="A104" t="s">
        <v>20</v>
      </c>
      <c r="B104" t="s">
        <v>74</v>
      </c>
      <c r="C104" t="s">
        <v>68</v>
      </c>
      <c r="D104" s="14">
        <v>93.421318183472977</v>
      </c>
      <c r="E104" s="14">
        <v>32.292445491739272</v>
      </c>
      <c r="F104" s="14">
        <v>8.7176458015409253</v>
      </c>
      <c r="G104" s="14">
        <v>1.998650507028642</v>
      </c>
      <c r="H104" s="14">
        <v>2.489090122343423</v>
      </c>
      <c r="I104" s="14">
        <v>3.5637211362060812</v>
      </c>
      <c r="J104" s="14">
        <v>4.3253963259006261</v>
      </c>
      <c r="K104" s="14">
        <v>5.6613317831527619</v>
      </c>
      <c r="L104" s="14">
        <v>5.2566963908934907</v>
      </c>
      <c r="M104" s="14">
        <v>10.082647029242301</v>
      </c>
      <c r="N104" s="14">
        <v>0.91039917073934773</v>
      </c>
      <c r="O104" s="14">
        <v>15.504625119502331</v>
      </c>
      <c r="P104" s="14">
        <v>2.6186693051837659</v>
      </c>
    </row>
    <row r="105" spans="1:16" x14ac:dyDescent="0.2">
      <c r="A105" t="s">
        <v>20</v>
      </c>
      <c r="B105" t="s">
        <v>74</v>
      </c>
      <c r="C105" t="s">
        <v>69</v>
      </c>
      <c r="D105" s="14">
        <v>8.0882378801160826</v>
      </c>
      <c r="E105" s="14">
        <v>0.59780240312180299</v>
      </c>
      <c r="F105" s="14">
        <v>0.92223619855859473</v>
      </c>
      <c r="G105" s="14">
        <v>0.2062719968726475</v>
      </c>
      <c r="H105" s="14">
        <v>0.1983894511620429</v>
      </c>
      <c r="I105" s="14">
        <v>1.457982015042516</v>
      </c>
      <c r="J105" s="14">
        <v>0.5258303770960856</v>
      </c>
      <c r="K105" s="14">
        <v>0.92276414946474694</v>
      </c>
      <c r="L105" s="14">
        <v>0.69762570759100773</v>
      </c>
      <c r="M105" s="14">
        <v>1.520024116954366</v>
      </c>
      <c r="N105" s="14">
        <v>0.12861171416695419</v>
      </c>
      <c r="O105" s="14">
        <v>0.57415592824526307</v>
      </c>
      <c r="P105" s="14">
        <v>0.33654382184005449</v>
      </c>
    </row>
    <row r="106" spans="1:16" x14ac:dyDescent="0.2">
      <c r="A106" t="s">
        <v>20</v>
      </c>
      <c r="B106" t="s">
        <v>74</v>
      </c>
      <c r="C106" t="s">
        <v>70</v>
      </c>
      <c r="D106" s="14">
        <v>0</v>
      </c>
      <c r="E106" s="14">
        <v>0</v>
      </c>
      <c r="F106" s="14">
        <v>0</v>
      </c>
      <c r="G106" s="14">
        <v>0</v>
      </c>
      <c r="H106" s="14">
        <v>0</v>
      </c>
      <c r="I106" s="14">
        <v>0</v>
      </c>
      <c r="J106" s="14">
        <v>0</v>
      </c>
      <c r="K106" s="14">
        <v>0</v>
      </c>
      <c r="L106" s="14">
        <v>0</v>
      </c>
      <c r="M106" s="14">
        <v>0</v>
      </c>
      <c r="N106" s="14">
        <v>0</v>
      </c>
      <c r="O106" s="14">
        <v>0</v>
      </c>
      <c r="P106" s="14">
        <v>0</v>
      </c>
    </row>
    <row r="107" spans="1:16" x14ac:dyDescent="0.2">
      <c r="A107" t="s">
        <v>20</v>
      </c>
      <c r="B107" t="s">
        <v>75</v>
      </c>
      <c r="C107" t="s">
        <v>65</v>
      </c>
      <c r="D107" s="14">
        <v>208.8052419399084</v>
      </c>
      <c r="E107" s="14">
        <v>1.256282395358473</v>
      </c>
      <c r="F107" s="14">
        <v>58.423797716771247</v>
      </c>
      <c r="G107" s="14">
        <v>52.804655953751073</v>
      </c>
      <c r="H107" s="14">
        <v>1.500038356369207</v>
      </c>
      <c r="I107" s="14">
        <v>10.794062665218201</v>
      </c>
      <c r="J107" s="14">
        <v>5.278593672209019</v>
      </c>
      <c r="K107" s="14">
        <v>3.8384116617109889</v>
      </c>
      <c r="L107" s="14">
        <v>14.33364134013974</v>
      </c>
      <c r="M107" s="14">
        <v>5.1450693974691344</v>
      </c>
      <c r="N107" s="14">
        <v>1.1642298497324191</v>
      </c>
      <c r="O107" s="14">
        <v>5.6180926986458086</v>
      </c>
      <c r="P107" s="14">
        <v>48.6483662325331</v>
      </c>
    </row>
    <row r="108" spans="1:16" x14ac:dyDescent="0.2">
      <c r="A108" t="s">
        <v>20</v>
      </c>
      <c r="B108" t="s">
        <v>75</v>
      </c>
      <c r="C108" t="s">
        <v>66</v>
      </c>
      <c r="D108" s="14">
        <v>161.70299158395517</v>
      </c>
      <c r="E108" s="14">
        <v>1.553790754650503</v>
      </c>
      <c r="F108" s="14">
        <v>17.88353314263259</v>
      </c>
      <c r="G108" s="14">
        <v>25.38006489251827</v>
      </c>
      <c r="H108" s="14">
        <v>4.1415021729945556</v>
      </c>
      <c r="I108" s="14">
        <v>5.5527268940943522</v>
      </c>
      <c r="J108" s="14">
        <v>20.2822142600521</v>
      </c>
      <c r="K108" s="14">
        <v>7.5752067033716353</v>
      </c>
      <c r="L108" s="14">
        <v>40.025408123611953</v>
      </c>
      <c r="M108" s="14">
        <v>8.0481592583378028</v>
      </c>
      <c r="N108" s="14">
        <v>1.240031885048724</v>
      </c>
      <c r="O108" s="14">
        <v>18.24769312142579</v>
      </c>
      <c r="P108" s="14">
        <v>11.772660375216899</v>
      </c>
    </row>
    <row r="109" spans="1:16" x14ac:dyDescent="0.2">
      <c r="A109" t="s">
        <v>20</v>
      </c>
      <c r="B109" t="s">
        <v>75</v>
      </c>
      <c r="C109" t="s">
        <v>67</v>
      </c>
      <c r="D109" s="14">
        <v>155.8065440319412</v>
      </c>
      <c r="E109" s="14">
        <v>0.45353802805177651</v>
      </c>
      <c r="F109" s="14">
        <v>8.3810859542588467</v>
      </c>
      <c r="G109" s="14">
        <v>47.361298227779507</v>
      </c>
      <c r="H109" s="14">
        <v>2.1562736603353989</v>
      </c>
      <c r="I109" s="14">
        <v>2.374375757580149</v>
      </c>
      <c r="J109" s="14">
        <v>20.151268657086408</v>
      </c>
      <c r="K109" s="14">
        <v>5.529876492014564</v>
      </c>
      <c r="L109" s="14">
        <v>49.31493065743598</v>
      </c>
      <c r="M109" s="14">
        <v>3.8810993434767198</v>
      </c>
      <c r="N109" s="14">
        <v>1.598203367026328</v>
      </c>
      <c r="O109" s="14">
        <v>10.658513090871679</v>
      </c>
      <c r="P109" s="14">
        <v>3.946080796023852</v>
      </c>
    </row>
    <row r="110" spans="1:16" x14ac:dyDescent="0.2">
      <c r="A110" t="s">
        <v>20</v>
      </c>
      <c r="B110" t="s">
        <v>75</v>
      </c>
      <c r="C110" t="s">
        <v>68</v>
      </c>
      <c r="D110" s="14">
        <v>144.00530578473374</v>
      </c>
      <c r="E110" s="14">
        <v>11.32340766608923</v>
      </c>
      <c r="F110" s="14">
        <v>15.28602357808416</v>
      </c>
      <c r="G110" s="14">
        <v>6.4036262629706133</v>
      </c>
      <c r="H110" s="14">
        <v>5.9173696180753614</v>
      </c>
      <c r="I110" s="14">
        <v>3.7680721953853409</v>
      </c>
      <c r="J110" s="14">
        <v>8.40589321204261</v>
      </c>
      <c r="K110" s="14">
        <v>8.5398184233339105</v>
      </c>
      <c r="L110" s="14">
        <v>13.22320397885459</v>
      </c>
      <c r="M110" s="14">
        <v>8.4492312643737169</v>
      </c>
      <c r="N110" s="14">
        <v>1.046597793240498</v>
      </c>
      <c r="O110" s="14">
        <v>56.834081484510683</v>
      </c>
      <c r="P110" s="14">
        <v>4.8079803077730201</v>
      </c>
    </row>
    <row r="111" spans="1:16" x14ac:dyDescent="0.2">
      <c r="A111" t="s">
        <v>20</v>
      </c>
      <c r="B111" t="s">
        <v>75</v>
      </c>
      <c r="C111" t="s">
        <v>69</v>
      </c>
      <c r="D111" s="14">
        <v>34.671555041996278</v>
      </c>
      <c r="E111" s="14">
        <v>1.0192415012850189</v>
      </c>
      <c r="F111" s="14">
        <v>4.8356996871395186</v>
      </c>
      <c r="G111" s="14">
        <v>2.1130865727388408</v>
      </c>
      <c r="H111" s="14">
        <v>1.568481215130932</v>
      </c>
      <c r="I111" s="14">
        <v>4.7229781836734546</v>
      </c>
      <c r="J111" s="14">
        <v>2.7838964539883411</v>
      </c>
      <c r="K111" s="14">
        <v>4.4676939466230472</v>
      </c>
      <c r="L111" s="14">
        <v>2.5173872651210019</v>
      </c>
      <c r="M111" s="14">
        <v>5.3775957187895402</v>
      </c>
      <c r="N111" s="14">
        <v>0.42094666237991257</v>
      </c>
      <c r="O111" s="14">
        <v>3.4107592388324002</v>
      </c>
      <c r="P111" s="14">
        <v>1.433788596294268</v>
      </c>
    </row>
    <row r="112" spans="1:16" x14ac:dyDescent="0.2">
      <c r="A112" t="s">
        <v>20</v>
      </c>
      <c r="B112" t="s">
        <v>75</v>
      </c>
      <c r="C112" t="s">
        <v>70</v>
      </c>
      <c r="D112" s="14">
        <v>0</v>
      </c>
      <c r="E112" s="14">
        <v>0</v>
      </c>
      <c r="F112" s="14">
        <v>0</v>
      </c>
      <c r="G112" s="14">
        <v>0</v>
      </c>
      <c r="H112" s="14">
        <v>0</v>
      </c>
      <c r="I112" s="14">
        <v>0</v>
      </c>
      <c r="J112" s="14">
        <v>0</v>
      </c>
      <c r="K112" s="14">
        <v>0</v>
      </c>
      <c r="L112" s="14">
        <v>0</v>
      </c>
      <c r="M112" s="14">
        <v>0</v>
      </c>
      <c r="N112" s="14">
        <v>0</v>
      </c>
      <c r="O112" s="14">
        <v>0</v>
      </c>
      <c r="P112" s="14">
        <v>0</v>
      </c>
    </row>
    <row r="113" spans="1:16" x14ac:dyDescent="0.2">
      <c r="A113" t="s">
        <v>21</v>
      </c>
      <c r="B113" t="s">
        <v>64</v>
      </c>
      <c r="C113" t="s">
        <v>65</v>
      </c>
      <c r="D113" s="14">
        <v>377.69897519686617</v>
      </c>
      <c r="E113" s="14">
        <v>1.9469043378798311E-2</v>
      </c>
      <c r="F113" s="14">
        <v>311.35500474885202</v>
      </c>
      <c r="G113" s="14">
        <v>0.40274753782362849</v>
      </c>
      <c r="H113" s="14">
        <v>0.19433341490229439</v>
      </c>
      <c r="I113" s="14">
        <v>7.4446755142443903</v>
      </c>
      <c r="J113" s="14">
        <v>0.30415769842788298</v>
      </c>
      <c r="K113" s="14">
        <v>3.0505815799335552</v>
      </c>
      <c r="L113" s="14">
        <v>0.45947391263043758</v>
      </c>
      <c r="M113" s="14">
        <v>2.145264796893521</v>
      </c>
      <c r="N113" s="14">
        <v>2.98552291591899</v>
      </c>
      <c r="O113" s="14">
        <v>0.1402759201887494</v>
      </c>
      <c r="P113" s="14">
        <v>49.197468113671867</v>
      </c>
    </row>
    <row r="114" spans="1:16" x14ac:dyDescent="0.2">
      <c r="A114" t="s">
        <v>21</v>
      </c>
      <c r="B114" t="s">
        <v>64</v>
      </c>
      <c r="C114" t="s">
        <v>66</v>
      </c>
      <c r="D114" s="14">
        <v>1362.8468777483436</v>
      </c>
      <c r="E114" s="14">
        <v>0.26876248116428941</v>
      </c>
      <c r="F114" s="14">
        <v>102.69379851514481</v>
      </c>
      <c r="G114" s="14">
        <v>13.287215278126579</v>
      </c>
      <c r="H114" s="14">
        <v>955.13366954988464</v>
      </c>
      <c r="I114" s="14">
        <v>27.265399336551312</v>
      </c>
      <c r="J114" s="14">
        <v>45.286114354134099</v>
      </c>
      <c r="K114" s="14">
        <v>51.130362717766992</v>
      </c>
      <c r="L114" s="14">
        <v>19.398014680380498</v>
      </c>
      <c r="M114" s="14">
        <v>64.592048043419865</v>
      </c>
      <c r="N114" s="14">
        <v>12.024524864916041</v>
      </c>
      <c r="O114" s="14">
        <v>52.665258805954281</v>
      </c>
      <c r="P114" s="14">
        <v>19.101709120900239</v>
      </c>
    </row>
    <row r="115" spans="1:16" x14ac:dyDescent="0.2">
      <c r="A115" t="s">
        <v>21</v>
      </c>
      <c r="B115" t="s">
        <v>64</v>
      </c>
      <c r="C115" t="s">
        <v>67</v>
      </c>
      <c r="D115" s="14">
        <v>237.05713592823255</v>
      </c>
      <c r="E115" s="14">
        <v>5.6492474820655697E-2</v>
      </c>
      <c r="F115" s="14">
        <v>15.315079911592409</v>
      </c>
      <c r="G115" s="14">
        <v>6.3782022604037758</v>
      </c>
      <c r="H115" s="14">
        <v>9.338562231789167</v>
      </c>
      <c r="I115" s="14">
        <v>4.8310695984597078</v>
      </c>
      <c r="J115" s="14">
        <v>34.494246388395219</v>
      </c>
      <c r="K115" s="14">
        <v>30.05600372606191</v>
      </c>
      <c r="L115" s="14">
        <v>33.545589274219417</v>
      </c>
      <c r="M115" s="14">
        <v>11.838330121649729</v>
      </c>
      <c r="N115" s="14">
        <v>76.487240072153668</v>
      </c>
      <c r="O115" s="14">
        <v>11.44000729229473</v>
      </c>
      <c r="P115" s="14">
        <v>3.2763125763921681</v>
      </c>
    </row>
    <row r="116" spans="1:16" x14ac:dyDescent="0.2">
      <c r="A116" t="s">
        <v>21</v>
      </c>
      <c r="B116" t="s">
        <v>64</v>
      </c>
      <c r="C116" t="s">
        <v>68</v>
      </c>
      <c r="D116" s="14">
        <v>336.74406954204926</v>
      </c>
      <c r="E116" s="14">
        <v>92.069516310723316</v>
      </c>
      <c r="F116" s="14">
        <v>17.712105569286368</v>
      </c>
      <c r="G116" s="14">
        <v>1.264230820492168</v>
      </c>
      <c r="H116" s="14">
        <v>7.6104953116188998</v>
      </c>
      <c r="I116" s="14">
        <v>6.1587381049851802</v>
      </c>
      <c r="J116" s="14">
        <v>5.8091952271875362</v>
      </c>
      <c r="K116" s="14">
        <v>21.395520228520549</v>
      </c>
      <c r="L116" s="14">
        <v>2.3867587622603308</v>
      </c>
      <c r="M116" s="14">
        <v>14.08004621330525</v>
      </c>
      <c r="N116" s="14">
        <v>1.7179315305101679</v>
      </c>
      <c r="O116" s="14">
        <v>163.11163487460371</v>
      </c>
      <c r="P116" s="14">
        <v>3.4278965885557739</v>
      </c>
    </row>
    <row r="117" spans="1:16" x14ac:dyDescent="0.2">
      <c r="A117" t="s">
        <v>21</v>
      </c>
      <c r="B117" t="s">
        <v>64</v>
      </c>
      <c r="C117" t="s">
        <v>69</v>
      </c>
      <c r="D117" s="14">
        <v>466.24956108546058</v>
      </c>
      <c r="E117" s="14">
        <v>3.0445634079627979</v>
      </c>
      <c r="F117" s="14">
        <v>34.269039876234039</v>
      </c>
      <c r="G117" s="14">
        <v>2.0902790429767379</v>
      </c>
      <c r="H117" s="14">
        <v>28.99782336548046</v>
      </c>
      <c r="I117" s="14">
        <v>42.395275918854452</v>
      </c>
      <c r="J117" s="14">
        <v>10.42657611362095</v>
      </c>
      <c r="K117" s="14">
        <v>190.04217957113849</v>
      </c>
      <c r="L117" s="14">
        <v>2.842639780333458</v>
      </c>
      <c r="M117" s="14">
        <v>126.04220191095089</v>
      </c>
      <c r="N117" s="14">
        <v>9.1316048478192808</v>
      </c>
      <c r="O117" s="14">
        <v>11.548134421367649</v>
      </c>
      <c r="P117" s="14">
        <v>5.419242828721333</v>
      </c>
    </row>
    <row r="118" spans="1:16" x14ac:dyDescent="0.2">
      <c r="A118" t="s">
        <v>21</v>
      </c>
      <c r="B118" t="s">
        <v>64</v>
      </c>
      <c r="C118" t="s">
        <v>70</v>
      </c>
      <c r="D118" s="14">
        <v>1725.0661329059199</v>
      </c>
      <c r="E118" s="14">
        <v>0</v>
      </c>
      <c r="F118" s="14">
        <v>0</v>
      </c>
      <c r="G118" s="14">
        <v>0</v>
      </c>
      <c r="H118" s="14">
        <v>1024.308572582999</v>
      </c>
      <c r="I118" s="14">
        <v>0</v>
      </c>
      <c r="J118" s="14">
        <v>0</v>
      </c>
      <c r="K118" s="14">
        <v>0</v>
      </c>
      <c r="L118" s="14">
        <v>0</v>
      </c>
      <c r="M118" s="14">
        <v>0</v>
      </c>
      <c r="N118" s="14">
        <v>0</v>
      </c>
      <c r="O118" s="14">
        <v>700.75756032292088</v>
      </c>
      <c r="P118" s="14">
        <v>0</v>
      </c>
    </row>
    <row r="119" spans="1:16" x14ac:dyDescent="0.2">
      <c r="A119" t="s">
        <v>21</v>
      </c>
      <c r="B119" t="s">
        <v>71</v>
      </c>
      <c r="C119" t="s">
        <v>65</v>
      </c>
      <c r="D119" s="14">
        <v>181.09459791160145</v>
      </c>
      <c r="E119" s="14">
        <v>0.15570559671198569</v>
      </c>
      <c r="F119" s="14">
        <v>131.46593046004489</v>
      </c>
      <c r="G119" s="14">
        <v>2.2645959201748731</v>
      </c>
      <c r="H119" s="14">
        <v>0.2432121202718206</v>
      </c>
      <c r="I119" s="14">
        <v>8.1500311178678562</v>
      </c>
      <c r="J119" s="14">
        <v>1.521982204626884</v>
      </c>
      <c r="K119" s="14">
        <v>0.92137533660145088</v>
      </c>
      <c r="L119" s="14">
        <v>2.2715044576275329</v>
      </c>
      <c r="M119" s="14">
        <v>1.6637159932965171</v>
      </c>
      <c r="N119" s="14">
        <v>1.171290085841032</v>
      </c>
      <c r="O119" s="14">
        <v>1.0828249039533699</v>
      </c>
      <c r="P119" s="14">
        <v>30.18242971458325</v>
      </c>
    </row>
    <row r="120" spans="1:16" x14ac:dyDescent="0.2">
      <c r="A120" t="s">
        <v>21</v>
      </c>
      <c r="B120" t="s">
        <v>71</v>
      </c>
      <c r="C120" t="s">
        <v>66</v>
      </c>
      <c r="D120" s="14">
        <v>94.196922671131574</v>
      </c>
      <c r="E120" s="14">
        <v>0.54451584472275028</v>
      </c>
      <c r="F120" s="14">
        <v>17.085106496383379</v>
      </c>
      <c r="G120" s="14">
        <v>10.60317043913602</v>
      </c>
      <c r="H120" s="14">
        <v>10.25505330049196</v>
      </c>
      <c r="I120" s="14">
        <v>2.627618310129614</v>
      </c>
      <c r="J120" s="14">
        <v>14.598273721471029</v>
      </c>
      <c r="K120" s="14">
        <v>2.9739894905426238</v>
      </c>
      <c r="L120" s="14">
        <v>9.2465648676694396</v>
      </c>
      <c r="M120" s="14">
        <v>2.6452194290602669</v>
      </c>
      <c r="N120" s="14">
        <v>1.6753904359619749</v>
      </c>
      <c r="O120" s="14">
        <v>16.733347244715681</v>
      </c>
      <c r="P120" s="14">
        <v>5.2086730908468386</v>
      </c>
    </row>
    <row r="121" spans="1:16" x14ac:dyDescent="0.2">
      <c r="A121" t="s">
        <v>21</v>
      </c>
      <c r="B121" t="s">
        <v>71</v>
      </c>
      <c r="C121" t="s">
        <v>67</v>
      </c>
      <c r="D121" s="14">
        <v>112.46750253692511</v>
      </c>
      <c r="E121" s="14">
        <v>0.2684215570377409</v>
      </c>
      <c r="F121" s="14">
        <v>11.07108256345113</v>
      </c>
      <c r="G121" s="14">
        <v>9.1482590521273419</v>
      </c>
      <c r="H121" s="14">
        <v>2.923480635851285</v>
      </c>
      <c r="I121" s="14">
        <v>2.3853978657651429</v>
      </c>
      <c r="J121" s="14">
        <v>29.094185939725079</v>
      </c>
      <c r="K121" s="14">
        <v>5.4493403691969293</v>
      </c>
      <c r="L121" s="14">
        <v>27.042012041503959</v>
      </c>
      <c r="M121" s="14">
        <v>3.2837944502096761</v>
      </c>
      <c r="N121" s="14">
        <v>2.657846016123548</v>
      </c>
      <c r="O121" s="14">
        <v>15.717543895054069</v>
      </c>
      <c r="P121" s="14">
        <v>3.4261381508792228</v>
      </c>
    </row>
    <row r="122" spans="1:16" x14ac:dyDescent="0.2">
      <c r="A122" t="s">
        <v>21</v>
      </c>
      <c r="B122" t="s">
        <v>71</v>
      </c>
      <c r="C122" t="s">
        <v>68</v>
      </c>
      <c r="D122" s="14">
        <v>132.4490264051997</v>
      </c>
      <c r="E122" s="14">
        <v>16.539294785397249</v>
      </c>
      <c r="F122" s="14">
        <v>15.66830446660952</v>
      </c>
      <c r="G122" s="14">
        <v>3.4615401468167968</v>
      </c>
      <c r="H122" s="14">
        <v>4.2700200560436929</v>
      </c>
      <c r="I122" s="14">
        <v>3.3641608645015659</v>
      </c>
      <c r="J122" s="14">
        <v>7.5852031959992443</v>
      </c>
      <c r="K122" s="14">
        <v>5.8211406303943347</v>
      </c>
      <c r="L122" s="14">
        <v>4.3658884572913914</v>
      </c>
      <c r="M122" s="14">
        <v>6.7914279845773242</v>
      </c>
      <c r="N122" s="14">
        <v>1.212583426390226</v>
      </c>
      <c r="O122" s="14">
        <v>60.143540924241996</v>
      </c>
      <c r="P122" s="14">
        <v>3.2259214669363678</v>
      </c>
    </row>
    <row r="123" spans="1:16" x14ac:dyDescent="0.2">
      <c r="A123" t="s">
        <v>21</v>
      </c>
      <c r="B123" t="s">
        <v>71</v>
      </c>
      <c r="C123" t="s">
        <v>69</v>
      </c>
      <c r="D123" s="14">
        <v>33.694043965017137</v>
      </c>
      <c r="E123" s="14">
        <v>1.154317392262405</v>
      </c>
      <c r="F123" s="14">
        <v>6.7927218674909673</v>
      </c>
      <c r="G123" s="14">
        <v>2.1670066830124561</v>
      </c>
      <c r="H123" s="14">
        <v>0.99149344586619903</v>
      </c>
      <c r="I123" s="14">
        <v>2.7651436053631961</v>
      </c>
      <c r="J123" s="14">
        <v>4.2400870274440381</v>
      </c>
      <c r="K123" s="14">
        <v>2.2532452310115278</v>
      </c>
      <c r="L123" s="14">
        <v>2.8397335894764701</v>
      </c>
      <c r="M123" s="14">
        <v>4.0911810118832177</v>
      </c>
      <c r="N123" s="14">
        <v>0.56753815389547335</v>
      </c>
      <c r="O123" s="14">
        <v>4.2556247646046543</v>
      </c>
      <c r="P123" s="14">
        <v>1.5759511927065331</v>
      </c>
    </row>
    <row r="124" spans="1:16" x14ac:dyDescent="0.2">
      <c r="A124" t="s">
        <v>21</v>
      </c>
      <c r="B124" t="s">
        <v>71</v>
      </c>
      <c r="C124" t="s">
        <v>70</v>
      </c>
      <c r="D124" s="14">
        <v>0</v>
      </c>
      <c r="E124" s="14">
        <v>0</v>
      </c>
      <c r="F124" s="14">
        <v>0</v>
      </c>
      <c r="G124" s="14">
        <v>0</v>
      </c>
      <c r="H124" s="14">
        <v>0</v>
      </c>
      <c r="I124" s="14">
        <v>0</v>
      </c>
      <c r="J124" s="14">
        <v>0</v>
      </c>
      <c r="K124" s="14">
        <v>0</v>
      </c>
      <c r="L124" s="14">
        <v>0</v>
      </c>
      <c r="M124" s="14">
        <v>0</v>
      </c>
      <c r="N124" s="14">
        <v>0</v>
      </c>
      <c r="O124" s="14">
        <v>0</v>
      </c>
      <c r="P124" s="14">
        <v>0</v>
      </c>
    </row>
    <row r="125" spans="1:16" x14ac:dyDescent="0.2">
      <c r="A125" t="s">
        <v>21</v>
      </c>
      <c r="B125" t="s">
        <v>72</v>
      </c>
      <c r="C125" t="s">
        <v>65</v>
      </c>
      <c r="D125" s="14">
        <v>14.6155746046094</v>
      </c>
      <c r="E125" s="14">
        <v>8.055157777792378E-2</v>
      </c>
      <c r="F125" s="14">
        <v>7.064954402436153</v>
      </c>
      <c r="G125" s="14">
        <v>1.0283926086266839</v>
      </c>
      <c r="H125" s="14">
        <v>0.1186581175951653</v>
      </c>
      <c r="I125" s="14">
        <v>0.59578773805452623</v>
      </c>
      <c r="J125" s="14">
        <v>0.82165873937288247</v>
      </c>
      <c r="K125" s="14">
        <v>0.1907415933548359</v>
      </c>
      <c r="L125" s="14">
        <v>1.7694858032337071</v>
      </c>
      <c r="M125" s="14">
        <v>0.26401935204148019</v>
      </c>
      <c r="N125" s="14">
        <v>0.12862443451366731</v>
      </c>
      <c r="O125" s="14">
        <v>0.76179140491747432</v>
      </c>
      <c r="P125" s="14">
        <v>1.7909088326849001</v>
      </c>
    </row>
    <row r="126" spans="1:16" x14ac:dyDescent="0.2">
      <c r="A126" t="s">
        <v>21</v>
      </c>
      <c r="B126" t="s">
        <v>72</v>
      </c>
      <c r="C126" t="s">
        <v>66</v>
      </c>
      <c r="D126" s="14">
        <v>75.126991096794811</v>
      </c>
      <c r="E126" s="14">
        <v>0.93605286904793206</v>
      </c>
      <c r="F126" s="14">
        <v>6.9511789341094188</v>
      </c>
      <c r="G126" s="14">
        <v>11.93227546869945</v>
      </c>
      <c r="H126" s="14">
        <v>8.0986549081021604</v>
      </c>
      <c r="I126" s="14">
        <v>1.308734720355577</v>
      </c>
      <c r="J126" s="14">
        <v>17.716128183949731</v>
      </c>
      <c r="K126" s="14">
        <v>2.44461468859806</v>
      </c>
      <c r="L126" s="14">
        <v>5.9136898754369209</v>
      </c>
      <c r="M126" s="14">
        <v>2.1625790720761948</v>
      </c>
      <c r="N126" s="14">
        <v>1.6433784224782659</v>
      </c>
      <c r="O126" s="14">
        <v>14.380677953596519</v>
      </c>
      <c r="P126" s="14">
        <v>1.639026000344586</v>
      </c>
    </row>
    <row r="127" spans="1:16" x14ac:dyDescent="0.2">
      <c r="A127" t="s">
        <v>21</v>
      </c>
      <c r="B127" t="s">
        <v>72</v>
      </c>
      <c r="C127" t="s">
        <v>67</v>
      </c>
      <c r="D127" s="14">
        <v>32.203379414029932</v>
      </c>
      <c r="E127" s="14">
        <v>0.41399574685283153</v>
      </c>
      <c r="F127" s="14">
        <v>2.6622277875163758</v>
      </c>
      <c r="G127" s="14">
        <v>1.724067979651142</v>
      </c>
      <c r="H127" s="14">
        <v>0.91686019285880638</v>
      </c>
      <c r="I127" s="14">
        <v>0.75390744016544864</v>
      </c>
      <c r="J127" s="14">
        <v>5.8348566201719283</v>
      </c>
      <c r="K127" s="14">
        <v>1.454560854379042</v>
      </c>
      <c r="L127" s="14">
        <v>9.9829294149021344</v>
      </c>
      <c r="M127" s="14">
        <v>1.0919311215706919</v>
      </c>
      <c r="N127" s="14">
        <v>0.77463851492157276</v>
      </c>
      <c r="O127" s="14">
        <v>5.7914132931987394</v>
      </c>
      <c r="P127" s="14">
        <v>0.80199044784121754</v>
      </c>
    </row>
    <row r="128" spans="1:16" x14ac:dyDescent="0.2">
      <c r="A128" t="s">
        <v>21</v>
      </c>
      <c r="B128" t="s">
        <v>72</v>
      </c>
      <c r="C128" t="s">
        <v>68</v>
      </c>
      <c r="D128" s="14">
        <v>140.10740381186872</v>
      </c>
      <c r="E128" s="14">
        <v>5.5492334068665716</v>
      </c>
      <c r="F128" s="14">
        <v>12.213181693983261</v>
      </c>
      <c r="G128" s="14">
        <v>2.3475055717745339</v>
      </c>
      <c r="H128" s="14">
        <v>6.8408705742058604</v>
      </c>
      <c r="I128" s="14">
        <v>4.4918629265313088</v>
      </c>
      <c r="J128" s="14">
        <v>4.9400732840770214</v>
      </c>
      <c r="K128" s="14">
        <v>6.0820470321892266</v>
      </c>
      <c r="L128" s="14">
        <v>4.6093772539619131</v>
      </c>
      <c r="M128" s="14">
        <v>6.8454398221040318</v>
      </c>
      <c r="N128" s="14">
        <v>0.99989384442330387</v>
      </c>
      <c r="O128" s="14">
        <v>82.21291897539831</v>
      </c>
      <c r="P128" s="14">
        <v>2.974999426353385</v>
      </c>
    </row>
    <row r="129" spans="1:16" x14ac:dyDescent="0.2">
      <c r="A129" t="s">
        <v>21</v>
      </c>
      <c r="B129" t="s">
        <v>72</v>
      </c>
      <c r="C129" t="s">
        <v>69</v>
      </c>
      <c r="D129" s="14">
        <v>3.6055361105769097</v>
      </c>
      <c r="E129" s="14">
        <v>0.1026729991422025</v>
      </c>
      <c r="F129" s="14">
        <v>0.45627880277104921</v>
      </c>
      <c r="G129" s="14">
        <v>0.15314316541926831</v>
      </c>
      <c r="H129" s="14">
        <v>0.13485439207068869</v>
      </c>
      <c r="I129" s="14">
        <v>0.36900085415525541</v>
      </c>
      <c r="J129" s="14">
        <v>0.3968754501065298</v>
      </c>
      <c r="K129" s="14">
        <v>0.33134926684979082</v>
      </c>
      <c r="L129" s="14">
        <v>0.30625071871847481</v>
      </c>
      <c r="M129" s="14">
        <v>0.53023986868434614</v>
      </c>
      <c r="N129" s="14">
        <v>8.430048538927977E-2</v>
      </c>
      <c r="O129" s="14">
        <v>0.6418492378137125</v>
      </c>
      <c r="P129" s="14">
        <v>9.8720869456311894E-2</v>
      </c>
    </row>
    <row r="130" spans="1:16" x14ac:dyDescent="0.2">
      <c r="A130" t="s">
        <v>21</v>
      </c>
      <c r="B130" t="s">
        <v>72</v>
      </c>
      <c r="C130" t="s">
        <v>70</v>
      </c>
      <c r="D130" s="14">
        <v>0</v>
      </c>
      <c r="E130" s="14">
        <v>0</v>
      </c>
      <c r="F130" s="14">
        <v>0</v>
      </c>
      <c r="G130" s="14">
        <v>0</v>
      </c>
      <c r="H130" s="14">
        <v>0</v>
      </c>
      <c r="I130" s="14">
        <v>0</v>
      </c>
      <c r="J130" s="14">
        <v>0</v>
      </c>
      <c r="K130" s="14">
        <v>0</v>
      </c>
      <c r="L130" s="14">
        <v>0</v>
      </c>
      <c r="M130" s="14">
        <v>0</v>
      </c>
      <c r="N130" s="14">
        <v>0</v>
      </c>
      <c r="O130" s="14">
        <v>0</v>
      </c>
      <c r="P130" s="14">
        <v>0</v>
      </c>
    </row>
    <row r="131" spans="1:16" x14ac:dyDescent="0.2">
      <c r="A131" t="s">
        <v>21</v>
      </c>
      <c r="B131" t="s">
        <v>73</v>
      </c>
      <c r="C131" t="s">
        <v>65</v>
      </c>
      <c r="D131" s="14">
        <v>39.739457816464238</v>
      </c>
      <c r="E131" s="14">
        <v>0.20592090422585821</v>
      </c>
      <c r="F131" s="14">
        <v>7.1498239419380871</v>
      </c>
      <c r="G131" s="14">
        <v>15.523156343131269</v>
      </c>
      <c r="H131" s="14">
        <v>0.27519328721721592</v>
      </c>
      <c r="I131" s="14">
        <v>1.888352826572224</v>
      </c>
      <c r="J131" s="14">
        <v>4.1376941732090886</v>
      </c>
      <c r="K131" s="14">
        <v>0.62694972686417016</v>
      </c>
      <c r="L131" s="14">
        <v>6.1927951472650964</v>
      </c>
      <c r="M131" s="14">
        <v>0.8175444692943703</v>
      </c>
      <c r="N131" s="14">
        <v>0.21855414999651099</v>
      </c>
      <c r="O131" s="14">
        <v>1.3325232956084609</v>
      </c>
      <c r="P131" s="14">
        <v>1.3709495511418881</v>
      </c>
    </row>
    <row r="132" spans="1:16" x14ac:dyDescent="0.2">
      <c r="A132" t="s">
        <v>21</v>
      </c>
      <c r="B132" t="s">
        <v>73</v>
      </c>
      <c r="C132" t="s">
        <v>66</v>
      </c>
      <c r="D132" s="14">
        <v>220.65819621248141</v>
      </c>
      <c r="E132" s="14">
        <v>1.149290089169551</v>
      </c>
      <c r="F132" s="14">
        <v>10.859340431751541</v>
      </c>
      <c r="G132" s="14">
        <v>48.053861488815663</v>
      </c>
      <c r="H132" s="14">
        <v>2.7083946714513241</v>
      </c>
      <c r="I132" s="14">
        <v>2.746760311467292</v>
      </c>
      <c r="J132" s="14">
        <v>69.001812970318383</v>
      </c>
      <c r="K132" s="14">
        <v>5.7783116871968527</v>
      </c>
      <c r="L132" s="14">
        <v>55.947528093314737</v>
      </c>
      <c r="M132" s="14">
        <v>5.1687007667498106</v>
      </c>
      <c r="N132" s="14">
        <v>1.510890226958473</v>
      </c>
      <c r="O132" s="14">
        <v>14.520428117731511</v>
      </c>
      <c r="P132" s="14">
        <v>3.212877357556239</v>
      </c>
    </row>
    <row r="133" spans="1:16" x14ac:dyDescent="0.2">
      <c r="A133" t="s">
        <v>21</v>
      </c>
      <c r="B133" t="s">
        <v>73</v>
      </c>
      <c r="C133" t="s">
        <v>67</v>
      </c>
      <c r="D133" s="14">
        <v>143.31163455091277</v>
      </c>
      <c r="E133" s="14">
        <v>0.727040839485673</v>
      </c>
      <c r="F133" s="14">
        <v>6.7708183431678357</v>
      </c>
      <c r="G133" s="14">
        <v>25.88491891822957</v>
      </c>
      <c r="H133" s="14">
        <v>2.0723715698346221</v>
      </c>
      <c r="I133" s="14">
        <v>1.8282184838023621</v>
      </c>
      <c r="J133" s="14">
        <v>34.151114136448491</v>
      </c>
      <c r="K133" s="14">
        <v>4.9115734132866731</v>
      </c>
      <c r="L133" s="14">
        <v>49.06698828633904</v>
      </c>
      <c r="M133" s="14">
        <v>3.697168903876356</v>
      </c>
      <c r="N133" s="14">
        <v>1.703323083249777</v>
      </c>
      <c r="O133" s="14">
        <v>10.038758737110079</v>
      </c>
      <c r="P133" s="14">
        <v>2.459339836082274</v>
      </c>
    </row>
    <row r="134" spans="1:16" x14ac:dyDescent="0.2">
      <c r="A134" t="s">
        <v>21</v>
      </c>
      <c r="B134" t="s">
        <v>73</v>
      </c>
      <c r="C134" t="s">
        <v>68</v>
      </c>
      <c r="D134" s="14">
        <v>20.273976836558877</v>
      </c>
      <c r="E134" s="14">
        <v>1.477042253089343</v>
      </c>
      <c r="F134" s="14">
        <v>1.7663892991971371</v>
      </c>
      <c r="G134" s="14">
        <v>2.8605246532027819</v>
      </c>
      <c r="H134" s="14">
        <v>0.5475415201705337</v>
      </c>
      <c r="I134" s="14">
        <v>0.49955351268902642</v>
      </c>
      <c r="J134" s="14">
        <v>4.1177397521978296</v>
      </c>
      <c r="K134" s="14">
        <v>1.211687757259466</v>
      </c>
      <c r="L134" s="14">
        <v>3.3638510711362621</v>
      </c>
      <c r="M134" s="14">
        <v>1.0118400517097881</v>
      </c>
      <c r="N134" s="14">
        <v>0.18054887749742479</v>
      </c>
      <c r="O134" s="14">
        <v>2.8114302031277769</v>
      </c>
      <c r="P134" s="14">
        <v>0.42582788528150789</v>
      </c>
    </row>
    <row r="135" spans="1:16" x14ac:dyDescent="0.2">
      <c r="A135" t="s">
        <v>21</v>
      </c>
      <c r="B135" t="s">
        <v>73</v>
      </c>
      <c r="C135" t="s">
        <v>69</v>
      </c>
      <c r="D135" s="14">
        <v>2.4596589431963336</v>
      </c>
      <c r="E135" s="14">
        <v>2.438381653129423E-2</v>
      </c>
      <c r="F135" s="14">
        <v>0.14951628610188039</v>
      </c>
      <c r="G135" s="14">
        <v>0.52452596383558614</v>
      </c>
      <c r="H135" s="14">
        <v>4.2021437388860952E-2</v>
      </c>
      <c r="I135" s="14">
        <v>0.1219529536455782</v>
      </c>
      <c r="J135" s="14">
        <v>0.6929228876021698</v>
      </c>
      <c r="K135" s="14">
        <v>0.1243347178916734</v>
      </c>
      <c r="L135" s="14">
        <v>0.42974903037802209</v>
      </c>
      <c r="M135" s="14">
        <v>0.143948353147198</v>
      </c>
      <c r="N135" s="14">
        <v>2.51455367808722E-2</v>
      </c>
      <c r="O135" s="14">
        <v>0.14499001672270939</v>
      </c>
      <c r="P135" s="14">
        <v>3.6167943170488853E-2</v>
      </c>
    </row>
    <row r="136" spans="1:16" x14ac:dyDescent="0.2">
      <c r="A136" t="s">
        <v>21</v>
      </c>
      <c r="B136" t="s">
        <v>73</v>
      </c>
      <c r="C136" t="s">
        <v>70</v>
      </c>
      <c r="D136" s="14">
        <v>0</v>
      </c>
      <c r="E136" s="14">
        <v>0</v>
      </c>
      <c r="F136" s="14">
        <v>0</v>
      </c>
      <c r="G136" s="14">
        <v>0</v>
      </c>
      <c r="H136" s="14">
        <v>0</v>
      </c>
      <c r="I136" s="14">
        <v>0</v>
      </c>
      <c r="J136" s="14">
        <v>0</v>
      </c>
      <c r="K136" s="14">
        <v>0</v>
      </c>
      <c r="L136" s="14">
        <v>0</v>
      </c>
      <c r="M136" s="14">
        <v>0</v>
      </c>
      <c r="N136" s="14">
        <v>0</v>
      </c>
      <c r="O136" s="14">
        <v>0</v>
      </c>
      <c r="P136" s="14">
        <v>0</v>
      </c>
    </row>
    <row r="137" spans="1:16" x14ac:dyDescent="0.2">
      <c r="A137" t="s">
        <v>21</v>
      </c>
      <c r="B137" t="s">
        <v>74</v>
      </c>
      <c r="C137" t="s">
        <v>65</v>
      </c>
      <c r="D137" s="14">
        <v>107.64392528870295</v>
      </c>
      <c r="E137" s="14">
        <v>0.17055418453257781</v>
      </c>
      <c r="F137" s="14">
        <v>66.527455446696607</v>
      </c>
      <c r="G137" s="14">
        <v>3.322860413715234</v>
      </c>
      <c r="H137" s="14">
        <v>0.20886496291678239</v>
      </c>
      <c r="I137" s="14">
        <v>5.587663785457158</v>
      </c>
      <c r="J137" s="14">
        <v>1.42410615407806</v>
      </c>
      <c r="K137" s="14">
        <v>0.48926144639738739</v>
      </c>
      <c r="L137" s="14">
        <v>10.061853640878571</v>
      </c>
      <c r="M137" s="14">
        <v>1.236623585299266</v>
      </c>
      <c r="N137" s="14">
        <v>0.33115625402675941</v>
      </c>
      <c r="O137" s="14">
        <v>1.1200481205761941</v>
      </c>
      <c r="P137" s="14">
        <v>17.163477294128349</v>
      </c>
    </row>
    <row r="138" spans="1:16" x14ac:dyDescent="0.2">
      <c r="A138" t="s">
        <v>21</v>
      </c>
      <c r="B138" t="s">
        <v>74</v>
      </c>
      <c r="C138" t="s">
        <v>66</v>
      </c>
      <c r="D138" s="14">
        <v>60.493163230770968</v>
      </c>
      <c r="E138" s="14">
        <v>2.3841895621868399</v>
      </c>
      <c r="F138" s="14">
        <v>6.0236225200086757</v>
      </c>
      <c r="G138" s="14">
        <v>3.4446261342449751</v>
      </c>
      <c r="H138" s="14">
        <v>3.9872240765959952</v>
      </c>
      <c r="I138" s="14">
        <v>1.9876013330164199</v>
      </c>
      <c r="J138" s="14">
        <v>7.3425013262556584</v>
      </c>
      <c r="K138" s="14">
        <v>2.9469187200912779</v>
      </c>
      <c r="L138" s="14">
        <v>18.538218887396251</v>
      </c>
      <c r="M138" s="14">
        <v>4.0490769200652137</v>
      </c>
      <c r="N138" s="14">
        <v>0.70906018836534379</v>
      </c>
      <c r="O138" s="14">
        <v>7.0218247735484196</v>
      </c>
      <c r="P138" s="14">
        <v>2.0582987889958959</v>
      </c>
    </row>
    <row r="139" spans="1:16" x14ac:dyDescent="0.2">
      <c r="A139" t="s">
        <v>21</v>
      </c>
      <c r="B139" t="s">
        <v>74</v>
      </c>
      <c r="C139" t="s">
        <v>67</v>
      </c>
      <c r="D139" s="14">
        <v>50.400957152787299</v>
      </c>
      <c r="E139" s="14">
        <v>0.27616172473096362</v>
      </c>
      <c r="F139" s="14">
        <v>3.6229253390030962</v>
      </c>
      <c r="G139" s="14">
        <v>4.0222493092680889</v>
      </c>
      <c r="H139" s="14">
        <v>0.73686422179240574</v>
      </c>
      <c r="I139" s="14">
        <v>0.68817500546131882</v>
      </c>
      <c r="J139" s="14">
        <v>8.0958237275983613</v>
      </c>
      <c r="K139" s="14">
        <v>1.338321624917864</v>
      </c>
      <c r="L139" s="14">
        <v>23.037737928402951</v>
      </c>
      <c r="M139" s="14">
        <v>1.446931836092175</v>
      </c>
      <c r="N139" s="14">
        <v>0.61836015041485948</v>
      </c>
      <c r="O139" s="14">
        <v>4.5834893530131477</v>
      </c>
      <c r="P139" s="14">
        <v>1.9339169320920671</v>
      </c>
    </row>
    <row r="140" spans="1:16" x14ac:dyDescent="0.2">
      <c r="A140" t="s">
        <v>21</v>
      </c>
      <c r="B140" t="s">
        <v>74</v>
      </c>
      <c r="C140" t="s">
        <v>68</v>
      </c>
      <c r="D140" s="14">
        <v>116.52870947621507</v>
      </c>
      <c r="E140" s="14">
        <v>50.836396385083987</v>
      </c>
      <c r="F140" s="14">
        <v>8.6350010515079703</v>
      </c>
      <c r="G140" s="14">
        <v>2.2158666123301889</v>
      </c>
      <c r="H140" s="14">
        <v>2.530672077745737</v>
      </c>
      <c r="I140" s="14">
        <v>4.156595001769003</v>
      </c>
      <c r="J140" s="14">
        <v>5.2560526137695289</v>
      </c>
      <c r="K140" s="14">
        <v>5.4699445127794517</v>
      </c>
      <c r="L140" s="14">
        <v>5.4475544888663174</v>
      </c>
      <c r="M140" s="14">
        <v>10.44476538906201</v>
      </c>
      <c r="N140" s="14">
        <v>1.055165908229527</v>
      </c>
      <c r="O140" s="14">
        <v>17.882501083497239</v>
      </c>
      <c r="P140" s="14">
        <v>2.598194351574127</v>
      </c>
    </row>
    <row r="141" spans="1:16" x14ac:dyDescent="0.2">
      <c r="A141" t="s">
        <v>21</v>
      </c>
      <c r="B141" t="s">
        <v>74</v>
      </c>
      <c r="C141" t="s">
        <v>69</v>
      </c>
      <c r="D141" s="14">
        <v>8.860649404467301</v>
      </c>
      <c r="E141" s="14">
        <v>0.94109069357506059</v>
      </c>
      <c r="F141" s="14">
        <v>0.91339002594477492</v>
      </c>
      <c r="G141" s="14">
        <v>0.22881603128835101</v>
      </c>
      <c r="H141" s="14">
        <v>0.20301967134947441</v>
      </c>
      <c r="I141" s="14">
        <v>1.5999693411155129</v>
      </c>
      <c r="J141" s="14">
        <v>0.63762722894070145</v>
      </c>
      <c r="K141" s="14">
        <v>0.88859458572823435</v>
      </c>
      <c r="L141" s="14">
        <v>0.71874037974036775</v>
      </c>
      <c r="M141" s="14">
        <v>1.582623154612889</v>
      </c>
      <c r="N141" s="14">
        <v>0.1464308087684458</v>
      </c>
      <c r="O141" s="14">
        <v>0.66737306471164315</v>
      </c>
      <c r="P141" s="14">
        <v>0.33297441869184541</v>
      </c>
    </row>
    <row r="142" spans="1:16" x14ac:dyDescent="0.2">
      <c r="A142" t="s">
        <v>21</v>
      </c>
      <c r="B142" t="s">
        <v>74</v>
      </c>
      <c r="C142" t="s">
        <v>70</v>
      </c>
      <c r="D142" s="14">
        <v>0</v>
      </c>
      <c r="E142" s="14">
        <v>0</v>
      </c>
      <c r="F142" s="14">
        <v>0</v>
      </c>
      <c r="G142" s="14">
        <v>0</v>
      </c>
      <c r="H142" s="14">
        <v>0</v>
      </c>
      <c r="I142" s="14">
        <v>0</v>
      </c>
      <c r="J142" s="14">
        <v>0</v>
      </c>
      <c r="K142" s="14">
        <v>0</v>
      </c>
      <c r="L142" s="14">
        <v>0</v>
      </c>
      <c r="M142" s="14">
        <v>0</v>
      </c>
      <c r="N142" s="14">
        <v>0</v>
      </c>
      <c r="O142" s="14">
        <v>0</v>
      </c>
      <c r="P142" s="14">
        <v>0</v>
      </c>
    </row>
    <row r="143" spans="1:16" x14ac:dyDescent="0.2">
      <c r="A143" t="s">
        <v>21</v>
      </c>
      <c r="B143" t="s">
        <v>75</v>
      </c>
      <c r="C143" t="s">
        <v>65</v>
      </c>
      <c r="D143" s="14">
        <v>218.75921111265743</v>
      </c>
      <c r="E143" s="14">
        <v>1.9777031082512251</v>
      </c>
      <c r="F143" s="14">
        <v>58.124428045446187</v>
      </c>
      <c r="G143" s="14">
        <v>59.279452401952227</v>
      </c>
      <c r="H143" s="14">
        <v>1.540496561731844</v>
      </c>
      <c r="I143" s="14">
        <v>11.86617088836268</v>
      </c>
      <c r="J143" s="14">
        <v>6.3660708933520764</v>
      </c>
      <c r="K143" s="14">
        <v>3.712832338199886</v>
      </c>
      <c r="L143" s="14">
        <v>14.696851152127261</v>
      </c>
      <c r="M143" s="14">
        <v>5.4433087285137693</v>
      </c>
      <c r="N143" s="14">
        <v>1.5080028071658449</v>
      </c>
      <c r="O143" s="14">
        <v>6.4028318227832726</v>
      </c>
      <c r="P143" s="14">
        <v>47.84106236477114</v>
      </c>
    </row>
    <row r="144" spans="1:16" x14ac:dyDescent="0.2">
      <c r="A144" t="s">
        <v>21</v>
      </c>
      <c r="B144" t="s">
        <v>75</v>
      </c>
      <c r="C144" t="s">
        <v>66</v>
      </c>
      <c r="D144" s="14">
        <v>174.47884765471079</v>
      </c>
      <c r="E144" s="14">
        <v>2.446055772490126</v>
      </c>
      <c r="F144" s="14">
        <v>17.743795091074681</v>
      </c>
      <c r="G144" s="14">
        <v>28.04778943125077</v>
      </c>
      <c r="H144" s="14">
        <v>4.251462722194562</v>
      </c>
      <c r="I144" s="14">
        <v>6.201159104441504</v>
      </c>
      <c r="J144" s="14">
        <v>24.362886411812301</v>
      </c>
      <c r="K144" s="14">
        <v>7.3607760525216959</v>
      </c>
      <c r="L144" s="14">
        <v>41.280436640151471</v>
      </c>
      <c r="M144" s="14">
        <v>8.5200234014158855</v>
      </c>
      <c r="N144" s="14">
        <v>1.4876644343789509</v>
      </c>
      <c r="O144" s="14">
        <v>21.16959836937728</v>
      </c>
      <c r="P144" s="14">
        <v>11.60720022360154</v>
      </c>
    </row>
    <row r="145" spans="1:16" x14ac:dyDescent="0.2">
      <c r="A145" t="s">
        <v>21</v>
      </c>
      <c r="B145" t="s">
        <v>75</v>
      </c>
      <c r="C145" t="s">
        <v>67</v>
      </c>
      <c r="D145" s="14">
        <v>169.88324472839477</v>
      </c>
      <c r="E145" s="14">
        <v>0.71398243826555108</v>
      </c>
      <c r="F145" s="14">
        <v>8.3095892701385949</v>
      </c>
      <c r="G145" s="14">
        <v>52.38632103578</v>
      </c>
      <c r="H145" s="14">
        <v>2.1948268056367071</v>
      </c>
      <c r="I145" s="14">
        <v>2.6320152737498592</v>
      </c>
      <c r="J145" s="14">
        <v>24.37642549832923</v>
      </c>
      <c r="K145" s="14">
        <v>5.4437215116121838</v>
      </c>
      <c r="L145" s="14">
        <v>51.406255497659743</v>
      </c>
      <c r="M145" s="14">
        <v>4.1380076557105996</v>
      </c>
      <c r="N145" s="14">
        <v>1.968070024424996</v>
      </c>
      <c r="O145" s="14">
        <v>12.41654862502752</v>
      </c>
      <c r="P145" s="14">
        <v>3.89748109205975</v>
      </c>
    </row>
    <row r="146" spans="1:16" x14ac:dyDescent="0.2">
      <c r="A146" t="s">
        <v>21</v>
      </c>
      <c r="B146" t="s">
        <v>75</v>
      </c>
      <c r="C146" t="s">
        <v>68</v>
      </c>
      <c r="D146" s="14">
        <v>163.4722996436858</v>
      </c>
      <c r="E146" s="14">
        <v>17.825879451912819</v>
      </c>
      <c r="F146" s="14">
        <v>15.150167560253671</v>
      </c>
      <c r="G146" s="14">
        <v>7.1042954081585661</v>
      </c>
      <c r="H146" s="14">
        <v>6.0944272157603923</v>
      </c>
      <c r="I146" s="14">
        <v>4.3943609596965469</v>
      </c>
      <c r="J146" s="14">
        <v>10.08091655523239</v>
      </c>
      <c r="K146" s="14">
        <v>8.2698198663157019</v>
      </c>
      <c r="L146" s="14">
        <v>13.656187281979509</v>
      </c>
      <c r="M146" s="14">
        <v>8.8672735096482214</v>
      </c>
      <c r="N146" s="14">
        <v>1.247747470256072</v>
      </c>
      <c r="O146" s="14">
        <v>66.011109363373762</v>
      </c>
      <c r="P146" s="14">
        <v>4.7701150010981479</v>
      </c>
    </row>
    <row r="147" spans="1:16" x14ac:dyDescent="0.2">
      <c r="A147" t="s">
        <v>21</v>
      </c>
      <c r="B147" t="s">
        <v>75</v>
      </c>
      <c r="C147" t="s">
        <v>69</v>
      </c>
      <c r="D147" s="14">
        <v>37.364625054353681</v>
      </c>
      <c r="E147" s="14">
        <v>1.604541377478145</v>
      </c>
      <c r="F147" s="14">
        <v>4.7919531397417359</v>
      </c>
      <c r="G147" s="14">
        <v>2.3467535053591191</v>
      </c>
      <c r="H147" s="14">
        <v>1.6132604679833511</v>
      </c>
      <c r="I147" s="14">
        <v>5.2724568703110428</v>
      </c>
      <c r="J147" s="14">
        <v>3.338814443120167</v>
      </c>
      <c r="K147" s="14">
        <v>4.3122013303816056</v>
      </c>
      <c r="L147" s="14">
        <v>2.6189193093931951</v>
      </c>
      <c r="M147" s="14">
        <v>5.6968587408255322</v>
      </c>
      <c r="N147" s="14">
        <v>0.49121059838845088</v>
      </c>
      <c r="O147" s="14">
        <v>3.8574731387252452</v>
      </c>
      <c r="P147" s="14">
        <v>1.4201821326460871</v>
      </c>
    </row>
    <row r="148" spans="1:16" x14ac:dyDescent="0.2">
      <c r="A148" t="s">
        <v>21</v>
      </c>
      <c r="B148" t="s">
        <v>75</v>
      </c>
      <c r="C148" t="s">
        <v>70</v>
      </c>
      <c r="D148" s="14">
        <v>0</v>
      </c>
      <c r="E148" s="14">
        <v>0</v>
      </c>
      <c r="F148" s="14">
        <v>0</v>
      </c>
      <c r="G148" s="14">
        <v>0</v>
      </c>
      <c r="H148" s="14">
        <v>0</v>
      </c>
      <c r="I148" s="14">
        <v>0</v>
      </c>
      <c r="J148" s="14">
        <v>0</v>
      </c>
      <c r="K148" s="14">
        <v>0</v>
      </c>
      <c r="L148" s="14">
        <v>0</v>
      </c>
      <c r="M148" s="14">
        <v>0</v>
      </c>
      <c r="N148" s="14">
        <v>0</v>
      </c>
      <c r="O148" s="14">
        <v>0</v>
      </c>
      <c r="P148" s="14">
        <v>0</v>
      </c>
    </row>
    <row r="149" spans="1:16" x14ac:dyDescent="0.2">
      <c r="A149" t="s">
        <v>22</v>
      </c>
      <c r="B149" t="s">
        <v>64</v>
      </c>
      <c r="C149" t="s">
        <v>65</v>
      </c>
      <c r="D149" s="14">
        <v>375.11511399669962</v>
      </c>
      <c r="E149" s="14">
        <v>1.7674528752076521E-2</v>
      </c>
      <c r="F149" s="14">
        <v>308.74670691772587</v>
      </c>
      <c r="G149" s="14">
        <v>0.42400660541931767</v>
      </c>
      <c r="H149" s="14">
        <v>0.1812743968299747</v>
      </c>
      <c r="I149" s="14">
        <v>7.8367343575331194</v>
      </c>
      <c r="J149" s="14">
        <v>0.31438526472387468</v>
      </c>
      <c r="K149" s="14">
        <v>3.009380642310445</v>
      </c>
      <c r="L149" s="14">
        <v>0.46054494832913773</v>
      </c>
      <c r="M149" s="14">
        <v>2.33653317246036</v>
      </c>
      <c r="N149" s="14">
        <v>2.2828580909892309</v>
      </c>
      <c r="O149" s="14">
        <v>0.179674267814528</v>
      </c>
      <c r="P149" s="14">
        <v>49.325340803811763</v>
      </c>
    </row>
    <row r="150" spans="1:16" x14ac:dyDescent="0.2">
      <c r="A150" t="s">
        <v>22</v>
      </c>
      <c r="B150" t="s">
        <v>64</v>
      </c>
      <c r="C150" t="s">
        <v>66</v>
      </c>
      <c r="D150" s="14">
        <v>1371.6357649313554</v>
      </c>
      <c r="E150" s="14">
        <v>0.2439899130324327</v>
      </c>
      <c r="F150" s="14">
        <v>102.02818634283869</v>
      </c>
      <c r="G150" s="14">
        <v>14.24292365731114</v>
      </c>
      <c r="H150" s="14">
        <v>945.54165047232789</v>
      </c>
      <c r="I150" s="14">
        <v>28.569002998240169</v>
      </c>
      <c r="J150" s="14">
        <v>46.418323383746959</v>
      </c>
      <c r="K150" s="14">
        <v>50.707350215169811</v>
      </c>
      <c r="L150" s="14">
        <v>18.94228211172409</v>
      </c>
      <c r="M150" s="14">
        <v>67.402035899198538</v>
      </c>
      <c r="N150" s="14">
        <v>12.75460035408153</v>
      </c>
      <c r="O150" s="14">
        <v>65.695869704702531</v>
      </c>
      <c r="P150" s="14">
        <v>19.089549878981369</v>
      </c>
    </row>
    <row r="151" spans="1:16" x14ac:dyDescent="0.2">
      <c r="A151" t="s">
        <v>22</v>
      </c>
      <c r="B151" t="s">
        <v>64</v>
      </c>
      <c r="C151" t="s">
        <v>67</v>
      </c>
      <c r="D151" s="14">
        <v>250.69546318994503</v>
      </c>
      <c r="E151" s="14">
        <v>5.1285409923169351E-2</v>
      </c>
      <c r="F151" s="14">
        <v>15.1931896556439</v>
      </c>
      <c r="G151" s="14">
        <v>6.8115456911795098</v>
      </c>
      <c r="H151" s="14">
        <v>8.9565795603948022</v>
      </c>
      <c r="I151" s="14">
        <v>5.0569160335871706</v>
      </c>
      <c r="J151" s="14">
        <v>35.185497804984969</v>
      </c>
      <c r="K151" s="14">
        <v>30.164734202500849</v>
      </c>
      <c r="L151" s="14">
        <v>33.186976846849767</v>
      </c>
      <c r="M151" s="14">
        <v>12.463186349567151</v>
      </c>
      <c r="N151" s="14">
        <v>85.364063123683479</v>
      </c>
      <c r="O151" s="14">
        <v>14.989063665953431</v>
      </c>
      <c r="P151" s="14">
        <v>3.272424845676829</v>
      </c>
    </row>
    <row r="152" spans="1:16" x14ac:dyDescent="0.2">
      <c r="A152" t="s">
        <v>22</v>
      </c>
      <c r="B152" t="s">
        <v>64</v>
      </c>
      <c r="C152" t="s">
        <v>68</v>
      </c>
      <c r="D152" s="14">
        <v>356.42608732601497</v>
      </c>
      <c r="E152" s="14">
        <v>83.583218834252705</v>
      </c>
      <c r="F152" s="14">
        <v>17.519871750790369</v>
      </c>
      <c r="G152" s="14">
        <v>1.3490773249265999</v>
      </c>
      <c r="H152" s="14">
        <v>7.4312954522531749</v>
      </c>
      <c r="I152" s="14">
        <v>6.626550569761509</v>
      </c>
      <c r="J152" s="14">
        <v>5.9446218169016154</v>
      </c>
      <c r="K152" s="14">
        <v>21.158533857576082</v>
      </c>
      <c r="L152" s="14">
        <v>2.345460573331223</v>
      </c>
      <c r="M152" s="14">
        <v>14.55151401071385</v>
      </c>
      <c r="N152" s="14">
        <v>1.797795759118888</v>
      </c>
      <c r="O152" s="14">
        <v>190.7120750896047</v>
      </c>
      <c r="P152" s="14">
        <v>3.406072286784275</v>
      </c>
    </row>
    <row r="153" spans="1:16" x14ac:dyDescent="0.2">
      <c r="A153" t="s">
        <v>22</v>
      </c>
      <c r="B153" t="s">
        <v>64</v>
      </c>
      <c r="C153" t="s">
        <v>69</v>
      </c>
      <c r="D153" s="14">
        <v>477.15627036757837</v>
      </c>
      <c r="E153" s="14">
        <v>2.763937726398964</v>
      </c>
      <c r="F153" s="14">
        <v>33.789989875534488</v>
      </c>
      <c r="G153" s="14">
        <v>2.2249244483973558</v>
      </c>
      <c r="H153" s="14">
        <v>31.984742153216569</v>
      </c>
      <c r="I153" s="14">
        <v>44.566964109361493</v>
      </c>
      <c r="J153" s="14">
        <v>10.59641880618142</v>
      </c>
      <c r="K153" s="14">
        <v>188.45040792728079</v>
      </c>
      <c r="L153" s="14">
        <v>2.7870739889202789</v>
      </c>
      <c r="M153" s="14">
        <v>131.25061852922619</v>
      </c>
      <c r="N153" s="14">
        <v>9.6549025701713553</v>
      </c>
      <c r="O153" s="14">
        <v>13.70503175137312</v>
      </c>
      <c r="P153" s="14">
        <v>5.3812584815163911</v>
      </c>
    </row>
    <row r="154" spans="1:16" x14ac:dyDescent="0.2">
      <c r="A154" t="s">
        <v>22</v>
      </c>
      <c r="B154" t="s">
        <v>64</v>
      </c>
      <c r="C154" t="s">
        <v>70</v>
      </c>
      <c r="D154" s="14">
        <v>1969.6615610490142</v>
      </c>
      <c r="E154" s="14">
        <v>0</v>
      </c>
      <c r="F154" s="14">
        <v>0</v>
      </c>
      <c r="G154" s="14">
        <v>0</v>
      </c>
      <c r="H154" s="14">
        <v>1125.706997762567</v>
      </c>
      <c r="I154" s="14">
        <v>0</v>
      </c>
      <c r="J154" s="14">
        <v>0</v>
      </c>
      <c r="K154" s="14">
        <v>0</v>
      </c>
      <c r="L154" s="14">
        <v>0</v>
      </c>
      <c r="M154" s="14">
        <v>0</v>
      </c>
      <c r="N154" s="14">
        <v>0</v>
      </c>
      <c r="O154" s="14">
        <v>843.95456328644718</v>
      </c>
      <c r="P154" s="14">
        <v>0</v>
      </c>
    </row>
    <row r="155" spans="1:16" x14ac:dyDescent="0.2">
      <c r="A155" t="s">
        <v>22</v>
      </c>
      <c r="B155" t="s">
        <v>71</v>
      </c>
      <c r="C155" t="s">
        <v>65</v>
      </c>
      <c r="D155" s="14">
        <v>180.97600556112465</v>
      </c>
      <c r="E155" s="14">
        <v>0.1413537888020816</v>
      </c>
      <c r="F155" s="14">
        <v>130.34720572628351</v>
      </c>
      <c r="G155" s="14">
        <v>2.4067406891210661</v>
      </c>
      <c r="H155" s="14">
        <v>0.2292536408930369</v>
      </c>
      <c r="I155" s="14">
        <v>8.5799779613355476</v>
      </c>
      <c r="J155" s="14">
        <v>1.5750756855461121</v>
      </c>
      <c r="K155" s="14">
        <v>0.91168029198391076</v>
      </c>
      <c r="L155" s="14">
        <v>2.2764785527846452</v>
      </c>
      <c r="M155" s="14">
        <v>1.7840937204742351</v>
      </c>
      <c r="N155" s="14">
        <v>0.97623289993955897</v>
      </c>
      <c r="O155" s="14">
        <v>1.3247852451667159</v>
      </c>
      <c r="P155" s="14">
        <v>30.423127358794211</v>
      </c>
    </row>
    <row r="156" spans="1:16" x14ac:dyDescent="0.2">
      <c r="A156" t="s">
        <v>22</v>
      </c>
      <c r="B156" t="s">
        <v>71</v>
      </c>
      <c r="C156" t="s">
        <v>66</v>
      </c>
      <c r="D156" s="14">
        <v>98.095464567586603</v>
      </c>
      <c r="E156" s="14">
        <v>0.49432633983414043</v>
      </c>
      <c r="F156" s="14">
        <v>16.9427221615516</v>
      </c>
      <c r="G156" s="14">
        <v>11.399321538220381</v>
      </c>
      <c r="H156" s="14">
        <v>8.6030287531173659</v>
      </c>
      <c r="I156" s="14">
        <v>2.7641837626855739</v>
      </c>
      <c r="J156" s="14">
        <v>15.12227436887736</v>
      </c>
      <c r="K156" s="14">
        <v>2.9589164951920099</v>
      </c>
      <c r="L156" s="14">
        <v>9.1933214590090042</v>
      </c>
      <c r="M156" s="14">
        <v>2.775188091297156</v>
      </c>
      <c r="N156" s="14">
        <v>1.713928959142083</v>
      </c>
      <c r="O156" s="14">
        <v>20.843227046592929</v>
      </c>
      <c r="P156" s="14">
        <v>5.2850255920669946</v>
      </c>
    </row>
    <row r="157" spans="1:16" x14ac:dyDescent="0.2">
      <c r="A157" t="s">
        <v>22</v>
      </c>
      <c r="B157" t="s">
        <v>71</v>
      </c>
      <c r="C157" t="s">
        <v>67</v>
      </c>
      <c r="D157" s="14">
        <v>118.92343200785176</v>
      </c>
      <c r="E157" s="14">
        <v>0.24368041280893801</v>
      </c>
      <c r="F157" s="14">
        <v>10.98143192681481</v>
      </c>
      <c r="G157" s="14">
        <v>9.7845881242243831</v>
      </c>
      <c r="H157" s="14">
        <v>2.7673828317606919</v>
      </c>
      <c r="I157" s="14">
        <v>2.5069565596053822</v>
      </c>
      <c r="J157" s="14">
        <v>30.139019661301401</v>
      </c>
      <c r="K157" s="14">
        <v>5.4482303213235292</v>
      </c>
      <c r="L157" s="14">
        <v>26.83598391901635</v>
      </c>
      <c r="M157" s="14">
        <v>3.451954246660101</v>
      </c>
      <c r="N157" s="14">
        <v>2.7969792594214131</v>
      </c>
      <c r="O157" s="14">
        <v>20.511166402657661</v>
      </c>
      <c r="P157" s="14">
        <v>3.4560583422570992</v>
      </c>
    </row>
    <row r="158" spans="1:16" x14ac:dyDescent="0.2">
      <c r="A158" t="s">
        <v>22</v>
      </c>
      <c r="B158" t="s">
        <v>71</v>
      </c>
      <c r="C158" t="s">
        <v>68</v>
      </c>
      <c r="D158" s="14">
        <v>141.83104583738026</v>
      </c>
      <c r="E158" s="14">
        <v>15.01482304682273</v>
      </c>
      <c r="F158" s="14">
        <v>15.518320853421409</v>
      </c>
      <c r="G158" s="14">
        <v>3.706507617502</v>
      </c>
      <c r="H158" s="14">
        <v>4.031234742812277</v>
      </c>
      <c r="I158" s="14">
        <v>3.5943034363131021</v>
      </c>
      <c r="J158" s="14">
        <v>7.8476723933774712</v>
      </c>
      <c r="K158" s="14">
        <v>5.7690446721308462</v>
      </c>
      <c r="L158" s="14">
        <v>4.3340566503634728</v>
      </c>
      <c r="M158" s="14">
        <v>7.04450194850385</v>
      </c>
      <c r="N158" s="14">
        <v>1.2331950640393521</v>
      </c>
      <c r="O158" s="14">
        <v>70.517247723759141</v>
      </c>
      <c r="P158" s="14">
        <v>3.2201376883346011</v>
      </c>
    </row>
    <row r="159" spans="1:16" x14ac:dyDescent="0.2">
      <c r="A159" t="s">
        <v>22</v>
      </c>
      <c r="B159" t="s">
        <v>71</v>
      </c>
      <c r="C159" t="s">
        <v>69</v>
      </c>
      <c r="D159" s="14">
        <v>35.014109396627042</v>
      </c>
      <c r="E159" s="14">
        <v>1.047920821871585</v>
      </c>
      <c r="F159" s="14">
        <v>6.7367765993785751</v>
      </c>
      <c r="G159" s="14">
        <v>2.315959786801348</v>
      </c>
      <c r="H159" s="14">
        <v>0.9456896181915454</v>
      </c>
      <c r="I159" s="14">
        <v>2.933141812541411</v>
      </c>
      <c r="J159" s="14">
        <v>4.3849446383456598</v>
      </c>
      <c r="K159" s="14">
        <v>2.2310546538482101</v>
      </c>
      <c r="L159" s="14">
        <v>2.825039279453299</v>
      </c>
      <c r="M159" s="14">
        <v>4.2284807165208962</v>
      </c>
      <c r="N159" s="14">
        <v>0.58038340833510838</v>
      </c>
      <c r="O159" s="14">
        <v>5.2001374162357994</v>
      </c>
      <c r="P159" s="14">
        <v>1.5845806451035991</v>
      </c>
    </row>
    <row r="160" spans="1:16" x14ac:dyDescent="0.2">
      <c r="A160" t="s">
        <v>22</v>
      </c>
      <c r="B160" t="s">
        <v>71</v>
      </c>
      <c r="C160" t="s">
        <v>70</v>
      </c>
      <c r="D160" s="14">
        <v>0</v>
      </c>
      <c r="E160" s="14">
        <v>0</v>
      </c>
      <c r="F160" s="14">
        <v>0</v>
      </c>
      <c r="G160" s="14">
        <v>0</v>
      </c>
      <c r="H160" s="14">
        <v>0</v>
      </c>
      <c r="I160" s="14">
        <v>0</v>
      </c>
      <c r="J160" s="14">
        <v>0</v>
      </c>
      <c r="K160" s="14">
        <v>0</v>
      </c>
      <c r="L160" s="14">
        <v>0</v>
      </c>
      <c r="M160" s="14">
        <v>0</v>
      </c>
      <c r="N160" s="14">
        <v>0</v>
      </c>
      <c r="O160" s="14">
        <v>0</v>
      </c>
      <c r="P160" s="14">
        <v>0</v>
      </c>
    </row>
    <row r="161" spans="1:16" x14ac:dyDescent="0.2">
      <c r="A161" t="s">
        <v>22</v>
      </c>
      <c r="B161" t="s">
        <v>72</v>
      </c>
      <c r="C161" t="s">
        <v>65</v>
      </c>
      <c r="D161" s="14">
        <v>14.84518035457573</v>
      </c>
      <c r="E161" s="14">
        <v>7.312691999091514E-2</v>
      </c>
      <c r="F161" s="14">
        <v>7.0152035990842627</v>
      </c>
      <c r="G161" s="14">
        <v>1.1000217732025579</v>
      </c>
      <c r="H161" s="14">
        <v>0.1114146764372852</v>
      </c>
      <c r="I161" s="14">
        <v>0.62782401289355672</v>
      </c>
      <c r="J161" s="14">
        <v>0.85197147932433481</v>
      </c>
      <c r="K161" s="14">
        <v>0.18946544330766479</v>
      </c>
      <c r="L161" s="14">
        <v>1.774013995688563</v>
      </c>
      <c r="M161" s="14">
        <v>0.27910965212885058</v>
      </c>
      <c r="N161" s="14">
        <v>0.12814341624631589</v>
      </c>
      <c r="O161" s="14">
        <v>0.91978567591731986</v>
      </c>
      <c r="P161" s="14">
        <v>1.7750997103541051</v>
      </c>
    </row>
    <row r="162" spans="1:16" x14ac:dyDescent="0.2">
      <c r="A162" t="s">
        <v>22</v>
      </c>
      <c r="B162" t="s">
        <v>72</v>
      </c>
      <c r="C162" t="s">
        <v>66</v>
      </c>
      <c r="D162" s="14">
        <v>78.338822076284757</v>
      </c>
      <c r="E162" s="14">
        <v>0.84977433279890935</v>
      </c>
      <c r="F162" s="14">
        <v>6.8973229873811199</v>
      </c>
      <c r="G162" s="14">
        <v>12.781310337065721</v>
      </c>
      <c r="H162" s="14">
        <v>6.8859878735848001</v>
      </c>
      <c r="I162" s="14">
        <v>1.381929878822669</v>
      </c>
      <c r="J162" s="14">
        <v>18.35693660455955</v>
      </c>
      <c r="K162" s="14">
        <v>2.4316160032655532</v>
      </c>
      <c r="L162" s="14">
        <v>5.88234022087887</v>
      </c>
      <c r="M162" s="14">
        <v>2.2641216519198131</v>
      </c>
      <c r="N162" s="14">
        <v>1.689288030785729</v>
      </c>
      <c r="O162" s="14">
        <v>17.27464671112385</v>
      </c>
      <c r="P162" s="14">
        <v>1.643547444098171</v>
      </c>
    </row>
    <row r="163" spans="1:16" x14ac:dyDescent="0.2">
      <c r="A163" t="s">
        <v>22</v>
      </c>
      <c r="B163" t="s">
        <v>72</v>
      </c>
      <c r="C163" t="s">
        <v>67</v>
      </c>
      <c r="D163" s="14">
        <v>33.987438601345161</v>
      </c>
      <c r="E163" s="14">
        <v>0.37583663401541989</v>
      </c>
      <c r="F163" s="14">
        <v>2.63863684130878</v>
      </c>
      <c r="G163" s="14">
        <v>1.855554081523066</v>
      </c>
      <c r="H163" s="14">
        <v>0.86159623550130793</v>
      </c>
      <c r="I163" s="14">
        <v>0.79767022056770831</v>
      </c>
      <c r="J163" s="14">
        <v>6.0705623770546806</v>
      </c>
      <c r="K163" s="14">
        <v>1.450968907229093</v>
      </c>
      <c r="L163" s="14">
        <v>9.9426309315231602</v>
      </c>
      <c r="M163" s="14">
        <v>1.1431973684750709</v>
      </c>
      <c r="N163" s="14">
        <v>0.80130202449592725</v>
      </c>
      <c r="O163" s="14">
        <v>7.2406957580605109</v>
      </c>
      <c r="P163" s="14">
        <v>0.80878722159043248</v>
      </c>
    </row>
    <row r="164" spans="1:16" x14ac:dyDescent="0.2">
      <c r="A164" t="s">
        <v>22</v>
      </c>
      <c r="B164" t="s">
        <v>72</v>
      </c>
      <c r="C164" t="s">
        <v>68</v>
      </c>
      <c r="D164" s="14">
        <v>155.15292073619236</v>
      </c>
      <c r="E164" s="14">
        <v>5.0377454861729563</v>
      </c>
      <c r="F164" s="14">
        <v>12.07474428643004</v>
      </c>
      <c r="G164" s="14">
        <v>2.5127500161576801</v>
      </c>
      <c r="H164" s="14">
        <v>6.3354153774919197</v>
      </c>
      <c r="I164" s="14">
        <v>4.9117334367337326</v>
      </c>
      <c r="J164" s="14">
        <v>5.0933682012332726</v>
      </c>
      <c r="K164" s="14">
        <v>6.0318415628111559</v>
      </c>
      <c r="L164" s="14">
        <v>4.5916759156274516</v>
      </c>
      <c r="M164" s="14">
        <v>7.1079908228030586</v>
      </c>
      <c r="N164" s="14">
        <v>1.024292521120352</v>
      </c>
      <c r="O164" s="14">
        <v>97.442768448801189</v>
      </c>
      <c r="P164" s="14">
        <v>2.988594660809563</v>
      </c>
    </row>
    <row r="165" spans="1:16" x14ac:dyDescent="0.2">
      <c r="A165" t="s">
        <v>22</v>
      </c>
      <c r="B165" t="s">
        <v>72</v>
      </c>
      <c r="C165" t="s">
        <v>69</v>
      </c>
      <c r="D165" s="14">
        <v>3.7649516163663326</v>
      </c>
      <c r="E165" s="14">
        <v>9.3209349842888575E-2</v>
      </c>
      <c r="F165" s="14">
        <v>0.45187054508492519</v>
      </c>
      <c r="G165" s="14">
        <v>0.16436149782108481</v>
      </c>
      <c r="H165" s="14">
        <v>0.1269961503074756</v>
      </c>
      <c r="I165" s="14">
        <v>0.38838863286559377</v>
      </c>
      <c r="J165" s="14">
        <v>0.40918103507872677</v>
      </c>
      <c r="K165" s="14">
        <v>0.32801196538600191</v>
      </c>
      <c r="L165" s="14">
        <v>0.30521401844863749</v>
      </c>
      <c r="M165" s="14">
        <v>0.54645512172273236</v>
      </c>
      <c r="N165" s="14">
        <v>8.7803026093892358E-2</v>
      </c>
      <c r="O165" s="14">
        <v>0.76486952678444819</v>
      </c>
      <c r="P165" s="14">
        <v>9.8590746929925491E-2</v>
      </c>
    </row>
    <row r="166" spans="1:16" x14ac:dyDescent="0.2">
      <c r="A166" t="s">
        <v>22</v>
      </c>
      <c r="B166" t="s">
        <v>72</v>
      </c>
      <c r="C166" t="s">
        <v>70</v>
      </c>
      <c r="D166" s="14">
        <v>0</v>
      </c>
      <c r="E166" s="14">
        <v>0</v>
      </c>
      <c r="F166" s="14">
        <v>0</v>
      </c>
      <c r="G166" s="14">
        <v>0</v>
      </c>
      <c r="H166" s="14">
        <v>0</v>
      </c>
      <c r="I166" s="14">
        <v>0</v>
      </c>
      <c r="J166" s="14">
        <v>0</v>
      </c>
      <c r="K166" s="14">
        <v>0</v>
      </c>
      <c r="L166" s="14">
        <v>0</v>
      </c>
      <c r="M166" s="14">
        <v>0</v>
      </c>
      <c r="N166" s="14">
        <v>0</v>
      </c>
      <c r="O166" s="14">
        <v>0</v>
      </c>
      <c r="P166" s="14">
        <v>0</v>
      </c>
    </row>
    <row r="167" spans="1:16" x14ac:dyDescent="0.2">
      <c r="A167" t="s">
        <v>22</v>
      </c>
      <c r="B167" t="s">
        <v>73</v>
      </c>
      <c r="C167" t="s">
        <v>65</v>
      </c>
      <c r="D167" s="14">
        <v>41.136008574921441</v>
      </c>
      <c r="E167" s="14">
        <v>0.18694061498455439</v>
      </c>
      <c r="F167" s="14">
        <v>7.0867965862094708</v>
      </c>
      <c r="G167" s="14">
        <v>16.393138825135349</v>
      </c>
      <c r="H167" s="14">
        <v>0.2642054155798898</v>
      </c>
      <c r="I167" s="14">
        <v>1.990335135560523</v>
      </c>
      <c r="J167" s="14">
        <v>4.3436389381290876</v>
      </c>
      <c r="K167" s="14">
        <v>0.62269453306984102</v>
      </c>
      <c r="L167" s="14">
        <v>6.2087528698838561</v>
      </c>
      <c r="M167" s="14">
        <v>0.8568602789153249</v>
      </c>
      <c r="N167" s="14">
        <v>0.221058112686005</v>
      </c>
      <c r="O167" s="14">
        <v>1.5932677115382461</v>
      </c>
      <c r="P167" s="14">
        <v>1.3683195532292911</v>
      </c>
    </row>
    <row r="168" spans="1:16" x14ac:dyDescent="0.2">
      <c r="A168" t="s">
        <v>22</v>
      </c>
      <c r="B168" t="s">
        <v>73</v>
      </c>
      <c r="C168" t="s">
        <v>66</v>
      </c>
      <c r="D168" s="14">
        <v>231.18485126866847</v>
      </c>
      <c r="E168" s="14">
        <v>1.043356898964265</v>
      </c>
      <c r="F168" s="14">
        <v>10.764259942333499</v>
      </c>
      <c r="G168" s="14">
        <v>51.080613929154048</v>
      </c>
      <c r="H168" s="14">
        <v>2.5775477489034202</v>
      </c>
      <c r="I168" s="14">
        <v>2.8917322365849278</v>
      </c>
      <c r="J168" s="14">
        <v>72.470485292071331</v>
      </c>
      <c r="K168" s="14">
        <v>5.7689931799297121</v>
      </c>
      <c r="L168" s="14">
        <v>55.791516170107691</v>
      </c>
      <c r="M168" s="14">
        <v>5.430720185296118</v>
      </c>
      <c r="N168" s="14">
        <v>1.5711607783678441</v>
      </c>
      <c r="O168" s="14">
        <v>18.535969012325111</v>
      </c>
      <c r="P168" s="14">
        <v>3.2584958946305158</v>
      </c>
    </row>
    <row r="169" spans="1:16" x14ac:dyDescent="0.2">
      <c r="A169" t="s">
        <v>22</v>
      </c>
      <c r="B169" t="s">
        <v>73</v>
      </c>
      <c r="C169" t="s">
        <v>67</v>
      </c>
      <c r="D169" s="14">
        <v>149.51358800561368</v>
      </c>
      <c r="E169" s="14">
        <v>0.6600275098989743</v>
      </c>
      <c r="F169" s="14">
        <v>6.7003918636609896</v>
      </c>
      <c r="G169" s="14">
        <v>27.49083850978246</v>
      </c>
      <c r="H169" s="14">
        <v>1.9726080373898669</v>
      </c>
      <c r="I169" s="14">
        <v>1.9246461471170699</v>
      </c>
      <c r="J169" s="14">
        <v>35.869891192803863</v>
      </c>
      <c r="K169" s="14">
        <v>4.9101816644735701</v>
      </c>
      <c r="L169" s="14">
        <v>48.9898542712398</v>
      </c>
      <c r="M169" s="14">
        <v>3.8918381509508588</v>
      </c>
      <c r="N169" s="14">
        <v>1.764492909418379</v>
      </c>
      <c r="O169" s="14">
        <v>12.84229976928183</v>
      </c>
      <c r="P169" s="14">
        <v>2.4965179795960268</v>
      </c>
    </row>
    <row r="170" spans="1:16" x14ac:dyDescent="0.2">
      <c r="A170" t="s">
        <v>22</v>
      </c>
      <c r="B170" t="s">
        <v>73</v>
      </c>
      <c r="C170" t="s">
        <v>68</v>
      </c>
      <c r="D170" s="14">
        <v>20.948575836636657</v>
      </c>
      <c r="E170" s="14">
        <v>1.340899255414304</v>
      </c>
      <c r="F170" s="14">
        <v>1.7475850260587951</v>
      </c>
      <c r="G170" s="14">
        <v>3.0296252551333072</v>
      </c>
      <c r="H170" s="14">
        <v>0.53267092127859239</v>
      </c>
      <c r="I170" s="14">
        <v>0.53481629187106294</v>
      </c>
      <c r="J170" s="14">
        <v>4.3221187718124874</v>
      </c>
      <c r="K170" s="14">
        <v>1.2011637339465819</v>
      </c>
      <c r="L170" s="14">
        <v>3.3631288187945381</v>
      </c>
      <c r="M170" s="14">
        <v>1.050714565830879</v>
      </c>
      <c r="N170" s="14">
        <v>0.1881165682876749</v>
      </c>
      <c r="O170" s="14">
        <v>3.210260410583389</v>
      </c>
      <c r="P170" s="14">
        <v>0.42747621762504129</v>
      </c>
    </row>
    <row r="171" spans="1:16" x14ac:dyDescent="0.2">
      <c r="A171" t="s">
        <v>22</v>
      </c>
      <c r="B171" t="s">
        <v>73</v>
      </c>
      <c r="C171" t="s">
        <v>69</v>
      </c>
      <c r="D171" s="14">
        <v>2.5690115320688642</v>
      </c>
      <c r="E171" s="14">
        <v>2.2136293909388729E-2</v>
      </c>
      <c r="F171" s="14">
        <v>0.14802233442597701</v>
      </c>
      <c r="G171" s="14">
        <v>0.55480033976132026</v>
      </c>
      <c r="H171" s="14">
        <v>4.024310833846452E-2</v>
      </c>
      <c r="I171" s="14">
        <v>0.1283898706132186</v>
      </c>
      <c r="J171" s="14">
        <v>0.72809355194395042</v>
      </c>
      <c r="K171" s="14">
        <v>0.1235761241643881</v>
      </c>
      <c r="L171" s="14">
        <v>0.42979474358788228</v>
      </c>
      <c r="M171" s="14">
        <v>0.14955795410800801</v>
      </c>
      <c r="N171" s="14">
        <v>2.6363377373700019E-2</v>
      </c>
      <c r="O171" s="14">
        <v>0.1815526879692955</v>
      </c>
      <c r="P171" s="14">
        <v>3.6481145873270483E-2</v>
      </c>
    </row>
    <row r="172" spans="1:16" x14ac:dyDescent="0.2">
      <c r="A172" t="s">
        <v>22</v>
      </c>
      <c r="B172" t="s">
        <v>73</v>
      </c>
      <c r="C172" t="s">
        <v>70</v>
      </c>
      <c r="D172" s="14">
        <v>0</v>
      </c>
      <c r="E172" s="14">
        <v>0</v>
      </c>
      <c r="F172" s="14">
        <v>0</v>
      </c>
      <c r="G172" s="14">
        <v>0</v>
      </c>
      <c r="H172" s="14">
        <v>0</v>
      </c>
      <c r="I172" s="14">
        <v>0</v>
      </c>
      <c r="J172" s="14">
        <v>0</v>
      </c>
      <c r="K172" s="14">
        <v>0</v>
      </c>
      <c r="L172" s="14">
        <v>0</v>
      </c>
      <c r="M172" s="14">
        <v>0</v>
      </c>
      <c r="N172" s="14">
        <v>0</v>
      </c>
      <c r="O172" s="14">
        <v>0</v>
      </c>
      <c r="P172" s="14">
        <v>0</v>
      </c>
    </row>
    <row r="173" spans="1:16" x14ac:dyDescent="0.2">
      <c r="A173" t="s">
        <v>22</v>
      </c>
      <c r="B173" t="s">
        <v>74</v>
      </c>
      <c r="C173" t="s">
        <v>65</v>
      </c>
      <c r="D173" s="14">
        <v>106.47770901410644</v>
      </c>
      <c r="E173" s="14">
        <v>0.15483374193879221</v>
      </c>
      <c r="F173" s="14">
        <v>64.337287660956491</v>
      </c>
      <c r="G173" s="14">
        <v>3.5482743001948371</v>
      </c>
      <c r="H173" s="14">
        <v>0.19660293078382551</v>
      </c>
      <c r="I173" s="14">
        <v>5.8830739768176814</v>
      </c>
      <c r="J173" s="14">
        <v>1.484391338775062</v>
      </c>
      <c r="K173" s="14">
        <v>0.4849115529132641</v>
      </c>
      <c r="L173" s="14">
        <v>10.10387857466149</v>
      </c>
      <c r="M173" s="14">
        <v>1.3284138318047649</v>
      </c>
      <c r="N173" s="14">
        <v>0.28884137455187192</v>
      </c>
      <c r="O173" s="14">
        <v>1.396093058868642</v>
      </c>
      <c r="P173" s="14">
        <v>17.271106671839711</v>
      </c>
    </row>
    <row r="174" spans="1:16" x14ac:dyDescent="0.2">
      <c r="A174" t="s">
        <v>22</v>
      </c>
      <c r="B174" t="s">
        <v>74</v>
      </c>
      <c r="C174" t="s">
        <v>66</v>
      </c>
      <c r="D174" s="14">
        <v>62.719231389183555</v>
      </c>
      <c r="E174" s="14">
        <v>2.1644323322614589</v>
      </c>
      <c r="F174" s="14">
        <v>5.9649657865676327</v>
      </c>
      <c r="G174" s="14">
        <v>3.6865790901226001</v>
      </c>
      <c r="H174" s="14">
        <v>3.6962592098615721</v>
      </c>
      <c r="I174" s="14">
        <v>2.0938706964383842</v>
      </c>
      <c r="J174" s="14">
        <v>7.7343351086873247</v>
      </c>
      <c r="K174" s="14">
        <v>2.9215008542435048</v>
      </c>
      <c r="L174" s="14">
        <v>18.5746976821308</v>
      </c>
      <c r="M174" s="14">
        <v>4.2013159630413837</v>
      </c>
      <c r="N174" s="14">
        <v>0.74372792625444195</v>
      </c>
      <c r="O174" s="14">
        <v>8.8662932620534782</v>
      </c>
      <c r="P174" s="14">
        <v>2.0712534775209792</v>
      </c>
    </row>
    <row r="175" spans="1:16" x14ac:dyDescent="0.2">
      <c r="A175" t="s">
        <v>22</v>
      </c>
      <c r="B175" t="s">
        <v>74</v>
      </c>
      <c r="C175" t="s">
        <v>67</v>
      </c>
      <c r="D175" s="14">
        <v>52.540396329100076</v>
      </c>
      <c r="E175" s="14">
        <v>0.25070714821540041</v>
      </c>
      <c r="F175" s="14">
        <v>3.5816881479197118</v>
      </c>
      <c r="G175" s="14">
        <v>4.2850346963704213</v>
      </c>
      <c r="H175" s="14">
        <v>0.70043720965436507</v>
      </c>
      <c r="I175" s="14">
        <v>0.7242759233008732</v>
      </c>
      <c r="J175" s="14">
        <v>8.5399104696304367</v>
      </c>
      <c r="K175" s="14">
        <v>1.332198939592246</v>
      </c>
      <c r="L175" s="14">
        <v>23.089521556111809</v>
      </c>
      <c r="M175" s="14">
        <v>1.5348614548066259</v>
      </c>
      <c r="N175" s="14">
        <v>0.66513072571486742</v>
      </c>
      <c r="O175" s="14">
        <v>5.8783679512494222</v>
      </c>
      <c r="P175" s="14">
        <v>1.9582621065339001</v>
      </c>
    </row>
    <row r="176" spans="1:16" x14ac:dyDescent="0.2">
      <c r="A176" t="s">
        <v>22</v>
      </c>
      <c r="B176" t="s">
        <v>74</v>
      </c>
      <c r="C176" t="s">
        <v>68</v>
      </c>
      <c r="D176" s="14">
        <v>115.70278332589174</v>
      </c>
      <c r="E176" s="14">
        <v>46.15066760489092</v>
      </c>
      <c r="F176" s="14">
        <v>8.53006472793024</v>
      </c>
      <c r="G176" s="14">
        <v>2.3700662650908479</v>
      </c>
      <c r="H176" s="14">
        <v>2.3837429014489069</v>
      </c>
      <c r="I176" s="14">
        <v>4.4229251846829127</v>
      </c>
      <c r="J176" s="14">
        <v>5.4279497643778862</v>
      </c>
      <c r="K176" s="14">
        <v>5.4133593259961792</v>
      </c>
      <c r="L176" s="14">
        <v>5.4398669866265692</v>
      </c>
      <c r="M176" s="14">
        <v>10.789666437706339</v>
      </c>
      <c r="N176" s="14">
        <v>1.1047850657073019</v>
      </c>
      <c r="O176" s="14">
        <v>21.07085674133155</v>
      </c>
      <c r="P176" s="14">
        <v>2.5988323201020811</v>
      </c>
    </row>
    <row r="177" spans="1:16" x14ac:dyDescent="0.2">
      <c r="A177" t="s">
        <v>22</v>
      </c>
      <c r="B177" t="s">
        <v>74</v>
      </c>
      <c r="C177" t="s">
        <v>69</v>
      </c>
      <c r="D177" s="14">
        <v>9.0803847129990416</v>
      </c>
      <c r="E177" s="14">
        <v>0.85434780735131655</v>
      </c>
      <c r="F177" s="14">
        <v>0.9004001252256072</v>
      </c>
      <c r="G177" s="14">
        <v>0.24453018573545621</v>
      </c>
      <c r="H177" s="14">
        <v>0.19442710993869411</v>
      </c>
      <c r="I177" s="14">
        <v>1.6860705179208479</v>
      </c>
      <c r="J177" s="14">
        <v>0.67014875324049539</v>
      </c>
      <c r="K177" s="14">
        <v>0.87800921633920737</v>
      </c>
      <c r="L177" s="14">
        <v>0.71896155070715484</v>
      </c>
      <c r="M177" s="14">
        <v>1.6363979791489791</v>
      </c>
      <c r="N177" s="14">
        <v>0.15421349714631219</v>
      </c>
      <c r="O177" s="14">
        <v>0.80808388845300094</v>
      </c>
      <c r="P177" s="14">
        <v>0.33479408179196968</v>
      </c>
    </row>
    <row r="178" spans="1:16" x14ac:dyDescent="0.2">
      <c r="A178" t="s">
        <v>22</v>
      </c>
      <c r="B178" t="s">
        <v>74</v>
      </c>
      <c r="C178" t="s">
        <v>70</v>
      </c>
      <c r="D178" s="14">
        <v>0</v>
      </c>
      <c r="E178" s="14">
        <v>0</v>
      </c>
      <c r="F178" s="14">
        <v>0</v>
      </c>
      <c r="G178" s="14">
        <v>0</v>
      </c>
      <c r="H178" s="14">
        <v>0</v>
      </c>
      <c r="I178" s="14">
        <v>0</v>
      </c>
      <c r="J178" s="14">
        <v>0</v>
      </c>
      <c r="K178" s="14">
        <v>0</v>
      </c>
      <c r="L178" s="14">
        <v>0</v>
      </c>
      <c r="M178" s="14">
        <v>0</v>
      </c>
      <c r="N178" s="14">
        <v>0</v>
      </c>
      <c r="O178" s="14">
        <v>0</v>
      </c>
      <c r="P178" s="14">
        <v>0</v>
      </c>
    </row>
    <row r="179" spans="1:16" x14ac:dyDescent="0.2">
      <c r="A179" t="s">
        <v>22</v>
      </c>
      <c r="B179" t="s">
        <v>75</v>
      </c>
      <c r="C179" t="s">
        <v>65</v>
      </c>
      <c r="D179" s="14">
        <v>223.73050593120314</v>
      </c>
      <c r="E179" s="14">
        <v>1.795412839231902</v>
      </c>
      <c r="F179" s="14">
        <v>57.490059603870272</v>
      </c>
      <c r="G179" s="14">
        <v>62.196839827590232</v>
      </c>
      <c r="H179" s="14">
        <v>1.476472933615949</v>
      </c>
      <c r="I179" s="14">
        <v>12.51226537671779</v>
      </c>
      <c r="J179" s="14">
        <v>6.5839553458354141</v>
      </c>
      <c r="K179" s="14">
        <v>3.6763827051524092</v>
      </c>
      <c r="L179" s="14">
        <v>14.729882402914789</v>
      </c>
      <c r="M179" s="14">
        <v>5.6866600485310066</v>
      </c>
      <c r="N179" s="14">
        <v>1.360904773233981</v>
      </c>
      <c r="O179" s="14">
        <v>7.5991264164287218</v>
      </c>
      <c r="P179" s="14">
        <v>48.62254365808068</v>
      </c>
    </row>
    <row r="180" spans="1:16" x14ac:dyDescent="0.2">
      <c r="A180" t="s">
        <v>22</v>
      </c>
      <c r="B180" t="s">
        <v>75</v>
      </c>
      <c r="C180" t="s">
        <v>66</v>
      </c>
      <c r="D180" s="14">
        <v>183.11118706404483</v>
      </c>
      <c r="E180" s="14">
        <v>2.2205961658670819</v>
      </c>
      <c r="F180" s="14">
        <v>17.56694726525512</v>
      </c>
      <c r="G180" s="14">
        <v>30.154194873596602</v>
      </c>
      <c r="H180" s="14">
        <v>4.0788533192987124</v>
      </c>
      <c r="I180" s="14">
        <v>6.5529176979470636</v>
      </c>
      <c r="J180" s="14">
        <v>25.628525760112229</v>
      </c>
      <c r="K180" s="14">
        <v>7.3041401676432782</v>
      </c>
      <c r="L180" s="14">
        <v>41.277925063718463</v>
      </c>
      <c r="M180" s="14">
        <v>8.9111693290367207</v>
      </c>
      <c r="N180" s="14">
        <v>1.517445289174411</v>
      </c>
      <c r="O180" s="14">
        <v>26.02076269244121</v>
      </c>
      <c r="P180" s="14">
        <v>11.877709439953961</v>
      </c>
    </row>
    <row r="181" spans="1:16" x14ac:dyDescent="0.2">
      <c r="A181" t="s">
        <v>22</v>
      </c>
      <c r="B181" t="s">
        <v>75</v>
      </c>
      <c r="C181" t="s">
        <v>67</v>
      </c>
      <c r="D181" s="14">
        <v>178.43810504551755</v>
      </c>
      <c r="E181" s="14">
        <v>0.64817273699972955</v>
      </c>
      <c r="F181" s="14">
        <v>8.2301705247916832</v>
      </c>
      <c r="G181" s="14">
        <v>56.227914207054418</v>
      </c>
      <c r="H181" s="14">
        <v>2.0925672973213918</v>
      </c>
      <c r="I181" s="14">
        <v>2.7740755837888731</v>
      </c>
      <c r="J181" s="14">
        <v>25.507135736800521</v>
      </c>
      <c r="K181" s="14">
        <v>5.4346101945667913</v>
      </c>
      <c r="L181" s="14">
        <v>51.319434535952666</v>
      </c>
      <c r="M181" s="14">
        <v>4.3603765500034743</v>
      </c>
      <c r="N181" s="14">
        <v>2.0628398171849569</v>
      </c>
      <c r="O181" s="14">
        <v>15.81761811658569</v>
      </c>
      <c r="P181" s="14">
        <v>3.9631897444673472</v>
      </c>
    </row>
    <row r="182" spans="1:16" x14ac:dyDescent="0.2">
      <c r="A182" t="s">
        <v>22</v>
      </c>
      <c r="B182" t="s">
        <v>75</v>
      </c>
      <c r="C182" t="s">
        <v>68</v>
      </c>
      <c r="D182" s="14">
        <v>173.97927768573624</v>
      </c>
      <c r="E182" s="14">
        <v>16.182819708901839</v>
      </c>
      <c r="F182" s="14">
        <v>14.9892686579014</v>
      </c>
      <c r="G182" s="14">
        <v>7.590279440366074</v>
      </c>
      <c r="H182" s="14">
        <v>5.7657742144346784</v>
      </c>
      <c r="I182" s="14">
        <v>4.705642057246199</v>
      </c>
      <c r="J182" s="14">
        <v>10.491475110197941</v>
      </c>
      <c r="K182" s="14">
        <v>8.1930280494956715</v>
      </c>
      <c r="L182" s="14">
        <v>13.655214324809091</v>
      </c>
      <c r="M182" s="14">
        <v>9.2119836913836348</v>
      </c>
      <c r="N182" s="14">
        <v>1.2899237709347351</v>
      </c>
      <c r="O182" s="14">
        <v>77.097973594599026</v>
      </c>
      <c r="P182" s="14">
        <v>4.8058950654659727</v>
      </c>
    </row>
    <row r="183" spans="1:16" x14ac:dyDescent="0.2">
      <c r="A183" t="s">
        <v>22</v>
      </c>
      <c r="B183" t="s">
        <v>75</v>
      </c>
      <c r="C183" t="s">
        <v>69</v>
      </c>
      <c r="D183" s="14">
        <v>38.509497724002316</v>
      </c>
      <c r="E183" s="14">
        <v>1.45664643908582</v>
      </c>
      <c r="F183" s="14">
        <v>4.7425233510702052</v>
      </c>
      <c r="G183" s="14">
        <v>2.5025139229375739</v>
      </c>
      <c r="H183" s="14">
        <v>1.560156159740991</v>
      </c>
      <c r="I183" s="14">
        <v>5.5653997180198411</v>
      </c>
      <c r="J183" s="14">
        <v>3.4690346641464429</v>
      </c>
      <c r="K183" s="14">
        <v>4.2655050907887029</v>
      </c>
      <c r="L183" s="14">
        <v>2.6101012538446899</v>
      </c>
      <c r="M183" s="14">
        <v>5.9314316295208229</v>
      </c>
      <c r="N183" s="14">
        <v>0.51030805688293535</v>
      </c>
      <c r="O183" s="14">
        <v>4.4666974687828906</v>
      </c>
      <c r="P183" s="14">
        <v>1.4291799691814011</v>
      </c>
    </row>
    <row r="184" spans="1:16" x14ac:dyDescent="0.2">
      <c r="A184" t="s">
        <v>22</v>
      </c>
      <c r="B184" t="s">
        <v>75</v>
      </c>
      <c r="C184" t="s">
        <v>70</v>
      </c>
      <c r="D184" s="14">
        <v>0</v>
      </c>
      <c r="E184" s="14">
        <v>0</v>
      </c>
      <c r="F184" s="14">
        <v>0</v>
      </c>
      <c r="G184" s="14">
        <v>0</v>
      </c>
      <c r="H184" s="14">
        <v>0</v>
      </c>
      <c r="I184" s="14">
        <v>0</v>
      </c>
      <c r="J184" s="14">
        <v>0</v>
      </c>
      <c r="K184" s="14">
        <v>0</v>
      </c>
      <c r="L184" s="14">
        <v>0</v>
      </c>
      <c r="M184" s="14">
        <v>0</v>
      </c>
      <c r="N184" s="14">
        <v>0</v>
      </c>
      <c r="O184" s="14">
        <v>0</v>
      </c>
      <c r="P184" s="14">
        <v>0</v>
      </c>
    </row>
    <row r="185" spans="1:16" x14ac:dyDescent="0.2">
      <c r="A185" t="s">
        <v>23</v>
      </c>
      <c r="B185" t="s">
        <v>64</v>
      </c>
      <c r="C185" t="s">
        <v>65</v>
      </c>
      <c r="D185" s="14">
        <v>422.42838743654909</v>
      </c>
      <c r="E185" s="14">
        <v>2.452369564854371E-2</v>
      </c>
      <c r="F185" s="14">
        <v>346.07707865090248</v>
      </c>
      <c r="G185" s="14">
        <v>0.47766986443480669</v>
      </c>
      <c r="H185" s="14">
        <v>0.2009059671285453</v>
      </c>
      <c r="I185" s="14">
        <v>9.3004631297506446</v>
      </c>
      <c r="J185" s="14">
        <v>0.3977288837040327</v>
      </c>
      <c r="K185" s="14">
        <v>3.2686607428761429</v>
      </c>
      <c r="L185" s="14">
        <v>0.52001078539986134</v>
      </c>
      <c r="M185" s="14">
        <v>3.007865426523221</v>
      </c>
      <c r="N185" s="14">
        <v>3.4992051461097411</v>
      </c>
      <c r="O185" s="14">
        <v>0.20434184841306249</v>
      </c>
      <c r="P185" s="14">
        <v>55.449933295658042</v>
      </c>
    </row>
    <row r="186" spans="1:16" x14ac:dyDescent="0.2">
      <c r="A186" t="s">
        <v>23</v>
      </c>
      <c r="B186" t="s">
        <v>64</v>
      </c>
      <c r="C186" t="s">
        <v>66</v>
      </c>
      <c r="D186" s="14">
        <v>1561.4435805904543</v>
      </c>
      <c r="E186" s="14">
        <v>0.33853996632408329</v>
      </c>
      <c r="F186" s="14">
        <v>114.24777481595029</v>
      </c>
      <c r="G186" s="14">
        <v>15.831171844404</v>
      </c>
      <c r="H186" s="14">
        <v>1067.8272882574411</v>
      </c>
      <c r="I186" s="14">
        <v>33.626620069998758</v>
      </c>
      <c r="J186" s="14">
        <v>57.09413494497074</v>
      </c>
      <c r="K186" s="14">
        <v>55.668922869262524</v>
      </c>
      <c r="L186" s="14">
        <v>22.32413852566431</v>
      </c>
      <c r="M186" s="14">
        <v>80.690913121007426</v>
      </c>
      <c r="N186" s="14">
        <v>16.46887218461162</v>
      </c>
      <c r="O186" s="14">
        <v>75.74511202505154</v>
      </c>
      <c r="P186" s="14">
        <v>21.58009196576775</v>
      </c>
    </row>
    <row r="187" spans="1:16" x14ac:dyDescent="0.2">
      <c r="A187" t="s">
        <v>23</v>
      </c>
      <c r="B187" t="s">
        <v>64</v>
      </c>
      <c r="C187" t="s">
        <v>67</v>
      </c>
      <c r="D187" s="14">
        <v>306.14713775877038</v>
      </c>
      <c r="E187" s="14">
        <v>7.1159339058408863E-2</v>
      </c>
      <c r="F187" s="14">
        <v>17.040240584359221</v>
      </c>
      <c r="G187" s="14">
        <v>7.5914073636848816</v>
      </c>
      <c r="H187" s="14">
        <v>10.018906260700779</v>
      </c>
      <c r="I187" s="14">
        <v>5.9407355022441157</v>
      </c>
      <c r="J187" s="14">
        <v>43.275492965329789</v>
      </c>
      <c r="K187" s="14">
        <v>33.903897831108637</v>
      </c>
      <c r="L187" s="14">
        <v>37.845542721849327</v>
      </c>
      <c r="M187" s="14">
        <v>15.14954101885243</v>
      </c>
      <c r="N187" s="14">
        <v>114.4333225735769</v>
      </c>
      <c r="O187" s="14">
        <v>17.18459227855498</v>
      </c>
      <c r="P187" s="14">
        <v>3.6922993194508908</v>
      </c>
    </row>
    <row r="188" spans="1:16" x14ac:dyDescent="0.2">
      <c r="A188" t="s">
        <v>23</v>
      </c>
      <c r="B188" t="s">
        <v>64</v>
      </c>
      <c r="C188" t="s">
        <v>68</v>
      </c>
      <c r="D188" s="14">
        <v>425.67215689497755</v>
      </c>
      <c r="E188" s="14">
        <v>115.9730733853948</v>
      </c>
      <c r="F188" s="14">
        <v>19.666223340875639</v>
      </c>
      <c r="G188" s="14">
        <v>1.504436548300224</v>
      </c>
      <c r="H188" s="14">
        <v>8.3362906799165106</v>
      </c>
      <c r="I188" s="14">
        <v>7.7837213560524683</v>
      </c>
      <c r="J188" s="14">
        <v>7.1897982882850497</v>
      </c>
      <c r="K188" s="14">
        <v>23.096658839290502</v>
      </c>
      <c r="L188" s="14">
        <v>2.7318806764780601</v>
      </c>
      <c r="M188" s="14">
        <v>16.91038879851077</v>
      </c>
      <c r="N188" s="14">
        <v>2.2832424879128692</v>
      </c>
      <c r="O188" s="14">
        <v>216.35007178455751</v>
      </c>
      <c r="P188" s="14">
        <v>3.8463707094031281</v>
      </c>
    </row>
    <row r="189" spans="1:16" x14ac:dyDescent="0.2">
      <c r="A189" t="s">
        <v>23</v>
      </c>
      <c r="B189" t="s">
        <v>64</v>
      </c>
      <c r="C189" t="s">
        <v>69</v>
      </c>
      <c r="D189" s="14">
        <v>550.43611250226547</v>
      </c>
      <c r="E189" s="14">
        <v>3.8350084771438411</v>
      </c>
      <c r="F189" s="14">
        <v>37.869842460444453</v>
      </c>
      <c r="G189" s="14">
        <v>2.4855640361066431</v>
      </c>
      <c r="H189" s="14">
        <v>43.084318942999623</v>
      </c>
      <c r="I189" s="14">
        <v>52.173060320535328</v>
      </c>
      <c r="J189" s="14">
        <v>13.00481392404536</v>
      </c>
      <c r="K189" s="14">
        <v>206.84675355316929</v>
      </c>
      <c r="L189" s="14">
        <v>3.261716290994626</v>
      </c>
      <c r="M189" s="14">
        <v>154.54570665866379</v>
      </c>
      <c r="N189" s="14">
        <v>11.95644280448974</v>
      </c>
      <c r="O189" s="14">
        <v>15.301004814885189</v>
      </c>
      <c r="P189" s="14">
        <v>6.0718802187875136</v>
      </c>
    </row>
    <row r="190" spans="1:16" x14ac:dyDescent="0.2">
      <c r="A190" t="s">
        <v>23</v>
      </c>
      <c r="B190" t="s">
        <v>64</v>
      </c>
      <c r="C190" t="s">
        <v>70</v>
      </c>
      <c r="D190" s="14">
        <v>2311.1294148588904</v>
      </c>
      <c r="E190" s="14">
        <v>0</v>
      </c>
      <c r="F190" s="14">
        <v>0</v>
      </c>
      <c r="G190" s="14">
        <v>0</v>
      </c>
      <c r="H190" s="14">
        <v>1322.7084676443369</v>
      </c>
      <c r="I190" s="14">
        <v>0</v>
      </c>
      <c r="J190" s="14">
        <v>0</v>
      </c>
      <c r="K190" s="14">
        <v>0</v>
      </c>
      <c r="L190" s="14">
        <v>0</v>
      </c>
      <c r="M190" s="14">
        <v>0</v>
      </c>
      <c r="N190" s="14">
        <v>0</v>
      </c>
      <c r="O190" s="14">
        <v>988.42094721455351</v>
      </c>
      <c r="P190" s="14">
        <v>0</v>
      </c>
    </row>
    <row r="191" spans="1:16" x14ac:dyDescent="0.2">
      <c r="A191" t="s">
        <v>23</v>
      </c>
      <c r="B191" t="s">
        <v>71</v>
      </c>
      <c r="C191" t="s">
        <v>65</v>
      </c>
      <c r="D191" s="14">
        <v>204.3969857181894</v>
      </c>
      <c r="E191" s="14">
        <v>0.19613067731401351</v>
      </c>
      <c r="F191" s="14">
        <v>146.3435229570448</v>
      </c>
      <c r="G191" s="14">
        <v>2.6923145490267619</v>
      </c>
      <c r="H191" s="14">
        <v>0.26058480571426701</v>
      </c>
      <c r="I191" s="14">
        <v>10.18007625637752</v>
      </c>
      <c r="J191" s="14">
        <v>1.8912360802389629</v>
      </c>
      <c r="K191" s="14">
        <v>0.99631864175034135</v>
      </c>
      <c r="L191" s="14">
        <v>2.571396631346957</v>
      </c>
      <c r="M191" s="14">
        <v>2.2222068584743471</v>
      </c>
      <c r="N191" s="14">
        <v>1.425237071566698</v>
      </c>
      <c r="O191" s="14">
        <v>1.501567303937364</v>
      </c>
      <c r="P191" s="14">
        <v>34.116393885397287</v>
      </c>
    </row>
    <row r="192" spans="1:16" x14ac:dyDescent="0.2">
      <c r="A192" t="s">
        <v>23</v>
      </c>
      <c r="B192" t="s">
        <v>71</v>
      </c>
      <c r="C192" t="s">
        <v>66</v>
      </c>
      <c r="D192" s="14">
        <v>115.17675531880563</v>
      </c>
      <c r="E192" s="14">
        <v>0.68588582355989558</v>
      </c>
      <c r="F192" s="14">
        <v>19.01714902828428</v>
      </c>
      <c r="G192" s="14">
        <v>12.64363980620117</v>
      </c>
      <c r="H192" s="14">
        <v>11.494197169946951</v>
      </c>
      <c r="I192" s="14">
        <v>3.2649469381548042</v>
      </c>
      <c r="J192" s="14">
        <v>18.83204765587157</v>
      </c>
      <c r="K192" s="14">
        <v>3.2694439636581949</v>
      </c>
      <c r="L192" s="14">
        <v>10.52578140316224</v>
      </c>
      <c r="M192" s="14">
        <v>3.327213070316787</v>
      </c>
      <c r="N192" s="14">
        <v>2.2552453396845089</v>
      </c>
      <c r="O192" s="14">
        <v>23.931490643050619</v>
      </c>
      <c r="P192" s="14">
        <v>5.9297144769146124</v>
      </c>
    </row>
    <row r="193" spans="1:16" x14ac:dyDescent="0.2">
      <c r="A193" t="s">
        <v>23</v>
      </c>
      <c r="B193" t="s">
        <v>71</v>
      </c>
      <c r="C193" t="s">
        <v>67</v>
      </c>
      <c r="D193" s="14">
        <v>137.51588407518699</v>
      </c>
      <c r="E193" s="14">
        <v>0.33811052973821448</v>
      </c>
      <c r="F193" s="14">
        <v>12.342488049139391</v>
      </c>
      <c r="G193" s="14">
        <v>10.89333997695438</v>
      </c>
      <c r="H193" s="14">
        <v>3.1523111083000139</v>
      </c>
      <c r="I193" s="14">
        <v>2.9603305506587381</v>
      </c>
      <c r="J193" s="14">
        <v>35.864457717719787</v>
      </c>
      <c r="K193" s="14">
        <v>6.0782347557796692</v>
      </c>
      <c r="L193" s="14">
        <v>30.720613958719369</v>
      </c>
      <c r="M193" s="14">
        <v>4.168345152267908</v>
      </c>
      <c r="N193" s="14">
        <v>3.6426702323738489</v>
      </c>
      <c r="O193" s="14">
        <v>23.47344322081489</v>
      </c>
      <c r="P193" s="14">
        <v>3.8815388227207901</v>
      </c>
    </row>
    <row r="194" spans="1:16" x14ac:dyDescent="0.2">
      <c r="A194" t="s">
        <v>23</v>
      </c>
      <c r="B194" t="s">
        <v>71</v>
      </c>
      <c r="C194" t="s">
        <v>68</v>
      </c>
      <c r="D194" s="14">
        <v>165.28935258864877</v>
      </c>
      <c r="E194" s="14">
        <v>20.83331079329399</v>
      </c>
      <c r="F194" s="14">
        <v>17.447564948058801</v>
      </c>
      <c r="G194" s="14">
        <v>4.1231912889235014</v>
      </c>
      <c r="H194" s="14">
        <v>4.6121276804857718</v>
      </c>
      <c r="I194" s="14">
        <v>4.232397272034472</v>
      </c>
      <c r="J194" s="14">
        <v>9.4384512854069218</v>
      </c>
      <c r="K194" s="14">
        <v>6.3248543996828461</v>
      </c>
      <c r="L194" s="14">
        <v>4.9735515951407674</v>
      </c>
      <c r="M194" s="14">
        <v>8.2324182426278139</v>
      </c>
      <c r="N194" s="14">
        <v>1.6006162985555901</v>
      </c>
      <c r="O194" s="14">
        <v>79.842198056495533</v>
      </c>
      <c r="P194" s="14">
        <v>3.6286707279427688</v>
      </c>
    </row>
    <row r="195" spans="1:16" x14ac:dyDescent="0.2">
      <c r="A195" t="s">
        <v>23</v>
      </c>
      <c r="B195" t="s">
        <v>71</v>
      </c>
      <c r="C195" t="s">
        <v>69</v>
      </c>
      <c r="D195" s="14">
        <v>40.313636291435643</v>
      </c>
      <c r="E195" s="14">
        <v>1.4540071568432209</v>
      </c>
      <c r="F195" s="14">
        <v>7.5668600501123509</v>
      </c>
      <c r="G195" s="14">
        <v>2.5799730047475191</v>
      </c>
      <c r="H195" s="14">
        <v>1.088461545964758</v>
      </c>
      <c r="I195" s="14">
        <v>3.467191155144806</v>
      </c>
      <c r="J195" s="14">
        <v>5.278749318097268</v>
      </c>
      <c r="K195" s="14">
        <v>2.441535731465065</v>
      </c>
      <c r="L195" s="14">
        <v>3.2322130388864529</v>
      </c>
      <c r="M195" s="14">
        <v>4.8438735347160451</v>
      </c>
      <c r="N195" s="14">
        <v>0.74609419130085097</v>
      </c>
      <c r="O195" s="14">
        <v>5.8347969051489281</v>
      </c>
      <c r="P195" s="14">
        <v>1.7798806590083771</v>
      </c>
    </row>
    <row r="196" spans="1:16" x14ac:dyDescent="0.2">
      <c r="A196" t="s">
        <v>23</v>
      </c>
      <c r="B196" t="s">
        <v>71</v>
      </c>
      <c r="C196" t="s">
        <v>70</v>
      </c>
      <c r="D196" s="14">
        <v>0</v>
      </c>
      <c r="E196" s="14">
        <v>0</v>
      </c>
      <c r="F196" s="14">
        <v>0</v>
      </c>
      <c r="G196" s="14">
        <v>0</v>
      </c>
      <c r="H196" s="14">
        <v>0</v>
      </c>
      <c r="I196" s="14">
        <v>0</v>
      </c>
      <c r="J196" s="14">
        <v>0</v>
      </c>
      <c r="K196" s="14">
        <v>0</v>
      </c>
      <c r="L196" s="14">
        <v>0</v>
      </c>
      <c r="M196" s="14">
        <v>0</v>
      </c>
      <c r="N196" s="14">
        <v>0</v>
      </c>
      <c r="O196" s="14">
        <v>0</v>
      </c>
      <c r="P196" s="14">
        <v>0</v>
      </c>
    </row>
    <row r="197" spans="1:16" x14ac:dyDescent="0.2">
      <c r="A197" t="s">
        <v>23</v>
      </c>
      <c r="B197" t="s">
        <v>72</v>
      </c>
      <c r="C197" t="s">
        <v>65</v>
      </c>
      <c r="D197" s="14">
        <v>16.914813570404284</v>
      </c>
      <c r="E197" s="14">
        <v>0.1014647889473103</v>
      </c>
      <c r="F197" s="14">
        <v>7.9116580568493013</v>
      </c>
      <c r="G197" s="14">
        <v>1.2245861953656729</v>
      </c>
      <c r="H197" s="14">
        <v>0.12780357331164169</v>
      </c>
      <c r="I197" s="14">
        <v>0.74402756059467412</v>
      </c>
      <c r="J197" s="14">
        <v>1.056383856793939</v>
      </c>
      <c r="K197" s="14">
        <v>0.20866943698311549</v>
      </c>
      <c r="L197" s="14">
        <v>2.001075493817118</v>
      </c>
      <c r="M197" s="14">
        <v>0.33857305929126169</v>
      </c>
      <c r="N197" s="14">
        <v>0.17078377365176109</v>
      </c>
      <c r="O197" s="14">
        <v>1.0392536767894771</v>
      </c>
      <c r="P197" s="14">
        <v>1.9905340980090109</v>
      </c>
    </row>
    <row r="198" spans="1:16" x14ac:dyDescent="0.2">
      <c r="A198" t="s">
        <v>23</v>
      </c>
      <c r="B198" t="s">
        <v>72</v>
      </c>
      <c r="C198" t="s">
        <v>66</v>
      </c>
      <c r="D198" s="14">
        <v>93.57006948043859</v>
      </c>
      <c r="E198" s="14">
        <v>1.1790756856844851</v>
      </c>
      <c r="F198" s="14">
        <v>7.7768522824473223</v>
      </c>
      <c r="G198" s="14">
        <v>14.21319381364361</v>
      </c>
      <c r="H198" s="14">
        <v>9.1068183367410089</v>
      </c>
      <c r="I198" s="14">
        <v>1.6310376762440371</v>
      </c>
      <c r="J198" s="14">
        <v>23.731431284095201</v>
      </c>
      <c r="K198" s="14">
        <v>2.68546804574973</v>
      </c>
      <c r="L198" s="14">
        <v>6.7164836245311754</v>
      </c>
      <c r="M198" s="14">
        <v>2.7128240995648039</v>
      </c>
      <c r="N198" s="14">
        <v>2.2264874472802521</v>
      </c>
      <c r="O198" s="14">
        <v>19.7406530163687</v>
      </c>
      <c r="P198" s="14">
        <v>1.8497441680882749</v>
      </c>
    </row>
    <row r="199" spans="1:16" x14ac:dyDescent="0.2">
      <c r="A199" t="s">
        <v>23</v>
      </c>
      <c r="B199" t="s">
        <v>72</v>
      </c>
      <c r="C199" t="s">
        <v>67</v>
      </c>
      <c r="D199" s="14">
        <v>39.37074076221905</v>
      </c>
      <c r="E199" s="14">
        <v>0.52147943266008767</v>
      </c>
      <c r="F199" s="14">
        <v>2.971351671586298</v>
      </c>
      <c r="G199" s="14">
        <v>2.056473597678631</v>
      </c>
      <c r="H199" s="14">
        <v>0.98550712780815219</v>
      </c>
      <c r="I199" s="14">
        <v>0.94259416457376721</v>
      </c>
      <c r="J199" s="14">
        <v>7.4080818664951549</v>
      </c>
      <c r="K199" s="14">
        <v>1.6115468108721831</v>
      </c>
      <c r="L199" s="14">
        <v>11.345748706241119</v>
      </c>
      <c r="M199" s="14">
        <v>1.365264842747822</v>
      </c>
      <c r="N199" s="14">
        <v>1.0287400252815719</v>
      </c>
      <c r="O199" s="14">
        <v>8.2262112547468469</v>
      </c>
      <c r="P199" s="14">
        <v>0.90774126152741619</v>
      </c>
    </row>
    <row r="200" spans="1:16" x14ac:dyDescent="0.2">
      <c r="A200" t="s">
        <v>23</v>
      </c>
      <c r="B200" t="s">
        <v>72</v>
      </c>
      <c r="C200" t="s">
        <v>68</v>
      </c>
      <c r="D200" s="14">
        <v>179.10715228916484</v>
      </c>
      <c r="E200" s="14">
        <v>6.9899536666976596</v>
      </c>
      <c r="F200" s="14">
        <v>13.5540511388957</v>
      </c>
      <c r="G200" s="14">
        <v>2.795973825729261</v>
      </c>
      <c r="H200" s="14">
        <v>7.2182090338744622</v>
      </c>
      <c r="I200" s="14">
        <v>5.7995024834228044</v>
      </c>
      <c r="J200" s="14">
        <v>6.1721171840057742</v>
      </c>
      <c r="K200" s="14">
        <v>6.6222886060841901</v>
      </c>
      <c r="L200" s="14">
        <v>5.2311778284501349</v>
      </c>
      <c r="M200" s="14">
        <v>8.3547007088187346</v>
      </c>
      <c r="N200" s="14">
        <v>1.326008911797407</v>
      </c>
      <c r="O200" s="14">
        <v>111.6784753928754</v>
      </c>
      <c r="P200" s="14">
        <v>3.3646935085133092</v>
      </c>
    </row>
    <row r="201" spans="1:16" x14ac:dyDescent="0.2">
      <c r="A201" t="s">
        <v>23</v>
      </c>
      <c r="B201" t="s">
        <v>72</v>
      </c>
      <c r="C201" t="s">
        <v>69</v>
      </c>
      <c r="D201" s="14">
        <v>4.3459194526125335</v>
      </c>
      <c r="E201" s="14">
        <v>0.12932948647228171</v>
      </c>
      <c r="F201" s="14">
        <v>0.50847576139064399</v>
      </c>
      <c r="G201" s="14">
        <v>0.182530730108519</v>
      </c>
      <c r="H201" s="14">
        <v>0.14691179662186349</v>
      </c>
      <c r="I201" s="14">
        <v>0.45768085017780141</v>
      </c>
      <c r="J201" s="14">
        <v>0.49913597685512762</v>
      </c>
      <c r="K201" s="14">
        <v>0.35879358509495141</v>
      </c>
      <c r="L201" s="14">
        <v>0.34803671709330519</v>
      </c>
      <c r="M201" s="14">
        <v>0.62766225842610079</v>
      </c>
      <c r="N201" s="14">
        <v>0.1117093231893812</v>
      </c>
      <c r="O201" s="14">
        <v>0.86483216221123416</v>
      </c>
      <c r="P201" s="14">
        <v>0.110820804971323</v>
      </c>
    </row>
    <row r="202" spans="1:16" x14ac:dyDescent="0.2">
      <c r="A202" t="s">
        <v>23</v>
      </c>
      <c r="B202" t="s">
        <v>72</v>
      </c>
      <c r="C202" t="s">
        <v>70</v>
      </c>
      <c r="D202" s="14">
        <v>0</v>
      </c>
      <c r="E202" s="14">
        <v>0</v>
      </c>
      <c r="F202" s="14">
        <v>0</v>
      </c>
      <c r="G202" s="14">
        <v>0</v>
      </c>
      <c r="H202" s="14">
        <v>0</v>
      </c>
      <c r="I202" s="14">
        <v>0</v>
      </c>
      <c r="J202" s="14">
        <v>0</v>
      </c>
      <c r="K202" s="14">
        <v>0</v>
      </c>
      <c r="L202" s="14">
        <v>0</v>
      </c>
      <c r="M202" s="14">
        <v>0</v>
      </c>
      <c r="N202" s="14">
        <v>0</v>
      </c>
      <c r="O202" s="14">
        <v>0</v>
      </c>
      <c r="P202" s="14">
        <v>0</v>
      </c>
    </row>
    <row r="203" spans="1:16" x14ac:dyDescent="0.2">
      <c r="A203" t="s">
        <v>23</v>
      </c>
      <c r="B203" t="s">
        <v>73</v>
      </c>
      <c r="C203" t="s">
        <v>65</v>
      </c>
      <c r="D203" s="14">
        <v>46.905568341377318</v>
      </c>
      <c r="E203" s="14">
        <v>0.25938313889665587</v>
      </c>
      <c r="F203" s="14">
        <v>8.047381649482805</v>
      </c>
      <c r="G203" s="14">
        <v>18.421531118575089</v>
      </c>
      <c r="H203" s="14">
        <v>0.29902209798315332</v>
      </c>
      <c r="I203" s="14">
        <v>2.3586111110854069</v>
      </c>
      <c r="J203" s="14">
        <v>5.2402453852053492</v>
      </c>
      <c r="K203" s="14">
        <v>0.68567675814133755</v>
      </c>
      <c r="L203" s="14">
        <v>6.9983166524544487</v>
      </c>
      <c r="M203" s="14">
        <v>1.016868254850027</v>
      </c>
      <c r="N203" s="14">
        <v>0.28912900448599232</v>
      </c>
      <c r="O203" s="14">
        <v>1.7612192311735371</v>
      </c>
      <c r="P203" s="14">
        <v>1.5281839390435139</v>
      </c>
    </row>
    <row r="204" spans="1:16" x14ac:dyDescent="0.2">
      <c r="A204" t="s">
        <v>23</v>
      </c>
      <c r="B204" t="s">
        <v>73</v>
      </c>
      <c r="C204" t="s">
        <v>66</v>
      </c>
      <c r="D204" s="14">
        <v>267.12477437713164</v>
      </c>
      <c r="E204" s="14">
        <v>1.4476746396987781</v>
      </c>
      <c r="F204" s="14">
        <v>12.1838554916531</v>
      </c>
      <c r="G204" s="14">
        <v>57.127030824433767</v>
      </c>
      <c r="H204" s="14">
        <v>2.9282105378637642</v>
      </c>
      <c r="I204" s="14">
        <v>3.4034390593735631</v>
      </c>
      <c r="J204" s="14">
        <v>87.312767294510294</v>
      </c>
      <c r="K204" s="14">
        <v>6.4182913521854914</v>
      </c>
      <c r="L204" s="14">
        <v>63.336885182107942</v>
      </c>
      <c r="M204" s="14">
        <v>6.534262607128416</v>
      </c>
      <c r="N204" s="14">
        <v>1.997140335630806</v>
      </c>
      <c r="O204" s="14">
        <v>20.782548321322889</v>
      </c>
      <c r="P204" s="14">
        <v>3.6526687312228292</v>
      </c>
    </row>
    <row r="205" spans="1:16" x14ac:dyDescent="0.2">
      <c r="A205" t="s">
        <v>23</v>
      </c>
      <c r="B205" t="s">
        <v>73</v>
      </c>
      <c r="C205" t="s">
        <v>67</v>
      </c>
      <c r="D205" s="14">
        <v>171.93582993621712</v>
      </c>
      <c r="E205" s="14">
        <v>0.91579888773707518</v>
      </c>
      <c r="F205" s="14">
        <v>7.5478865603026319</v>
      </c>
      <c r="G205" s="14">
        <v>30.764779088949169</v>
      </c>
      <c r="H205" s="14">
        <v>2.2385689720195878</v>
      </c>
      <c r="I205" s="14">
        <v>2.2658704100569689</v>
      </c>
      <c r="J205" s="14">
        <v>43.026333739092571</v>
      </c>
      <c r="K205" s="14">
        <v>5.4771137270753298</v>
      </c>
      <c r="L205" s="14">
        <v>55.541637764093323</v>
      </c>
      <c r="M205" s="14">
        <v>4.6970764114452717</v>
      </c>
      <c r="N205" s="14">
        <v>2.2707900646845398</v>
      </c>
      <c r="O205" s="14">
        <v>14.39283430321246</v>
      </c>
      <c r="P205" s="14">
        <v>2.79714000754818</v>
      </c>
    </row>
    <row r="206" spans="1:16" x14ac:dyDescent="0.2">
      <c r="A206" t="s">
        <v>23</v>
      </c>
      <c r="B206" t="s">
        <v>73</v>
      </c>
      <c r="C206" t="s">
        <v>68</v>
      </c>
      <c r="D206" s="14">
        <v>24.164838645342577</v>
      </c>
      <c r="E206" s="14">
        <v>1.860519490867665</v>
      </c>
      <c r="F206" s="14">
        <v>1.9683287100450351</v>
      </c>
      <c r="G206" s="14">
        <v>3.3971325526810099</v>
      </c>
      <c r="H206" s="14">
        <v>0.60062275463430448</v>
      </c>
      <c r="I206" s="14">
        <v>0.63000225928523479</v>
      </c>
      <c r="J206" s="14">
        <v>5.1571719159846676</v>
      </c>
      <c r="K206" s="14">
        <v>1.317593504273987</v>
      </c>
      <c r="L206" s="14">
        <v>3.8053858610555942</v>
      </c>
      <c r="M206" s="14">
        <v>1.2284887754856431</v>
      </c>
      <c r="N206" s="14">
        <v>0.2398697442410038</v>
      </c>
      <c r="O206" s="14">
        <v>3.4787455849368638</v>
      </c>
      <c r="P206" s="14">
        <v>0.48097749185156569</v>
      </c>
    </row>
    <row r="207" spans="1:16" x14ac:dyDescent="0.2">
      <c r="A207" t="s">
        <v>23</v>
      </c>
      <c r="B207" t="s">
        <v>73</v>
      </c>
      <c r="C207" t="s">
        <v>69</v>
      </c>
      <c r="D207" s="14">
        <v>2.9595200807156226</v>
      </c>
      <c r="E207" s="14">
        <v>3.0714467255981689E-2</v>
      </c>
      <c r="F207" s="14">
        <v>0.16706220239557121</v>
      </c>
      <c r="G207" s="14">
        <v>0.62269202073181196</v>
      </c>
      <c r="H207" s="14">
        <v>4.5789885715849098E-2</v>
      </c>
      <c r="I207" s="14">
        <v>0.1518589265657212</v>
      </c>
      <c r="J207" s="14">
        <v>0.86805872746501411</v>
      </c>
      <c r="K207" s="14">
        <v>0.13626285731056151</v>
      </c>
      <c r="L207" s="14">
        <v>0.48628737750831158</v>
      </c>
      <c r="M207" s="14">
        <v>0.1741400546828698</v>
      </c>
      <c r="N207" s="14">
        <v>3.3205084505769873E-2</v>
      </c>
      <c r="O207" s="14">
        <v>0.20252480832313591</v>
      </c>
      <c r="P207" s="14">
        <v>4.0923668255024338E-2</v>
      </c>
    </row>
    <row r="208" spans="1:16" x14ac:dyDescent="0.2">
      <c r="A208" t="s">
        <v>23</v>
      </c>
      <c r="B208" t="s">
        <v>73</v>
      </c>
      <c r="C208" t="s">
        <v>70</v>
      </c>
      <c r="D208" s="14">
        <v>0</v>
      </c>
      <c r="E208" s="14">
        <v>0</v>
      </c>
      <c r="F208" s="14">
        <v>0</v>
      </c>
      <c r="G208" s="14">
        <v>0</v>
      </c>
      <c r="H208" s="14">
        <v>0</v>
      </c>
      <c r="I208" s="14">
        <v>0</v>
      </c>
      <c r="J208" s="14">
        <v>0</v>
      </c>
      <c r="K208" s="14">
        <v>0</v>
      </c>
      <c r="L208" s="14">
        <v>0</v>
      </c>
      <c r="M208" s="14">
        <v>0</v>
      </c>
      <c r="N208" s="14">
        <v>0</v>
      </c>
      <c r="O208" s="14">
        <v>0</v>
      </c>
      <c r="P208" s="14">
        <v>0</v>
      </c>
    </row>
    <row r="209" spans="1:16" x14ac:dyDescent="0.2">
      <c r="A209" t="s">
        <v>23</v>
      </c>
      <c r="B209" t="s">
        <v>74</v>
      </c>
      <c r="C209" t="s">
        <v>65</v>
      </c>
      <c r="D209" s="14">
        <v>120.19280789473329</v>
      </c>
      <c r="E209" s="14">
        <v>0.2148343311832849</v>
      </c>
      <c r="F209" s="14">
        <v>72.228835205984538</v>
      </c>
      <c r="G209" s="14">
        <v>3.9553090692129471</v>
      </c>
      <c r="H209" s="14">
        <v>0.2249797130814564</v>
      </c>
      <c r="I209" s="14">
        <v>6.9802271402664049</v>
      </c>
      <c r="J209" s="14">
        <v>1.769900313615832</v>
      </c>
      <c r="K209" s="14">
        <v>0.53169295445560338</v>
      </c>
      <c r="L209" s="14">
        <v>11.367027986311831</v>
      </c>
      <c r="M209" s="14">
        <v>1.6554473406987951</v>
      </c>
      <c r="N209" s="14">
        <v>0.41081871934450009</v>
      </c>
      <c r="O209" s="14">
        <v>1.5774876492536569</v>
      </c>
      <c r="P209" s="14">
        <v>19.276247471324439</v>
      </c>
    </row>
    <row r="210" spans="1:16" x14ac:dyDescent="0.2">
      <c r="A210" t="s">
        <v>23</v>
      </c>
      <c r="B210" t="s">
        <v>74</v>
      </c>
      <c r="C210" t="s">
        <v>66</v>
      </c>
      <c r="D210" s="14">
        <v>72.128810254123451</v>
      </c>
      <c r="E210" s="14">
        <v>3.003185007804607</v>
      </c>
      <c r="F210" s="14">
        <v>6.7470587885759867</v>
      </c>
      <c r="G210" s="14">
        <v>4.1026742650749846</v>
      </c>
      <c r="H210" s="14">
        <v>4.444938050835205</v>
      </c>
      <c r="I210" s="14">
        <v>2.4714796255511722</v>
      </c>
      <c r="J210" s="14">
        <v>9.0768143273845023</v>
      </c>
      <c r="K210" s="14">
        <v>3.2050753602361302</v>
      </c>
      <c r="L210" s="14">
        <v>20.96167448555498</v>
      </c>
      <c r="M210" s="14">
        <v>4.9098994364967501</v>
      </c>
      <c r="N210" s="14">
        <v>0.94830899025002913</v>
      </c>
      <c r="O210" s="14">
        <v>9.9344500969459499</v>
      </c>
      <c r="P210" s="14">
        <v>2.3232518194131568</v>
      </c>
    </row>
    <row r="211" spans="1:16" x14ac:dyDescent="0.2">
      <c r="A211" t="s">
        <v>23</v>
      </c>
      <c r="B211" t="s">
        <v>74</v>
      </c>
      <c r="C211" t="s">
        <v>67</v>
      </c>
      <c r="D211" s="14">
        <v>59.982524491851869</v>
      </c>
      <c r="E211" s="14">
        <v>0.34786023921721149</v>
      </c>
      <c r="F211" s="14">
        <v>4.0323237811545916</v>
      </c>
      <c r="G211" s="14">
        <v>4.78495683530564</v>
      </c>
      <c r="H211" s="14">
        <v>0.79536294786843909</v>
      </c>
      <c r="I211" s="14">
        <v>0.85497529467985833</v>
      </c>
      <c r="J211" s="14">
        <v>10.105291297318439</v>
      </c>
      <c r="K211" s="14">
        <v>1.473458842990228</v>
      </c>
      <c r="L211" s="14">
        <v>26.032483455533281</v>
      </c>
      <c r="M211" s="14">
        <v>1.869068314854641</v>
      </c>
      <c r="N211" s="14">
        <v>0.87839480936158776</v>
      </c>
      <c r="O211" s="14">
        <v>6.6145949424312009</v>
      </c>
      <c r="P211" s="14">
        <v>2.1937537311367432</v>
      </c>
    </row>
    <row r="212" spans="1:16" x14ac:dyDescent="0.2">
      <c r="A212" t="s">
        <v>23</v>
      </c>
      <c r="B212" t="s">
        <v>74</v>
      </c>
      <c r="C212" t="s">
        <v>68</v>
      </c>
      <c r="D212" s="14">
        <v>142.93691311684364</v>
      </c>
      <c r="E212" s="14">
        <v>64.034800712097152</v>
      </c>
      <c r="F212" s="14">
        <v>9.5821385701463928</v>
      </c>
      <c r="G212" s="14">
        <v>2.638717426686537</v>
      </c>
      <c r="H212" s="14">
        <v>2.688147756809089</v>
      </c>
      <c r="I212" s="14">
        <v>5.1836678481251566</v>
      </c>
      <c r="J212" s="14">
        <v>6.5111499586262669</v>
      </c>
      <c r="K212" s="14">
        <v>5.9180694393934559</v>
      </c>
      <c r="L212" s="14">
        <v>6.1700957782752077</v>
      </c>
      <c r="M212" s="14">
        <v>12.43605856406416</v>
      </c>
      <c r="N212" s="14">
        <v>1.393423243097397</v>
      </c>
      <c r="O212" s="14">
        <v>23.464228230877531</v>
      </c>
      <c r="P212" s="14">
        <v>2.9164155886452838</v>
      </c>
    </row>
    <row r="213" spans="1:16" x14ac:dyDescent="0.2">
      <c r="A213" t="s">
        <v>23</v>
      </c>
      <c r="B213" t="s">
        <v>74</v>
      </c>
      <c r="C213" t="s">
        <v>69</v>
      </c>
      <c r="D213" s="14">
        <v>10.579804155213084</v>
      </c>
      <c r="E213" s="14">
        <v>1.1854214558915921</v>
      </c>
      <c r="F213" s="14">
        <v>1.011686260014667</v>
      </c>
      <c r="G213" s="14">
        <v>0.27242132599980329</v>
      </c>
      <c r="H213" s="14">
        <v>0.22121568058586019</v>
      </c>
      <c r="I213" s="14">
        <v>1.996068663751029</v>
      </c>
      <c r="J213" s="14">
        <v>0.78505045637672055</v>
      </c>
      <c r="K213" s="14">
        <v>0.95679313342685024</v>
      </c>
      <c r="L213" s="14">
        <v>0.81387761090775668</v>
      </c>
      <c r="M213" s="14">
        <v>1.876194599589627</v>
      </c>
      <c r="N213" s="14">
        <v>0.19270076135865569</v>
      </c>
      <c r="O213" s="14">
        <v>0.89339448366964669</v>
      </c>
      <c r="P213" s="14">
        <v>0.37497972364087501</v>
      </c>
    </row>
    <row r="214" spans="1:16" x14ac:dyDescent="0.2">
      <c r="A214" t="s">
        <v>23</v>
      </c>
      <c r="B214" t="s">
        <v>74</v>
      </c>
      <c r="C214" t="s">
        <v>70</v>
      </c>
      <c r="D214" s="14">
        <v>0</v>
      </c>
      <c r="E214" s="14">
        <v>0</v>
      </c>
      <c r="F214" s="14">
        <v>0</v>
      </c>
      <c r="G214" s="14">
        <v>0</v>
      </c>
      <c r="H214" s="14">
        <v>0</v>
      </c>
      <c r="I214" s="14">
        <v>0</v>
      </c>
      <c r="J214" s="14">
        <v>0</v>
      </c>
      <c r="K214" s="14">
        <v>0</v>
      </c>
      <c r="L214" s="14">
        <v>0</v>
      </c>
      <c r="M214" s="14">
        <v>0</v>
      </c>
      <c r="N214" s="14">
        <v>0</v>
      </c>
      <c r="O214" s="14">
        <v>0</v>
      </c>
      <c r="P214" s="14">
        <v>0</v>
      </c>
    </row>
    <row r="215" spans="1:16" x14ac:dyDescent="0.2">
      <c r="A215" t="s">
        <v>23</v>
      </c>
      <c r="B215" t="s">
        <v>75</v>
      </c>
      <c r="C215" t="s">
        <v>65</v>
      </c>
      <c r="D215" s="14">
        <v>254.06165914075729</v>
      </c>
      <c r="E215" s="14">
        <v>2.4911644689614709</v>
      </c>
      <c r="F215" s="14">
        <v>64.95135009049973</v>
      </c>
      <c r="G215" s="14">
        <v>70.252999920493892</v>
      </c>
      <c r="H215" s="14">
        <v>1.685090366986296</v>
      </c>
      <c r="I215" s="14">
        <v>14.811752195591639</v>
      </c>
      <c r="J215" s="14">
        <v>7.9394900961339196</v>
      </c>
      <c r="K215" s="14">
        <v>4.0234728567885307</v>
      </c>
      <c r="L215" s="14">
        <v>16.61607959982582</v>
      </c>
      <c r="M215" s="14">
        <v>6.6991221927954578</v>
      </c>
      <c r="N215" s="14">
        <v>1.896723847459469</v>
      </c>
      <c r="O215" s="14">
        <v>8.4807438163866902</v>
      </c>
      <c r="P215" s="14">
        <v>54.213669688834393</v>
      </c>
    </row>
    <row r="216" spans="1:16" x14ac:dyDescent="0.2">
      <c r="A216" t="s">
        <v>23</v>
      </c>
      <c r="B216" t="s">
        <v>75</v>
      </c>
      <c r="C216" t="s">
        <v>66</v>
      </c>
      <c r="D216" s="14">
        <v>209.24060652186026</v>
      </c>
      <c r="E216" s="14">
        <v>3.0811132389399321</v>
      </c>
      <c r="F216" s="14">
        <v>19.778018760417261</v>
      </c>
      <c r="G216" s="14">
        <v>33.445850520711282</v>
      </c>
      <c r="H216" s="14">
        <v>4.6658258630757281</v>
      </c>
      <c r="I216" s="14">
        <v>7.7341903065935496</v>
      </c>
      <c r="J216" s="14">
        <v>30.552581472513001</v>
      </c>
      <c r="K216" s="14">
        <v>8.0282213084249054</v>
      </c>
      <c r="L216" s="14">
        <v>46.718038918397262</v>
      </c>
      <c r="M216" s="14">
        <v>10.52855154763802</v>
      </c>
      <c r="N216" s="14">
        <v>1.957268216491991</v>
      </c>
      <c r="O216" s="14">
        <v>29.47184240519082</v>
      </c>
      <c r="P216" s="14">
        <v>13.27910396346652</v>
      </c>
    </row>
    <row r="217" spans="1:16" x14ac:dyDescent="0.2">
      <c r="A217" t="s">
        <v>23</v>
      </c>
      <c r="B217" t="s">
        <v>75</v>
      </c>
      <c r="C217" t="s">
        <v>67</v>
      </c>
      <c r="D217" s="14">
        <v>203.50605720513602</v>
      </c>
      <c r="E217" s="14">
        <v>0.89935019783752024</v>
      </c>
      <c r="F217" s="14">
        <v>9.2537653927221353</v>
      </c>
      <c r="G217" s="14">
        <v>62.436247588647923</v>
      </c>
      <c r="H217" s="14">
        <v>2.3764173353545419</v>
      </c>
      <c r="I217" s="14">
        <v>3.2747777374437419</v>
      </c>
      <c r="J217" s="14">
        <v>30.864663850082771</v>
      </c>
      <c r="K217" s="14">
        <v>6.0455460261766234</v>
      </c>
      <c r="L217" s="14">
        <v>58.004345304294652</v>
      </c>
      <c r="M217" s="14">
        <v>5.2666704937895146</v>
      </c>
      <c r="N217" s="14">
        <v>2.6753494648197531</v>
      </c>
      <c r="O217" s="14">
        <v>17.972960599736759</v>
      </c>
      <c r="P217" s="14">
        <v>4.4359632142300711</v>
      </c>
    </row>
    <row r="218" spans="1:16" x14ac:dyDescent="0.2">
      <c r="A218" t="s">
        <v>23</v>
      </c>
      <c r="B218" t="s">
        <v>75</v>
      </c>
      <c r="C218" t="s">
        <v>68</v>
      </c>
      <c r="D218" s="14">
        <v>202.27963170071286</v>
      </c>
      <c r="E218" s="14">
        <v>22.453925128257708</v>
      </c>
      <c r="F218" s="14">
        <v>16.8444426849839</v>
      </c>
      <c r="G218" s="14">
        <v>8.4573757768695152</v>
      </c>
      <c r="H218" s="14">
        <v>6.5904228263896174</v>
      </c>
      <c r="I218" s="14">
        <v>5.5419902043250957</v>
      </c>
      <c r="J218" s="14">
        <v>12.500351490136451</v>
      </c>
      <c r="K218" s="14">
        <v>8.9762384757050864</v>
      </c>
      <c r="L218" s="14">
        <v>15.457335850281719</v>
      </c>
      <c r="M218" s="14">
        <v>10.80562338605549</v>
      </c>
      <c r="N218" s="14">
        <v>1.6542927601166959</v>
      </c>
      <c r="O218" s="14">
        <v>87.600967505380027</v>
      </c>
      <c r="P218" s="14">
        <v>5.3966656122115673</v>
      </c>
    </row>
    <row r="219" spans="1:16" x14ac:dyDescent="0.2">
      <c r="A219" t="s">
        <v>23</v>
      </c>
      <c r="B219" t="s">
        <v>75</v>
      </c>
      <c r="C219" t="s">
        <v>69</v>
      </c>
      <c r="D219" s="14">
        <v>44.30207136747952</v>
      </c>
      <c r="E219" s="14">
        <v>2.0211205877542122</v>
      </c>
      <c r="F219" s="14">
        <v>5.3306439469401976</v>
      </c>
      <c r="G219" s="14">
        <v>2.7920737642635909</v>
      </c>
      <c r="H219" s="14">
        <v>1.7859603285287431</v>
      </c>
      <c r="I219" s="14">
        <v>6.5639212708939541</v>
      </c>
      <c r="J219" s="14">
        <v>4.107471000701957</v>
      </c>
      <c r="K219" s="14">
        <v>4.6585855775320457</v>
      </c>
      <c r="L219" s="14">
        <v>2.9727377882150638</v>
      </c>
      <c r="M219" s="14">
        <v>6.8933968530786709</v>
      </c>
      <c r="N219" s="14">
        <v>0.6471852086784784</v>
      </c>
      <c r="O219" s="14">
        <v>4.926556911367471</v>
      </c>
      <c r="P219" s="14">
        <v>1.602418129525143</v>
      </c>
    </row>
    <row r="220" spans="1:16" x14ac:dyDescent="0.2">
      <c r="A220" t="s">
        <v>23</v>
      </c>
      <c r="B220" t="s">
        <v>75</v>
      </c>
      <c r="C220" t="s">
        <v>70</v>
      </c>
      <c r="D220" s="14">
        <v>0</v>
      </c>
      <c r="E220" s="14">
        <v>0</v>
      </c>
      <c r="F220" s="14">
        <v>0</v>
      </c>
      <c r="G220" s="14">
        <v>0</v>
      </c>
      <c r="H220" s="14">
        <v>0</v>
      </c>
      <c r="I220" s="14">
        <v>0</v>
      </c>
      <c r="J220" s="14">
        <v>0</v>
      </c>
      <c r="K220" s="14">
        <v>0</v>
      </c>
      <c r="L220" s="14">
        <v>0</v>
      </c>
      <c r="M220" s="14">
        <v>0</v>
      </c>
      <c r="N220" s="14">
        <v>0</v>
      </c>
      <c r="O220" s="14">
        <v>0</v>
      </c>
      <c r="P220" s="14">
        <v>0</v>
      </c>
    </row>
    <row r="221" spans="1:16" x14ac:dyDescent="0.2">
      <c r="A221" t="s">
        <v>24</v>
      </c>
      <c r="B221" t="s">
        <v>64</v>
      </c>
      <c r="C221" t="s">
        <v>65</v>
      </c>
      <c r="D221" s="14">
        <v>403.52729399193919</v>
      </c>
      <c r="E221" s="14">
        <v>2.7705386071784369E-2</v>
      </c>
      <c r="F221" s="14">
        <v>328.68518934848021</v>
      </c>
      <c r="G221" s="14">
        <v>0.49450074749436312</v>
      </c>
      <c r="H221" s="14">
        <v>0.1838885503658155</v>
      </c>
      <c r="I221" s="14">
        <v>9.4550710502534887</v>
      </c>
      <c r="J221" s="14">
        <v>0.39308408691362262</v>
      </c>
      <c r="K221" s="14">
        <v>3.0599629280568079</v>
      </c>
      <c r="L221" s="14">
        <v>0.48762675886762819</v>
      </c>
      <c r="M221" s="14">
        <v>3.4106893943631551</v>
      </c>
      <c r="N221" s="14">
        <v>3.693269415393305</v>
      </c>
      <c r="O221" s="14">
        <v>0.23834173743345979</v>
      </c>
      <c r="P221" s="14">
        <v>53.397964588245522</v>
      </c>
    </row>
    <row r="222" spans="1:16" x14ac:dyDescent="0.2">
      <c r="A222" t="s">
        <v>24</v>
      </c>
      <c r="B222" t="s">
        <v>64</v>
      </c>
      <c r="C222" t="s">
        <v>66</v>
      </c>
      <c r="D222" s="14">
        <v>1558.2626341087139</v>
      </c>
      <c r="E222" s="14">
        <v>0.38246195035839042</v>
      </c>
      <c r="F222" s="14">
        <v>108.9068231663794</v>
      </c>
      <c r="G222" s="14">
        <v>16.41051436075146</v>
      </c>
      <c r="H222" s="14">
        <v>1060.669373801647</v>
      </c>
      <c r="I222" s="14">
        <v>34.362963270629443</v>
      </c>
      <c r="J222" s="14">
        <v>56.744486438983543</v>
      </c>
      <c r="K222" s="14">
        <v>52.855867064716513</v>
      </c>
      <c r="L222" s="14">
        <v>21.879385746273741</v>
      </c>
      <c r="M222" s="14">
        <v>81.08350672099445</v>
      </c>
      <c r="N222" s="14">
        <v>17.97165778528765</v>
      </c>
      <c r="O222" s="14">
        <v>86.180511469220207</v>
      </c>
      <c r="P222" s="14">
        <v>20.815082333472159</v>
      </c>
    </row>
    <row r="223" spans="1:16" x14ac:dyDescent="0.2">
      <c r="A223" t="s">
        <v>24</v>
      </c>
      <c r="B223" t="s">
        <v>64</v>
      </c>
      <c r="C223" t="s">
        <v>67</v>
      </c>
      <c r="D223" s="14">
        <v>327.4605725368308</v>
      </c>
      <c r="E223" s="14">
        <v>8.0391511519320905E-2</v>
      </c>
      <c r="F223" s="14">
        <v>16.199108765687491</v>
      </c>
      <c r="G223" s="14">
        <v>7.8675444198477429</v>
      </c>
      <c r="H223" s="14">
        <v>9.5481558293660722</v>
      </c>
      <c r="I223" s="14">
        <v>6.0783297746761313</v>
      </c>
      <c r="J223" s="14">
        <v>42.810042385675608</v>
      </c>
      <c r="K223" s="14">
        <v>33.165174742574678</v>
      </c>
      <c r="L223" s="14">
        <v>36.911527286089182</v>
      </c>
      <c r="M223" s="14">
        <v>15.17593091519859</v>
      </c>
      <c r="N223" s="14">
        <v>135.0082434424337</v>
      </c>
      <c r="O223" s="14">
        <v>21.06373273396024</v>
      </c>
      <c r="P223" s="14">
        <v>3.5523907298020072</v>
      </c>
    </row>
    <row r="224" spans="1:16" x14ac:dyDescent="0.2">
      <c r="A224" t="s">
        <v>24</v>
      </c>
      <c r="B224" t="s">
        <v>64</v>
      </c>
      <c r="C224" t="s">
        <v>68</v>
      </c>
      <c r="D224" s="14">
        <v>452.19396676971348</v>
      </c>
      <c r="E224" s="14">
        <v>131.01935442852161</v>
      </c>
      <c r="F224" s="14">
        <v>18.676173297817218</v>
      </c>
      <c r="G224" s="14">
        <v>1.5590519085626751</v>
      </c>
      <c r="H224" s="14">
        <v>8.1417051232065134</v>
      </c>
      <c r="I224" s="14">
        <v>8.085559952140823</v>
      </c>
      <c r="J224" s="14">
        <v>7.1755972581225969</v>
      </c>
      <c r="K224" s="14">
        <v>21.766001302837921</v>
      </c>
      <c r="L224" s="14">
        <v>2.6763448623273631</v>
      </c>
      <c r="M224" s="14">
        <v>16.516011223486071</v>
      </c>
      <c r="N224" s="14">
        <v>2.506475124684183</v>
      </c>
      <c r="O224" s="14">
        <v>230.38192901096491</v>
      </c>
      <c r="P224" s="14">
        <v>3.689763277041612</v>
      </c>
    </row>
    <row r="225" spans="1:16" x14ac:dyDescent="0.2">
      <c r="A225" t="s">
        <v>24</v>
      </c>
      <c r="B225" t="s">
        <v>64</v>
      </c>
      <c r="C225" t="s">
        <v>69</v>
      </c>
      <c r="D225" s="14">
        <v>547.96912191207184</v>
      </c>
      <c r="E225" s="14">
        <v>4.3325603110779678</v>
      </c>
      <c r="F225" s="14">
        <v>36.025323018838321</v>
      </c>
      <c r="G225" s="14">
        <v>2.5754923516605102</v>
      </c>
      <c r="H225" s="14">
        <v>50.564981179062407</v>
      </c>
      <c r="I225" s="14">
        <v>53.684456201987203</v>
      </c>
      <c r="J225" s="14">
        <v>12.91226618373879</v>
      </c>
      <c r="K225" s="14">
        <v>196.34119325327799</v>
      </c>
      <c r="L225" s="14">
        <v>3.179738683466065</v>
      </c>
      <c r="M225" s="14">
        <v>151.88060684600191</v>
      </c>
      <c r="N225" s="14">
        <v>13.158965856806731</v>
      </c>
      <c r="O225" s="14">
        <v>17.501947693554069</v>
      </c>
      <c r="P225" s="14">
        <v>5.8115903326000042</v>
      </c>
    </row>
    <row r="226" spans="1:16" x14ac:dyDescent="0.2">
      <c r="A226" t="s">
        <v>24</v>
      </c>
      <c r="B226" t="s">
        <v>64</v>
      </c>
      <c r="C226" t="s">
        <v>70</v>
      </c>
      <c r="D226" s="14">
        <v>2485.8758768424323</v>
      </c>
      <c r="E226" s="14">
        <v>0</v>
      </c>
      <c r="F226" s="14">
        <v>0</v>
      </c>
      <c r="G226" s="14">
        <v>0</v>
      </c>
      <c r="H226" s="14">
        <v>1456.952258443737</v>
      </c>
      <c r="I226" s="14">
        <v>0</v>
      </c>
      <c r="J226" s="14">
        <v>0</v>
      </c>
      <c r="K226" s="14">
        <v>0</v>
      </c>
      <c r="L226" s="14">
        <v>0</v>
      </c>
      <c r="M226" s="14">
        <v>0</v>
      </c>
      <c r="N226" s="14">
        <v>0</v>
      </c>
      <c r="O226" s="14">
        <v>1028.923618398695</v>
      </c>
      <c r="P226" s="14">
        <v>0</v>
      </c>
    </row>
    <row r="227" spans="1:16" x14ac:dyDescent="0.2">
      <c r="A227" t="s">
        <v>24</v>
      </c>
      <c r="B227" t="s">
        <v>71</v>
      </c>
      <c r="C227" t="s">
        <v>65</v>
      </c>
      <c r="D227" s="14">
        <v>196.12356839220212</v>
      </c>
      <c r="E227" s="14">
        <v>0.22157656062038039</v>
      </c>
      <c r="F227" s="14">
        <v>138.90729448058039</v>
      </c>
      <c r="G227" s="14">
        <v>2.7890761906639159</v>
      </c>
      <c r="H227" s="14">
        <v>0.24788078687120571</v>
      </c>
      <c r="I227" s="14">
        <v>10.3521394691144</v>
      </c>
      <c r="J227" s="14">
        <v>1.8986713577761869</v>
      </c>
      <c r="K227" s="14">
        <v>0.94032216559636062</v>
      </c>
      <c r="L227" s="14">
        <v>2.4150162646220248</v>
      </c>
      <c r="M227" s="14">
        <v>2.4362459413292639</v>
      </c>
      <c r="N227" s="14">
        <v>1.491710442958899</v>
      </c>
      <c r="O227" s="14">
        <v>1.72507844459203</v>
      </c>
      <c r="P227" s="14">
        <v>32.698556287477061</v>
      </c>
    </row>
    <row r="228" spans="1:16" x14ac:dyDescent="0.2">
      <c r="A228" t="s">
        <v>24</v>
      </c>
      <c r="B228" t="s">
        <v>71</v>
      </c>
      <c r="C228" t="s">
        <v>66</v>
      </c>
      <c r="D228" s="14">
        <v>117.64251208197135</v>
      </c>
      <c r="E228" s="14">
        <v>0.77487226294211131</v>
      </c>
      <c r="F228" s="14">
        <v>18.082353689841199</v>
      </c>
      <c r="G228" s="14">
        <v>13.108593184996529</v>
      </c>
      <c r="H228" s="14">
        <v>11.64354655168397</v>
      </c>
      <c r="I228" s="14">
        <v>3.332819274393545</v>
      </c>
      <c r="J228" s="14">
        <v>18.719238622668659</v>
      </c>
      <c r="K228" s="14">
        <v>3.1302224543927721</v>
      </c>
      <c r="L228" s="14">
        <v>10.025477073444851</v>
      </c>
      <c r="M228" s="14">
        <v>3.3541223524036869</v>
      </c>
      <c r="N228" s="14">
        <v>2.3366761511920511</v>
      </c>
      <c r="O228" s="14">
        <v>27.464978420638211</v>
      </c>
      <c r="P228" s="14">
        <v>5.6696120433737676</v>
      </c>
    </row>
    <row r="229" spans="1:16" x14ac:dyDescent="0.2">
      <c r="A229" t="s">
        <v>24</v>
      </c>
      <c r="B229" t="s">
        <v>71</v>
      </c>
      <c r="C229" t="s">
        <v>67</v>
      </c>
      <c r="D229" s="14">
        <v>141.95622659589324</v>
      </c>
      <c r="E229" s="14">
        <v>0.38197679891240333</v>
      </c>
      <c r="F229" s="14">
        <v>11.711283018332789</v>
      </c>
      <c r="G229" s="14">
        <v>11.29033591245234</v>
      </c>
      <c r="H229" s="14">
        <v>3.0205041815774618</v>
      </c>
      <c r="I229" s="14">
        <v>3.0210136903202058</v>
      </c>
      <c r="J229" s="14">
        <v>36.287422098351321</v>
      </c>
      <c r="K229" s="14">
        <v>5.8909937570977107</v>
      </c>
      <c r="L229" s="14">
        <v>29.65113315243126</v>
      </c>
      <c r="M229" s="14">
        <v>4.2631872646006688</v>
      </c>
      <c r="N229" s="14">
        <v>3.9663617692654758</v>
      </c>
      <c r="O229" s="14">
        <v>28.75772691246739</v>
      </c>
      <c r="P229" s="14">
        <v>3.7142880400841931</v>
      </c>
    </row>
    <row r="230" spans="1:16" x14ac:dyDescent="0.2">
      <c r="A230" t="s">
        <v>24</v>
      </c>
      <c r="B230" t="s">
        <v>71</v>
      </c>
      <c r="C230" t="s">
        <v>68</v>
      </c>
      <c r="D230" s="14">
        <v>172.36323048762776</v>
      </c>
      <c r="E230" s="14">
        <v>23.53621276962626</v>
      </c>
      <c r="F230" s="14">
        <v>16.54982943539261</v>
      </c>
      <c r="G230" s="14">
        <v>4.2737127663054446</v>
      </c>
      <c r="H230" s="14">
        <v>4.4530916680751931</v>
      </c>
      <c r="I230" s="14">
        <v>4.3697758822045936</v>
      </c>
      <c r="J230" s="14">
        <v>9.4948006213360614</v>
      </c>
      <c r="K230" s="14">
        <v>5.9945140606590446</v>
      </c>
      <c r="L230" s="14">
        <v>4.7635442413055822</v>
      </c>
      <c r="M230" s="14">
        <v>8.1029444011529144</v>
      </c>
      <c r="N230" s="14">
        <v>1.7114837180052429</v>
      </c>
      <c r="O230" s="14">
        <v>85.629705013622001</v>
      </c>
      <c r="P230" s="14">
        <v>3.4836159099428179</v>
      </c>
    </row>
    <row r="231" spans="1:16" x14ac:dyDescent="0.2">
      <c r="A231" t="s">
        <v>24</v>
      </c>
      <c r="B231" t="s">
        <v>71</v>
      </c>
      <c r="C231" t="s">
        <v>69</v>
      </c>
      <c r="D231" s="14">
        <v>40.824510902652442</v>
      </c>
      <c r="E231" s="14">
        <v>1.642649224195176</v>
      </c>
      <c r="F231" s="14">
        <v>7.1821946034156872</v>
      </c>
      <c r="G231" s="14">
        <v>2.6737829029567579</v>
      </c>
      <c r="H231" s="14">
        <v>1.0571639963994479</v>
      </c>
      <c r="I231" s="14">
        <v>3.5529048651232622</v>
      </c>
      <c r="J231" s="14">
        <v>5.3007801916948489</v>
      </c>
      <c r="K231" s="14">
        <v>2.3084831899672422</v>
      </c>
      <c r="L231" s="14">
        <v>3.0775125452933318</v>
      </c>
      <c r="M231" s="14">
        <v>4.7194074944755311</v>
      </c>
      <c r="N231" s="14">
        <v>0.79879430421762609</v>
      </c>
      <c r="O231" s="14">
        <v>6.8141743237132859</v>
      </c>
      <c r="P231" s="14">
        <v>1.696663261200251</v>
      </c>
    </row>
    <row r="232" spans="1:16" x14ac:dyDescent="0.2">
      <c r="A232" t="s">
        <v>24</v>
      </c>
      <c r="B232" t="s">
        <v>71</v>
      </c>
      <c r="C232" t="s">
        <v>70</v>
      </c>
      <c r="D232" s="14">
        <v>0</v>
      </c>
      <c r="E232" s="14">
        <v>0</v>
      </c>
      <c r="F232" s="14">
        <v>0</v>
      </c>
      <c r="G232" s="14">
        <v>0</v>
      </c>
      <c r="H232" s="14">
        <v>0</v>
      </c>
      <c r="I232" s="14">
        <v>0</v>
      </c>
      <c r="J232" s="14">
        <v>0</v>
      </c>
      <c r="K232" s="14">
        <v>0</v>
      </c>
      <c r="L232" s="14">
        <v>0</v>
      </c>
      <c r="M232" s="14">
        <v>0</v>
      </c>
      <c r="N232" s="14">
        <v>0</v>
      </c>
      <c r="O232" s="14">
        <v>0</v>
      </c>
      <c r="P232" s="14">
        <v>0</v>
      </c>
    </row>
    <row r="233" spans="1:16" x14ac:dyDescent="0.2">
      <c r="A233" t="s">
        <v>24</v>
      </c>
      <c r="B233" t="s">
        <v>72</v>
      </c>
      <c r="C233" t="s">
        <v>65</v>
      </c>
      <c r="D233" s="14">
        <v>16.482941049503236</v>
      </c>
      <c r="E233" s="14">
        <v>0.1146287733612565</v>
      </c>
      <c r="F233" s="14">
        <v>7.4800796993707879</v>
      </c>
      <c r="G233" s="14">
        <v>1.2692265141934089</v>
      </c>
      <c r="H233" s="14">
        <v>0.1226084515985713</v>
      </c>
      <c r="I233" s="14">
        <v>0.75784722390541848</v>
      </c>
      <c r="J233" s="14">
        <v>1.059864656548384</v>
      </c>
      <c r="K233" s="14">
        <v>0.1989481641953679</v>
      </c>
      <c r="L233" s="14">
        <v>1.875840954893605</v>
      </c>
      <c r="M233" s="14">
        <v>0.35524019627466741</v>
      </c>
      <c r="N233" s="14">
        <v>0.17563289258523629</v>
      </c>
      <c r="O233" s="14">
        <v>1.162190950030304</v>
      </c>
      <c r="P233" s="14">
        <v>1.910832572546225</v>
      </c>
    </row>
    <row r="234" spans="1:16" x14ac:dyDescent="0.2">
      <c r="A234" t="s">
        <v>24</v>
      </c>
      <c r="B234" t="s">
        <v>72</v>
      </c>
      <c r="C234" t="s">
        <v>66</v>
      </c>
      <c r="D234" s="14">
        <v>95.226057628937014</v>
      </c>
      <c r="E234" s="14">
        <v>1.3320482992408349</v>
      </c>
      <c r="F234" s="14">
        <v>7.3600659461526066</v>
      </c>
      <c r="G234" s="14">
        <v>14.73318539026002</v>
      </c>
      <c r="H234" s="14">
        <v>9.2379047219351147</v>
      </c>
      <c r="I234" s="14">
        <v>1.6695891581652409</v>
      </c>
      <c r="J234" s="14">
        <v>23.409104716814451</v>
      </c>
      <c r="K234" s="14">
        <v>2.569469964608134</v>
      </c>
      <c r="L234" s="14">
        <v>6.3941770358902144</v>
      </c>
      <c r="M234" s="14">
        <v>2.7085362936857811</v>
      </c>
      <c r="N234" s="14">
        <v>2.2909113784312769</v>
      </c>
      <c r="O234" s="14">
        <v>21.74524838871595</v>
      </c>
      <c r="P234" s="14">
        <v>1.775816335037401</v>
      </c>
    </row>
    <row r="235" spans="1:16" x14ac:dyDescent="0.2">
      <c r="A235" t="s">
        <v>24</v>
      </c>
      <c r="B235" t="s">
        <v>72</v>
      </c>
      <c r="C235" t="s">
        <v>67</v>
      </c>
      <c r="D235" s="14">
        <v>40.296079955221295</v>
      </c>
      <c r="E235" s="14">
        <v>0.5891358797384505</v>
      </c>
      <c r="F235" s="14">
        <v>2.8152554404178298</v>
      </c>
      <c r="G235" s="14">
        <v>2.1322372657533601</v>
      </c>
      <c r="H235" s="14">
        <v>0.94291552388874478</v>
      </c>
      <c r="I235" s="14">
        <v>0.96484505321755054</v>
      </c>
      <c r="J235" s="14">
        <v>7.5261698781413164</v>
      </c>
      <c r="K235" s="14">
        <v>1.553131175966507</v>
      </c>
      <c r="L235" s="14">
        <v>10.770134868957999</v>
      </c>
      <c r="M235" s="14">
        <v>1.3995562884178721</v>
      </c>
      <c r="N235" s="14">
        <v>1.0770131541136481</v>
      </c>
      <c r="O235" s="14">
        <v>9.6573858064792084</v>
      </c>
      <c r="P235" s="14">
        <v>0.86829962012880213</v>
      </c>
    </row>
    <row r="236" spans="1:16" x14ac:dyDescent="0.2">
      <c r="A236" t="s">
        <v>24</v>
      </c>
      <c r="B236" t="s">
        <v>72</v>
      </c>
      <c r="C236" t="s">
        <v>68</v>
      </c>
      <c r="D236" s="14">
        <v>185.78762750452015</v>
      </c>
      <c r="E236" s="14">
        <v>7.8968263077120469</v>
      </c>
      <c r="F236" s="14">
        <v>12.87622210771557</v>
      </c>
      <c r="G236" s="14">
        <v>2.8979638167911261</v>
      </c>
      <c r="H236" s="14">
        <v>6.8105319944481577</v>
      </c>
      <c r="I236" s="14">
        <v>6.0463890158787459</v>
      </c>
      <c r="J236" s="14">
        <v>6.1667263130812566</v>
      </c>
      <c r="K236" s="14">
        <v>6.2879589282195347</v>
      </c>
      <c r="L236" s="14">
        <v>4.9764355918661076</v>
      </c>
      <c r="M236" s="14">
        <v>8.2047791361377342</v>
      </c>
      <c r="N236" s="14">
        <v>1.4263227711585069</v>
      </c>
      <c r="O236" s="14">
        <v>118.9623076503248</v>
      </c>
      <c r="P236" s="14">
        <v>3.2351638711865651</v>
      </c>
    </row>
    <row r="237" spans="1:16" x14ac:dyDescent="0.2">
      <c r="A237" t="s">
        <v>24</v>
      </c>
      <c r="B237" t="s">
        <v>72</v>
      </c>
      <c r="C237" t="s">
        <v>69</v>
      </c>
      <c r="D237" s="14">
        <v>4.4003324751432888</v>
      </c>
      <c r="E237" s="14">
        <v>0.14610862100602501</v>
      </c>
      <c r="F237" s="14">
        <v>0.48202642389461858</v>
      </c>
      <c r="G237" s="14">
        <v>0.18922172257533501</v>
      </c>
      <c r="H237" s="14">
        <v>0.1421942800988733</v>
      </c>
      <c r="I237" s="14">
        <v>0.468358761545076</v>
      </c>
      <c r="J237" s="14">
        <v>0.50244956553417652</v>
      </c>
      <c r="K237" s="14">
        <v>0.33903800071983708</v>
      </c>
      <c r="L237" s="14">
        <v>0.33021353918475332</v>
      </c>
      <c r="M237" s="14">
        <v>0.61319519567388237</v>
      </c>
      <c r="N237" s="14">
        <v>0.1195608640564445</v>
      </c>
      <c r="O237" s="14">
        <v>0.9622258735148671</v>
      </c>
      <c r="P237" s="14">
        <v>0.10573962733939959</v>
      </c>
    </row>
    <row r="238" spans="1:16" x14ac:dyDescent="0.2">
      <c r="A238" t="s">
        <v>24</v>
      </c>
      <c r="B238" t="s">
        <v>72</v>
      </c>
      <c r="C238" t="s">
        <v>70</v>
      </c>
      <c r="D238" s="14">
        <v>0</v>
      </c>
      <c r="E238" s="14">
        <v>0</v>
      </c>
      <c r="F238" s="14">
        <v>0</v>
      </c>
      <c r="G238" s="14">
        <v>0</v>
      </c>
      <c r="H238" s="14">
        <v>0</v>
      </c>
      <c r="I238" s="14">
        <v>0</v>
      </c>
      <c r="J238" s="14">
        <v>0</v>
      </c>
      <c r="K238" s="14">
        <v>0</v>
      </c>
      <c r="L238" s="14">
        <v>0</v>
      </c>
      <c r="M238" s="14">
        <v>0</v>
      </c>
      <c r="N238" s="14">
        <v>0</v>
      </c>
      <c r="O238" s="14">
        <v>0</v>
      </c>
      <c r="P238" s="14">
        <v>0</v>
      </c>
    </row>
    <row r="239" spans="1:16" x14ac:dyDescent="0.2">
      <c r="A239" t="s">
        <v>24</v>
      </c>
      <c r="B239" t="s">
        <v>73</v>
      </c>
      <c r="C239" t="s">
        <v>65</v>
      </c>
      <c r="D239" s="14">
        <v>46.936165932995266</v>
      </c>
      <c r="E239" s="14">
        <v>0.29303536084578108</v>
      </c>
      <c r="F239" s="14">
        <v>7.5731666937305819</v>
      </c>
      <c r="G239" s="14">
        <v>19.07724390134829</v>
      </c>
      <c r="H239" s="14">
        <v>0.28876309362901198</v>
      </c>
      <c r="I239" s="14">
        <v>2.4028242227146008</v>
      </c>
      <c r="J239" s="14">
        <v>5.2771599106915961</v>
      </c>
      <c r="K239" s="14">
        <v>0.65356869607266144</v>
      </c>
      <c r="L239" s="14">
        <v>6.5613005947085261</v>
      </c>
      <c r="M239" s="14">
        <v>1.0405034933925561</v>
      </c>
      <c r="N239" s="14">
        <v>0.30290259520247181</v>
      </c>
      <c r="O239" s="14">
        <v>2.020124101606406</v>
      </c>
      <c r="P239" s="14">
        <v>1.4455732690527769</v>
      </c>
    </row>
    <row r="240" spans="1:16" x14ac:dyDescent="0.2">
      <c r="A240" t="s">
        <v>24</v>
      </c>
      <c r="B240" t="s">
        <v>73</v>
      </c>
      <c r="C240" t="s">
        <v>66</v>
      </c>
      <c r="D240" s="14">
        <v>270.33244234929111</v>
      </c>
      <c r="E240" s="14">
        <v>1.635495129852816</v>
      </c>
      <c r="F240" s="14">
        <v>11.4985135804453</v>
      </c>
      <c r="G240" s="14">
        <v>59.184735992301619</v>
      </c>
      <c r="H240" s="14">
        <v>2.8096236911861259</v>
      </c>
      <c r="I240" s="14">
        <v>3.487317595963332</v>
      </c>
      <c r="J240" s="14">
        <v>88.168684223859103</v>
      </c>
      <c r="K240" s="14">
        <v>6.1989056339403703</v>
      </c>
      <c r="L240" s="14">
        <v>60.044014316565772</v>
      </c>
      <c r="M240" s="14">
        <v>6.7704034284490193</v>
      </c>
      <c r="N240" s="14">
        <v>2.1476574476959529</v>
      </c>
      <c r="O240" s="14">
        <v>24.89776838653831</v>
      </c>
      <c r="P240" s="14">
        <v>3.489322922493407</v>
      </c>
    </row>
    <row r="241" spans="1:16" x14ac:dyDescent="0.2">
      <c r="A241" t="s">
        <v>24</v>
      </c>
      <c r="B241" t="s">
        <v>73</v>
      </c>
      <c r="C241" t="s">
        <v>67</v>
      </c>
      <c r="D241" s="14">
        <v>173.13365399666961</v>
      </c>
      <c r="E241" s="14">
        <v>1.0346141182180699</v>
      </c>
      <c r="F241" s="14">
        <v>7.1494568738655548</v>
      </c>
      <c r="G241" s="14">
        <v>31.871225076135261</v>
      </c>
      <c r="H241" s="14">
        <v>2.1477886819119769</v>
      </c>
      <c r="I241" s="14">
        <v>2.3210470081380992</v>
      </c>
      <c r="J241" s="14">
        <v>43.553419925534847</v>
      </c>
      <c r="K241" s="14">
        <v>5.3073490211430876</v>
      </c>
      <c r="L241" s="14">
        <v>52.558868655725568</v>
      </c>
      <c r="M241" s="14">
        <v>4.8988104076125643</v>
      </c>
      <c r="N241" s="14">
        <v>2.3861286731714881</v>
      </c>
      <c r="O241" s="14">
        <v>17.234264563766001</v>
      </c>
      <c r="P241" s="14">
        <v>2.6706809914470879</v>
      </c>
    </row>
    <row r="242" spans="1:16" x14ac:dyDescent="0.2">
      <c r="A242" t="s">
        <v>24</v>
      </c>
      <c r="B242" t="s">
        <v>73</v>
      </c>
      <c r="C242" t="s">
        <v>68</v>
      </c>
      <c r="D242" s="14">
        <v>24.607659712287553</v>
      </c>
      <c r="E242" s="14">
        <v>2.1019022388507449</v>
      </c>
      <c r="F242" s="14">
        <v>1.8645447954150141</v>
      </c>
      <c r="G242" s="14">
        <v>3.51878419769446</v>
      </c>
      <c r="H242" s="14">
        <v>0.5859201491852527</v>
      </c>
      <c r="I242" s="14">
        <v>0.65093313480406678</v>
      </c>
      <c r="J242" s="14">
        <v>5.2352130324713206</v>
      </c>
      <c r="K242" s="14">
        <v>1.2496511002368389</v>
      </c>
      <c r="L242" s="14">
        <v>3.5898198223423359</v>
      </c>
      <c r="M242" s="14">
        <v>1.2212456859830469</v>
      </c>
      <c r="N242" s="14">
        <v>0.25871878863932679</v>
      </c>
      <c r="O242" s="14">
        <v>3.8703533523787601</v>
      </c>
      <c r="P242" s="14">
        <v>0.46057341428638698</v>
      </c>
    </row>
    <row r="243" spans="1:16" x14ac:dyDescent="0.2">
      <c r="A243" t="s">
        <v>24</v>
      </c>
      <c r="B243" t="s">
        <v>73</v>
      </c>
      <c r="C243" t="s">
        <v>69</v>
      </c>
      <c r="D243" s="14">
        <v>2.9971520118083532</v>
      </c>
      <c r="E243" s="14">
        <v>3.4699344891220937E-2</v>
      </c>
      <c r="F243" s="14">
        <v>0.15801919982499851</v>
      </c>
      <c r="G243" s="14">
        <v>0.64494271102951728</v>
      </c>
      <c r="H243" s="14">
        <v>4.4196454991721763E-2</v>
      </c>
      <c r="I243" s="14">
        <v>0.15488068287573151</v>
      </c>
      <c r="J243" s="14">
        <v>0.88417734778761758</v>
      </c>
      <c r="K243" s="14">
        <v>0.1301136011939179</v>
      </c>
      <c r="L243" s="14">
        <v>0.45817309788473298</v>
      </c>
      <c r="M243" s="14">
        <v>0.1735139066850313</v>
      </c>
      <c r="N243" s="14">
        <v>3.611984701286463E-2</v>
      </c>
      <c r="O243" s="14">
        <v>0.2392979450512463</v>
      </c>
      <c r="P243" s="14">
        <v>3.9017872579752449E-2</v>
      </c>
    </row>
    <row r="244" spans="1:16" x14ac:dyDescent="0.2">
      <c r="A244" t="s">
        <v>24</v>
      </c>
      <c r="B244" t="s">
        <v>73</v>
      </c>
      <c r="C244" t="s">
        <v>70</v>
      </c>
      <c r="D244" s="14">
        <v>0</v>
      </c>
      <c r="E244" s="14">
        <v>0</v>
      </c>
      <c r="F244" s="14">
        <v>0</v>
      </c>
      <c r="G244" s="14">
        <v>0</v>
      </c>
      <c r="H244" s="14">
        <v>0</v>
      </c>
      <c r="I244" s="14">
        <v>0</v>
      </c>
      <c r="J244" s="14">
        <v>0</v>
      </c>
      <c r="K244" s="14">
        <v>0</v>
      </c>
      <c r="L244" s="14">
        <v>0</v>
      </c>
      <c r="M244" s="14">
        <v>0</v>
      </c>
      <c r="N244" s="14">
        <v>0</v>
      </c>
      <c r="O244" s="14">
        <v>0</v>
      </c>
      <c r="P244" s="14">
        <v>0</v>
      </c>
    </row>
    <row r="245" spans="1:16" x14ac:dyDescent="0.2">
      <c r="A245" t="s">
        <v>24</v>
      </c>
      <c r="B245" t="s">
        <v>74</v>
      </c>
      <c r="C245" t="s">
        <v>65</v>
      </c>
      <c r="D245" s="14">
        <v>115.39271498688778</v>
      </c>
      <c r="E245" s="14">
        <v>0.24270681597942351</v>
      </c>
      <c r="F245" s="14">
        <v>68.522325143344574</v>
      </c>
      <c r="G245" s="14">
        <v>4.0988378395355136</v>
      </c>
      <c r="H245" s="14">
        <v>0.2152887089656422</v>
      </c>
      <c r="I245" s="14">
        <v>7.0986263694124574</v>
      </c>
      <c r="J245" s="14">
        <v>1.774040335551422</v>
      </c>
      <c r="K245" s="14">
        <v>0.50400168499703213</v>
      </c>
      <c r="L245" s="14">
        <v>10.62161774177549</v>
      </c>
      <c r="M245" s="14">
        <v>1.820343523926913</v>
      </c>
      <c r="N245" s="14">
        <v>0.4341354116575909</v>
      </c>
      <c r="O245" s="14">
        <v>1.804827542029191</v>
      </c>
      <c r="P245" s="14">
        <v>18.255963869712531</v>
      </c>
    </row>
    <row r="246" spans="1:16" x14ac:dyDescent="0.2">
      <c r="A246" t="s">
        <v>24</v>
      </c>
      <c r="B246" t="s">
        <v>74</v>
      </c>
      <c r="C246" t="s">
        <v>66</v>
      </c>
      <c r="D246" s="14">
        <v>72.730916360064072</v>
      </c>
      <c r="E246" s="14">
        <v>3.3928165346140351</v>
      </c>
      <c r="F246" s="14">
        <v>6.3720033836708048</v>
      </c>
      <c r="G246" s="14">
        <v>4.2522017349311616</v>
      </c>
      <c r="H246" s="14">
        <v>4.4467001752828681</v>
      </c>
      <c r="I246" s="14">
        <v>2.5264838937487419</v>
      </c>
      <c r="J246" s="14">
        <v>9.2305256514318792</v>
      </c>
      <c r="K246" s="14">
        <v>3.0402882198519068</v>
      </c>
      <c r="L246" s="14">
        <v>19.678959859614942</v>
      </c>
      <c r="M246" s="14">
        <v>4.9112029439189691</v>
      </c>
      <c r="N246" s="14">
        <v>1.030166782995698</v>
      </c>
      <c r="O246" s="14">
        <v>11.634894693325521</v>
      </c>
      <c r="P246" s="14">
        <v>2.21467248667753</v>
      </c>
    </row>
    <row r="247" spans="1:16" x14ac:dyDescent="0.2">
      <c r="A247" t="s">
        <v>24</v>
      </c>
      <c r="B247" t="s">
        <v>74</v>
      </c>
      <c r="C247" t="s">
        <v>67</v>
      </c>
      <c r="D247" s="14">
        <v>59.956698667650237</v>
      </c>
      <c r="E247" s="14">
        <v>0.3929914301928803</v>
      </c>
      <c r="F247" s="14">
        <v>3.8212379619075012</v>
      </c>
      <c r="G247" s="14">
        <v>4.957741880791561</v>
      </c>
      <c r="H247" s="14">
        <v>0.76144322712289869</v>
      </c>
      <c r="I247" s="14">
        <v>0.8734615610632086</v>
      </c>
      <c r="J247" s="14">
        <v>10.28451674330929</v>
      </c>
      <c r="K247" s="14">
        <v>1.412498212062983</v>
      </c>
      <c r="L247" s="14">
        <v>24.479115378599559</v>
      </c>
      <c r="M247" s="14">
        <v>1.9858683103876329</v>
      </c>
      <c r="N247" s="14">
        <v>0.99111216097637878</v>
      </c>
      <c r="O247" s="14">
        <v>7.9038770698829701</v>
      </c>
      <c r="P247" s="14">
        <v>2.0928347313533702</v>
      </c>
    </row>
    <row r="248" spans="1:16" x14ac:dyDescent="0.2">
      <c r="A248" t="s">
        <v>24</v>
      </c>
      <c r="B248" t="s">
        <v>74</v>
      </c>
      <c r="C248" t="s">
        <v>68</v>
      </c>
      <c r="D248" s="14">
        <v>152.22736659845111</v>
      </c>
      <c r="E248" s="14">
        <v>72.342639591670817</v>
      </c>
      <c r="F248" s="14">
        <v>9.0966937159442907</v>
      </c>
      <c r="G248" s="14">
        <v>2.7347988197961861</v>
      </c>
      <c r="H248" s="14">
        <v>2.538704089273343</v>
      </c>
      <c r="I248" s="14">
        <v>5.3637939504510346</v>
      </c>
      <c r="J248" s="14">
        <v>6.5234525890957986</v>
      </c>
      <c r="K248" s="14">
        <v>5.5881212656353991</v>
      </c>
      <c r="L248" s="14">
        <v>5.8362153306423972</v>
      </c>
      <c r="M248" s="14">
        <v>12.161813685653961</v>
      </c>
      <c r="N248" s="14">
        <v>1.515792880743112</v>
      </c>
      <c r="O248" s="14">
        <v>25.75292972152436</v>
      </c>
      <c r="P248" s="14">
        <v>2.7724109580204179</v>
      </c>
    </row>
    <row r="249" spans="1:16" x14ac:dyDescent="0.2">
      <c r="A249" t="s">
        <v>24</v>
      </c>
      <c r="B249" t="s">
        <v>74</v>
      </c>
      <c r="C249" t="s">
        <v>69</v>
      </c>
      <c r="D249" s="14">
        <v>10.728023024567849</v>
      </c>
      <c r="E249" s="14">
        <v>1.3392173660907241</v>
      </c>
      <c r="F249" s="14">
        <v>0.96023711737397188</v>
      </c>
      <c r="G249" s="14">
        <v>0.28232322130520537</v>
      </c>
      <c r="H249" s="14">
        <v>0.2130767674594948</v>
      </c>
      <c r="I249" s="14">
        <v>2.0351730921115592</v>
      </c>
      <c r="J249" s="14">
        <v>0.80052200898973469</v>
      </c>
      <c r="K249" s="14">
        <v>0.89962679145720781</v>
      </c>
      <c r="L249" s="14">
        <v>0.76651971665117602</v>
      </c>
      <c r="M249" s="14">
        <v>1.8308060091615901</v>
      </c>
      <c r="N249" s="14">
        <v>0.2109357477311746</v>
      </c>
      <c r="O249" s="14">
        <v>1.0333767193783161</v>
      </c>
      <c r="P249" s="14">
        <v>0.35620846685769442</v>
      </c>
    </row>
    <row r="250" spans="1:16" x14ac:dyDescent="0.2">
      <c r="A250" t="s">
        <v>24</v>
      </c>
      <c r="B250" t="s">
        <v>74</v>
      </c>
      <c r="C250" t="s">
        <v>70</v>
      </c>
      <c r="D250" s="14">
        <v>0</v>
      </c>
      <c r="E250" s="14">
        <v>0</v>
      </c>
      <c r="F250" s="14">
        <v>0</v>
      </c>
      <c r="G250" s="14">
        <v>0</v>
      </c>
      <c r="H250" s="14">
        <v>0</v>
      </c>
      <c r="I250" s="14">
        <v>0</v>
      </c>
      <c r="J250" s="14">
        <v>0</v>
      </c>
      <c r="K250" s="14">
        <v>0</v>
      </c>
      <c r="L250" s="14">
        <v>0</v>
      </c>
      <c r="M250" s="14">
        <v>0</v>
      </c>
      <c r="N250" s="14">
        <v>0</v>
      </c>
      <c r="O250" s="14">
        <v>0</v>
      </c>
      <c r="P250" s="14">
        <v>0</v>
      </c>
    </row>
    <row r="251" spans="1:16" x14ac:dyDescent="0.2">
      <c r="A251" t="s">
        <v>24</v>
      </c>
      <c r="B251" t="s">
        <v>75</v>
      </c>
      <c r="C251" t="s">
        <v>65</v>
      </c>
      <c r="D251" s="14">
        <v>250.68145088843605</v>
      </c>
      <c r="E251" s="14">
        <v>2.814366740234266</v>
      </c>
      <c r="F251" s="14">
        <v>61.365606846435412</v>
      </c>
      <c r="G251" s="14">
        <v>72.706721288060194</v>
      </c>
      <c r="H251" s="14">
        <v>1.629627475254545</v>
      </c>
      <c r="I251" s="14">
        <v>15.10789110177617</v>
      </c>
      <c r="J251" s="14">
        <v>7.9414058123146978</v>
      </c>
      <c r="K251" s="14">
        <v>3.8045280302475271</v>
      </c>
      <c r="L251" s="14">
        <v>15.589832157821141</v>
      </c>
      <c r="M251" s="14">
        <v>6.7283638898352702</v>
      </c>
      <c r="N251" s="14">
        <v>2.0206783932271062</v>
      </c>
      <c r="O251" s="14">
        <v>9.6965368733784612</v>
      </c>
      <c r="P251" s="14">
        <v>51.275892279851263</v>
      </c>
    </row>
    <row r="252" spans="1:16" x14ac:dyDescent="0.2">
      <c r="A252" t="s">
        <v>24</v>
      </c>
      <c r="B252" t="s">
        <v>75</v>
      </c>
      <c r="C252" t="s">
        <v>66</v>
      </c>
      <c r="D252" s="14">
        <v>211.05676438071137</v>
      </c>
      <c r="E252" s="14">
        <v>3.4808551304454771</v>
      </c>
      <c r="F252" s="14">
        <v>18.744678640971319</v>
      </c>
      <c r="G252" s="14">
        <v>34.675533304303578</v>
      </c>
      <c r="H252" s="14">
        <v>4.5366361789750629</v>
      </c>
      <c r="I252" s="14">
        <v>7.9202427550733434</v>
      </c>
      <c r="J252" s="14">
        <v>30.68418894392833</v>
      </c>
      <c r="K252" s="14">
        <v>7.6341597910228636</v>
      </c>
      <c r="L252" s="14">
        <v>44.029980209571079</v>
      </c>
      <c r="M252" s="14">
        <v>10.601839609678651</v>
      </c>
      <c r="N252" s="14">
        <v>2.1045145401906971</v>
      </c>
      <c r="O252" s="14">
        <v>33.984783334679307</v>
      </c>
      <c r="P252" s="14">
        <v>12.65935194187162</v>
      </c>
    </row>
    <row r="253" spans="1:16" x14ac:dyDescent="0.2">
      <c r="A253" t="s">
        <v>24</v>
      </c>
      <c r="B253" t="s">
        <v>75</v>
      </c>
      <c r="C253" t="s">
        <v>67</v>
      </c>
      <c r="D253" s="14">
        <v>206.1079157529766</v>
      </c>
      <c r="E253" s="14">
        <v>1.0160313845806419</v>
      </c>
      <c r="F253" s="14">
        <v>8.7780493574933214</v>
      </c>
      <c r="G253" s="14">
        <v>64.727803308519682</v>
      </c>
      <c r="H253" s="14">
        <v>2.2837067000665332</v>
      </c>
      <c r="I253" s="14">
        <v>3.348142668557418</v>
      </c>
      <c r="J253" s="14">
        <v>30.972459812331419</v>
      </c>
      <c r="K253" s="14">
        <v>5.8380128373169367</v>
      </c>
      <c r="L253" s="14">
        <v>55.066398662242563</v>
      </c>
      <c r="M253" s="14">
        <v>5.4608734818603804</v>
      </c>
      <c r="N253" s="14">
        <v>2.8903782215390108</v>
      </c>
      <c r="O253" s="14">
        <v>21.496306656689729</v>
      </c>
      <c r="P253" s="14">
        <v>4.2297526617789796</v>
      </c>
    </row>
    <row r="254" spans="1:16" x14ac:dyDescent="0.2">
      <c r="A254" t="s">
        <v>24</v>
      </c>
      <c r="B254" t="s">
        <v>75</v>
      </c>
      <c r="C254" t="s">
        <v>68</v>
      </c>
      <c r="D254" s="14">
        <v>208.81955191292133</v>
      </c>
      <c r="E254" s="14">
        <v>25.36708469313686</v>
      </c>
      <c r="F254" s="14">
        <v>15.98659714001047</v>
      </c>
      <c r="G254" s="14">
        <v>8.7647709957513324</v>
      </c>
      <c r="H254" s="14">
        <v>6.3744508253448178</v>
      </c>
      <c r="I254" s="14">
        <v>5.7279505962228194</v>
      </c>
      <c r="J254" s="14">
        <v>12.557707339501199</v>
      </c>
      <c r="K254" s="14">
        <v>8.4998191021692335</v>
      </c>
      <c r="L254" s="14">
        <v>14.582594736315549</v>
      </c>
      <c r="M254" s="14">
        <v>10.68300042746783</v>
      </c>
      <c r="N254" s="14">
        <v>1.789089536620315</v>
      </c>
      <c r="O254" s="14">
        <v>93.327904793011811</v>
      </c>
      <c r="P254" s="14">
        <v>5.1585817273690884</v>
      </c>
    </row>
    <row r="255" spans="1:16" x14ac:dyDescent="0.2">
      <c r="A255" t="s">
        <v>24</v>
      </c>
      <c r="B255" t="s">
        <v>75</v>
      </c>
      <c r="C255" t="s">
        <v>69</v>
      </c>
      <c r="D255" s="14">
        <v>44.593908143043933</v>
      </c>
      <c r="E255" s="14">
        <v>2.2833396313449761</v>
      </c>
      <c r="F255" s="14">
        <v>5.0584080160685287</v>
      </c>
      <c r="G255" s="14">
        <v>2.8933337719995391</v>
      </c>
      <c r="H255" s="14">
        <v>1.7439689228024819</v>
      </c>
      <c r="I255" s="14">
        <v>6.7222972962300966</v>
      </c>
      <c r="J255" s="14">
        <v>4.1310921621403498</v>
      </c>
      <c r="K255" s="14">
        <v>4.3931286639097644</v>
      </c>
      <c r="L255" s="14">
        <v>2.8207820213777839</v>
      </c>
      <c r="M255" s="14">
        <v>6.7592666091394404</v>
      </c>
      <c r="N255" s="14">
        <v>0.70308120331049428</v>
      </c>
      <c r="O255" s="14">
        <v>5.5591244429154552</v>
      </c>
      <c r="P255" s="14">
        <v>1.5260854018050229</v>
      </c>
    </row>
    <row r="256" spans="1:16" x14ac:dyDescent="0.2">
      <c r="A256" t="s">
        <v>24</v>
      </c>
      <c r="B256" t="s">
        <v>75</v>
      </c>
      <c r="C256" t="s">
        <v>70</v>
      </c>
      <c r="D256" s="14">
        <v>0</v>
      </c>
      <c r="E256" s="14">
        <v>0</v>
      </c>
      <c r="F256" s="14">
        <v>0</v>
      </c>
      <c r="G256" s="14">
        <v>0</v>
      </c>
      <c r="H256" s="14">
        <v>0</v>
      </c>
      <c r="I256" s="14">
        <v>0</v>
      </c>
      <c r="J256" s="14">
        <v>0</v>
      </c>
      <c r="K256" s="14">
        <v>0</v>
      </c>
      <c r="L256" s="14">
        <v>0</v>
      </c>
      <c r="M256" s="14">
        <v>0</v>
      </c>
      <c r="N256" s="14">
        <v>0</v>
      </c>
      <c r="O256" s="14">
        <v>0</v>
      </c>
      <c r="P256" s="14">
        <v>0</v>
      </c>
    </row>
    <row r="257" spans="1:16" x14ac:dyDescent="0.2">
      <c r="A257" t="s">
        <v>25</v>
      </c>
      <c r="B257" t="s">
        <v>64</v>
      </c>
      <c r="C257" t="s">
        <v>65</v>
      </c>
      <c r="D257" s="14">
        <v>399.98363246462213</v>
      </c>
      <c r="E257" s="14">
        <v>2.8145785793319542E-2</v>
      </c>
      <c r="F257" s="14">
        <v>324.01223243895902</v>
      </c>
      <c r="G257" s="14">
        <v>0.52094175814618848</v>
      </c>
      <c r="H257" s="14">
        <v>0.1721764031382233</v>
      </c>
      <c r="I257" s="14">
        <v>10.10288763045344</v>
      </c>
      <c r="J257" s="14">
        <v>0.44342358369033968</v>
      </c>
      <c r="K257" s="14">
        <v>2.8997173435028332</v>
      </c>
      <c r="L257" s="14">
        <v>0.48473591167104169</v>
      </c>
      <c r="M257" s="14">
        <v>4.3096770234779918</v>
      </c>
      <c r="N257" s="14">
        <v>3.7567571748023521</v>
      </c>
      <c r="O257" s="14">
        <v>0.25984336542631392</v>
      </c>
      <c r="P257" s="14">
        <v>52.993094045561037</v>
      </c>
    </row>
    <row r="258" spans="1:16" x14ac:dyDescent="0.2">
      <c r="A258" t="s">
        <v>25</v>
      </c>
      <c r="B258" t="s">
        <v>64</v>
      </c>
      <c r="C258" t="s">
        <v>66</v>
      </c>
      <c r="D258" s="14">
        <v>1557.8644467939814</v>
      </c>
      <c r="E258" s="14">
        <v>0.38854149518044129</v>
      </c>
      <c r="F258" s="14">
        <v>107.2694893979569</v>
      </c>
      <c r="G258" s="14">
        <v>17.047202351807009</v>
      </c>
      <c r="H258" s="14">
        <v>1038.4651828403471</v>
      </c>
      <c r="I258" s="14">
        <v>35.618582425064169</v>
      </c>
      <c r="J258" s="14">
        <v>63.439747545810221</v>
      </c>
      <c r="K258" s="14">
        <v>50.852699044872971</v>
      </c>
      <c r="L258" s="14">
        <v>22.061569915525631</v>
      </c>
      <c r="M258" s="14">
        <v>87.073160677192632</v>
      </c>
      <c r="N258" s="14">
        <v>20.396837559257001</v>
      </c>
      <c r="O258" s="14">
        <v>94.410789267742501</v>
      </c>
      <c r="P258" s="14">
        <v>20.84064427322506</v>
      </c>
    </row>
    <row r="259" spans="1:16" x14ac:dyDescent="0.2">
      <c r="A259" t="s">
        <v>25</v>
      </c>
      <c r="B259" t="s">
        <v>64</v>
      </c>
      <c r="C259" t="s">
        <v>67</v>
      </c>
      <c r="D259" s="14">
        <v>356.40127857019615</v>
      </c>
      <c r="E259" s="14">
        <v>8.1669400201152292E-2</v>
      </c>
      <c r="F259" s="14">
        <v>15.975757043907491</v>
      </c>
      <c r="G259" s="14">
        <v>8.1955634341580463</v>
      </c>
      <c r="H259" s="14">
        <v>9.1443407864220028</v>
      </c>
      <c r="I259" s="14">
        <v>6.2551815768065504</v>
      </c>
      <c r="J259" s="14">
        <v>48.030740363772978</v>
      </c>
      <c r="K259" s="14">
        <v>32.899572390075917</v>
      </c>
      <c r="L259" s="14">
        <v>36.899212604318329</v>
      </c>
      <c r="M259" s="14">
        <v>16.18066769405829</v>
      </c>
      <c r="N259" s="14">
        <v>155.73475254224161</v>
      </c>
      <c r="O259" s="14">
        <v>23.45582676115907</v>
      </c>
      <c r="P259" s="14">
        <v>3.5479939730746941</v>
      </c>
    </row>
    <row r="260" spans="1:16" x14ac:dyDescent="0.2">
      <c r="A260" t="s">
        <v>25</v>
      </c>
      <c r="B260" t="s">
        <v>64</v>
      </c>
      <c r="C260" t="s">
        <v>68</v>
      </c>
      <c r="D260" s="14">
        <v>466.69130920415859</v>
      </c>
      <c r="E260" s="14">
        <v>133.10201398997069</v>
      </c>
      <c r="F260" s="14">
        <v>18.417283625218069</v>
      </c>
      <c r="G260" s="14">
        <v>1.6250886353978411</v>
      </c>
      <c r="H260" s="14">
        <v>7.8858229965552589</v>
      </c>
      <c r="I260" s="14">
        <v>8.2713798788349333</v>
      </c>
      <c r="J260" s="14">
        <v>7.9317010137356947</v>
      </c>
      <c r="K260" s="14">
        <v>20.774737742965151</v>
      </c>
      <c r="L260" s="14">
        <v>2.6893244366464781</v>
      </c>
      <c r="M260" s="14">
        <v>16.850759213204402</v>
      </c>
      <c r="N260" s="14">
        <v>2.7635123659008798</v>
      </c>
      <c r="O260" s="14">
        <v>242.68630752488721</v>
      </c>
      <c r="P260" s="14">
        <v>3.6933777808420039</v>
      </c>
    </row>
    <row r="261" spans="1:16" x14ac:dyDescent="0.2">
      <c r="A261" t="s">
        <v>25</v>
      </c>
      <c r="B261" t="s">
        <v>64</v>
      </c>
      <c r="C261" t="s">
        <v>69</v>
      </c>
      <c r="D261" s="14">
        <v>556.95251376550789</v>
      </c>
      <c r="E261" s="14">
        <v>4.4014298929559947</v>
      </c>
      <c r="F261" s="14">
        <v>35.50044367571423</v>
      </c>
      <c r="G261" s="14">
        <v>2.6894817406264289</v>
      </c>
      <c r="H261" s="14">
        <v>58.413051256938068</v>
      </c>
      <c r="I261" s="14">
        <v>54.451515443306498</v>
      </c>
      <c r="J261" s="14">
        <v>14.592835469747881</v>
      </c>
      <c r="K261" s="14">
        <v>188.84599869264289</v>
      </c>
      <c r="L261" s="14">
        <v>3.199404772367842</v>
      </c>
      <c r="M261" s="14">
        <v>156.14608887347339</v>
      </c>
      <c r="N261" s="14">
        <v>14.279854477712011</v>
      </c>
      <c r="O261" s="14">
        <v>18.619505735972371</v>
      </c>
      <c r="P261" s="14">
        <v>5.8129037340503613</v>
      </c>
    </row>
    <row r="262" spans="1:16" x14ac:dyDescent="0.2">
      <c r="A262" t="s">
        <v>25</v>
      </c>
      <c r="B262" t="s">
        <v>64</v>
      </c>
      <c r="C262" t="s">
        <v>70</v>
      </c>
      <c r="D262" s="14">
        <v>2641.6879591958141</v>
      </c>
      <c r="E262" s="14">
        <v>0</v>
      </c>
      <c r="F262" s="14">
        <v>0</v>
      </c>
      <c r="G262" s="14">
        <v>0</v>
      </c>
      <c r="H262" s="14">
        <v>1511.805855073661</v>
      </c>
      <c r="I262" s="14">
        <v>0</v>
      </c>
      <c r="J262" s="14">
        <v>0</v>
      </c>
      <c r="K262" s="14">
        <v>0</v>
      </c>
      <c r="L262" s="14">
        <v>0</v>
      </c>
      <c r="M262" s="14">
        <v>0</v>
      </c>
      <c r="N262" s="14">
        <v>0</v>
      </c>
      <c r="O262" s="14">
        <v>1129.8821041221529</v>
      </c>
      <c r="P262" s="14">
        <v>0</v>
      </c>
    </row>
    <row r="263" spans="1:16" x14ac:dyDescent="0.2">
      <c r="A263" t="s">
        <v>25</v>
      </c>
      <c r="B263" t="s">
        <v>71</v>
      </c>
      <c r="C263" t="s">
        <v>65</v>
      </c>
      <c r="D263" s="14">
        <v>195.63848462327064</v>
      </c>
      <c r="E263" s="14">
        <v>0.2250987008765423</v>
      </c>
      <c r="F263" s="14">
        <v>137.08006091870581</v>
      </c>
      <c r="G263" s="14">
        <v>2.9168454580428951</v>
      </c>
      <c r="H263" s="14">
        <v>0.23953685395198759</v>
      </c>
      <c r="I263" s="14">
        <v>11.05121424542488</v>
      </c>
      <c r="J263" s="14">
        <v>2.07321296627171</v>
      </c>
      <c r="K263" s="14">
        <v>0.89893710733726562</v>
      </c>
      <c r="L263" s="14">
        <v>2.4010036564987209</v>
      </c>
      <c r="M263" s="14">
        <v>2.949100464036317</v>
      </c>
      <c r="N263" s="14">
        <v>1.579013034226302</v>
      </c>
      <c r="O263" s="14">
        <v>1.8672883602189989</v>
      </c>
      <c r="P263" s="14">
        <v>32.357172857679181</v>
      </c>
    </row>
    <row r="264" spans="1:16" x14ac:dyDescent="0.2">
      <c r="A264" t="s">
        <v>25</v>
      </c>
      <c r="B264" t="s">
        <v>71</v>
      </c>
      <c r="C264" t="s">
        <v>66</v>
      </c>
      <c r="D264" s="14">
        <v>123.07863447452623</v>
      </c>
      <c r="E264" s="14">
        <v>0.78718948992248505</v>
      </c>
      <c r="F264" s="14">
        <v>17.83309225516167</v>
      </c>
      <c r="G264" s="14">
        <v>13.58702135417793</v>
      </c>
      <c r="H264" s="14">
        <v>11.509706680908</v>
      </c>
      <c r="I264" s="14">
        <v>3.498360344099289</v>
      </c>
      <c r="J264" s="14">
        <v>20.868680676483809</v>
      </c>
      <c r="K264" s="14">
        <v>3.0380290977848858</v>
      </c>
      <c r="L264" s="14">
        <v>10.01371265099732</v>
      </c>
      <c r="M264" s="14">
        <v>3.6138707890926192</v>
      </c>
      <c r="N264" s="14">
        <v>2.7059478484068049</v>
      </c>
      <c r="O264" s="14">
        <v>30.004025598467631</v>
      </c>
      <c r="P264" s="14">
        <v>5.6189976890237672</v>
      </c>
    </row>
    <row r="265" spans="1:16" x14ac:dyDescent="0.2">
      <c r="A265" t="s">
        <v>25</v>
      </c>
      <c r="B265" t="s">
        <v>71</v>
      </c>
      <c r="C265" t="s">
        <v>67</v>
      </c>
      <c r="D265" s="14">
        <v>149.76906748620692</v>
      </c>
      <c r="E265" s="14">
        <v>0.38804863185629579</v>
      </c>
      <c r="F265" s="14">
        <v>11.561180762133111</v>
      </c>
      <c r="G265" s="14">
        <v>11.74833636825122</v>
      </c>
      <c r="H265" s="14">
        <v>2.915788946590447</v>
      </c>
      <c r="I265" s="14">
        <v>3.1684874130626199</v>
      </c>
      <c r="J265" s="14">
        <v>39.659346423268289</v>
      </c>
      <c r="K265" s="14">
        <v>5.789704738975078</v>
      </c>
      <c r="L265" s="14">
        <v>29.63371099901762</v>
      </c>
      <c r="M265" s="14">
        <v>4.7032538621011373</v>
      </c>
      <c r="N265" s="14">
        <v>4.5128148454396744</v>
      </c>
      <c r="O265" s="14">
        <v>32.001818154038432</v>
      </c>
      <c r="P265" s="14">
        <v>3.686576341472998</v>
      </c>
    </row>
    <row r="266" spans="1:16" x14ac:dyDescent="0.2">
      <c r="A266" t="s">
        <v>25</v>
      </c>
      <c r="B266" t="s">
        <v>71</v>
      </c>
      <c r="C266" t="s">
        <v>68</v>
      </c>
      <c r="D266" s="14">
        <v>178.81532491794766</v>
      </c>
      <c r="E266" s="14">
        <v>23.910340079127721</v>
      </c>
      <c r="F266" s="14">
        <v>16.337017159262881</v>
      </c>
      <c r="G266" s="14">
        <v>4.4433676239042148</v>
      </c>
      <c r="H266" s="14">
        <v>4.3463045131450917</v>
      </c>
      <c r="I266" s="14">
        <v>4.5189158567773822</v>
      </c>
      <c r="J266" s="14">
        <v>10.444765261638549</v>
      </c>
      <c r="K266" s="14">
        <v>5.7564111968279228</v>
      </c>
      <c r="L266" s="14">
        <v>4.7619313864937602</v>
      </c>
      <c r="M266" s="14">
        <v>8.3739805652760264</v>
      </c>
      <c r="N266" s="14">
        <v>1.9099856145855141</v>
      </c>
      <c r="O266" s="14">
        <v>90.538323717662749</v>
      </c>
      <c r="P266" s="14">
        <v>3.4739819432458439</v>
      </c>
    </row>
    <row r="267" spans="1:16" x14ac:dyDescent="0.2">
      <c r="A267" t="s">
        <v>25</v>
      </c>
      <c r="B267" t="s">
        <v>71</v>
      </c>
      <c r="C267" t="s">
        <v>69</v>
      </c>
      <c r="D267" s="14">
        <v>42.182741228856145</v>
      </c>
      <c r="E267" s="14">
        <v>1.6687604741536199</v>
      </c>
      <c r="F267" s="14">
        <v>7.087842672639729</v>
      </c>
      <c r="G267" s="14">
        <v>2.7840788216500112</v>
      </c>
      <c r="H267" s="14">
        <v>1.039255054273549</v>
      </c>
      <c r="I267" s="14">
        <v>3.7338635404607099</v>
      </c>
      <c r="J267" s="14">
        <v>5.8406705449400089</v>
      </c>
      <c r="K267" s="14">
        <v>2.21115065339175</v>
      </c>
      <c r="L267" s="14">
        <v>3.0730302341488609</v>
      </c>
      <c r="M267" s="14">
        <v>4.7986753330767238</v>
      </c>
      <c r="N267" s="14">
        <v>0.88705560140186102</v>
      </c>
      <c r="O267" s="14">
        <v>7.3722635170770046</v>
      </c>
      <c r="P267" s="14">
        <v>1.68609478164232</v>
      </c>
    </row>
    <row r="268" spans="1:16" x14ac:dyDescent="0.2">
      <c r="A268" t="s">
        <v>25</v>
      </c>
      <c r="B268" t="s">
        <v>71</v>
      </c>
      <c r="C268" t="s">
        <v>70</v>
      </c>
      <c r="D268" s="14">
        <v>0</v>
      </c>
      <c r="E268" s="14">
        <v>0</v>
      </c>
      <c r="F268" s="14">
        <v>0</v>
      </c>
      <c r="G268" s="14">
        <v>0</v>
      </c>
      <c r="H268" s="14">
        <v>0</v>
      </c>
      <c r="I268" s="14">
        <v>0</v>
      </c>
      <c r="J268" s="14">
        <v>0</v>
      </c>
      <c r="K268" s="14">
        <v>0</v>
      </c>
      <c r="L268" s="14">
        <v>0</v>
      </c>
      <c r="M268" s="14">
        <v>0</v>
      </c>
      <c r="N268" s="14">
        <v>0</v>
      </c>
      <c r="O268" s="14">
        <v>0</v>
      </c>
      <c r="P268" s="14">
        <v>0</v>
      </c>
    </row>
    <row r="269" spans="1:16" x14ac:dyDescent="0.2">
      <c r="A269" t="s">
        <v>25</v>
      </c>
      <c r="B269" t="s">
        <v>72</v>
      </c>
      <c r="C269" t="s">
        <v>65</v>
      </c>
      <c r="D269" s="14">
        <v>16.7367854443292</v>
      </c>
      <c r="E269" s="14">
        <v>0.1164508912605494</v>
      </c>
      <c r="F269" s="14">
        <v>7.3947550649423857</v>
      </c>
      <c r="G269" s="14">
        <v>1.320613977275013</v>
      </c>
      <c r="H269" s="14">
        <v>0.1188013852944108</v>
      </c>
      <c r="I269" s="14">
        <v>0.80526513464850913</v>
      </c>
      <c r="J269" s="14">
        <v>1.1823130535644799</v>
      </c>
      <c r="K269" s="14">
        <v>0.19224567699071049</v>
      </c>
      <c r="L269" s="14">
        <v>1.864270273699856</v>
      </c>
      <c r="M269" s="14">
        <v>0.40577708169890792</v>
      </c>
      <c r="N269" s="14">
        <v>0.20221530267716761</v>
      </c>
      <c r="O269" s="14">
        <v>1.24408200362438</v>
      </c>
      <c r="P269" s="14">
        <v>1.889995598652831</v>
      </c>
    </row>
    <row r="270" spans="1:16" x14ac:dyDescent="0.2">
      <c r="A270" t="s">
        <v>25</v>
      </c>
      <c r="B270" t="s">
        <v>72</v>
      </c>
      <c r="C270" t="s">
        <v>66</v>
      </c>
      <c r="D270" s="14">
        <v>100.81325649998382</v>
      </c>
      <c r="E270" s="14">
        <v>1.353222294020664</v>
      </c>
      <c r="F270" s="14">
        <v>7.275345567505167</v>
      </c>
      <c r="G270" s="14">
        <v>15.31192242609138</v>
      </c>
      <c r="H270" s="14">
        <v>9.0778306749104694</v>
      </c>
      <c r="I270" s="14">
        <v>1.746069660635972</v>
      </c>
      <c r="J270" s="14">
        <v>26.611376843275309</v>
      </c>
      <c r="K270" s="14">
        <v>2.4921339861880392</v>
      </c>
      <c r="L270" s="14">
        <v>6.3829264151151914</v>
      </c>
      <c r="M270" s="14">
        <v>2.8820487341365371</v>
      </c>
      <c r="N270" s="14">
        <v>2.6790954479107651</v>
      </c>
      <c r="O270" s="14">
        <v>23.234080496165241</v>
      </c>
      <c r="P270" s="14">
        <v>1.7672039540291029</v>
      </c>
    </row>
    <row r="271" spans="1:16" x14ac:dyDescent="0.2">
      <c r="A271" t="s">
        <v>25</v>
      </c>
      <c r="B271" t="s">
        <v>72</v>
      </c>
      <c r="C271" t="s">
        <v>67</v>
      </c>
      <c r="D271" s="14">
        <v>42.287252205457634</v>
      </c>
      <c r="E271" s="14">
        <v>0.5985006753312988</v>
      </c>
      <c r="F271" s="14">
        <v>2.7813204829505849</v>
      </c>
      <c r="G271" s="14">
        <v>2.2082240785454221</v>
      </c>
      <c r="H271" s="14">
        <v>0.90925191321173826</v>
      </c>
      <c r="I271" s="14">
        <v>1.013255967377898</v>
      </c>
      <c r="J271" s="14">
        <v>8.3458072296589432</v>
      </c>
      <c r="K271" s="14">
        <v>1.517685466354197</v>
      </c>
      <c r="L271" s="14">
        <v>10.746149228870699</v>
      </c>
      <c r="M271" s="14">
        <v>1.5527174050724659</v>
      </c>
      <c r="N271" s="14">
        <v>1.2231313173930849</v>
      </c>
      <c r="O271" s="14">
        <v>10.530287355389209</v>
      </c>
      <c r="P271" s="14">
        <v>0.86092108530209044</v>
      </c>
    </row>
    <row r="272" spans="1:16" x14ac:dyDescent="0.2">
      <c r="A272" t="s">
        <v>25</v>
      </c>
      <c r="B272" t="s">
        <v>72</v>
      </c>
      <c r="C272" t="s">
        <v>68</v>
      </c>
      <c r="D272" s="14">
        <v>193.97915199102101</v>
      </c>
      <c r="E272" s="14">
        <v>8.0223528063472713</v>
      </c>
      <c r="F272" s="14">
        <v>12.699945757174669</v>
      </c>
      <c r="G272" s="14">
        <v>3.0138513261038029</v>
      </c>
      <c r="H272" s="14">
        <v>6.571865718105645</v>
      </c>
      <c r="I272" s="14">
        <v>6.2889606961397879</v>
      </c>
      <c r="J272" s="14">
        <v>6.8019447484543871</v>
      </c>
      <c r="K272" s="14">
        <v>6.0499659025052903</v>
      </c>
      <c r="L272" s="14">
        <v>4.9637716407746533</v>
      </c>
      <c r="M272" s="14">
        <v>8.5359267535215757</v>
      </c>
      <c r="N272" s="14">
        <v>1.591763515724578</v>
      </c>
      <c r="O272" s="14">
        <v>126.2188146282182</v>
      </c>
      <c r="P272" s="14">
        <v>3.2199884979511268</v>
      </c>
    </row>
    <row r="273" spans="1:16" x14ac:dyDescent="0.2">
      <c r="A273" t="s">
        <v>25</v>
      </c>
      <c r="B273" t="s">
        <v>72</v>
      </c>
      <c r="C273" t="s">
        <v>69</v>
      </c>
      <c r="D273" s="14">
        <v>4.5440487603912816</v>
      </c>
      <c r="E273" s="14">
        <v>0.14843113677383371</v>
      </c>
      <c r="F273" s="14">
        <v>0.47600988311967701</v>
      </c>
      <c r="G273" s="14">
        <v>0.196386063612394</v>
      </c>
      <c r="H273" s="14">
        <v>0.1388272185219136</v>
      </c>
      <c r="I273" s="14">
        <v>0.48720690331107119</v>
      </c>
      <c r="J273" s="14">
        <v>0.55829167171020488</v>
      </c>
      <c r="K273" s="14">
        <v>0.32453580735366799</v>
      </c>
      <c r="L273" s="14">
        <v>0.32937583747155869</v>
      </c>
      <c r="M273" s="14">
        <v>0.62395326217367364</v>
      </c>
      <c r="N273" s="14">
        <v>0.13359328609532531</v>
      </c>
      <c r="O273" s="14">
        <v>1.022257513647806</v>
      </c>
      <c r="P273" s="14">
        <v>0.1051801766001558</v>
      </c>
    </row>
    <row r="274" spans="1:16" x14ac:dyDescent="0.2">
      <c r="A274" t="s">
        <v>25</v>
      </c>
      <c r="B274" t="s">
        <v>72</v>
      </c>
      <c r="C274" t="s">
        <v>70</v>
      </c>
      <c r="D274" s="14">
        <v>0</v>
      </c>
      <c r="E274" s="14">
        <v>0</v>
      </c>
      <c r="F274" s="14">
        <v>0</v>
      </c>
      <c r="G274" s="14">
        <v>0</v>
      </c>
      <c r="H274" s="14">
        <v>0</v>
      </c>
      <c r="I274" s="14">
        <v>0</v>
      </c>
      <c r="J274" s="14">
        <v>0</v>
      </c>
      <c r="K274" s="14">
        <v>0</v>
      </c>
      <c r="L274" s="14">
        <v>0</v>
      </c>
      <c r="M274" s="14">
        <v>0</v>
      </c>
      <c r="N274" s="14">
        <v>0</v>
      </c>
      <c r="O274" s="14">
        <v>0</v>
      </c>
      <c r="P274" s="14">
        <v>0</v>
      </c>
    </row>
    <row r="275" spans="1:16" x14ac:dyDescent="0.2">
      <c r="A275" t="s">
        <v>25</v>
      </c>
      <c r="B275" t="s">
        <v>73</v>
      </c>
      <c r="C275" t="s">
        <v>65</v>
      </c>
      <c r="D275" s="14">
        <v>48.743930917189722</v>
      </c>
      <c r="E275" s="14">
        <v>0.29769339704791442</v>
      </c>
      <c r="F275" s="14">
        <v>7.509066576756755</v>
      </c>
      <c r="G275" s="14">
        <v>20.043714381158711</v>
      </c>
      <c r="H275" s="14">
        <v>0.27987322555284921</v>
      </c>
      <c r="I275" s="14">
        <v>2.5525815404120111</v>
      </c>
      <c r="J275" s="14">
        <v>5.8410739191422678</v>
      </c>
      <c r="K275" s="14">
        <v>0.63138360041250097</v>
      </c>
      <c r="L275" s="14">
        <v>6.5199849612348038</v>
      </c>
      <c r="M275" s="14">
        <v>1.1430009982830891</v>
      </c>
      <c r="N275" s="14">
        <v>0.3431890988009153</v>
      </c>
      <c r="O275" s="14">
        <v>2.1568703709067618</v>
      </c>
      <c r="P275" s="14">
        <v>1.425498847481143</v>
      </c>
    </row>
    <row r="276" spans="1:16" x14ac:dyDescent="0.2">
      <c r="A276" t="s">
        <v>25</v>
      </c>
      <c r="B276" t="s">
        <v>73</v>
      </c>
      <c r="C276" t="s">
        <v>66</v>
      </c>
      <c r="D276" s="14">
        <v>285.69499566401123</v>
      </c>
      <c r="E276" s="14">
        <v>1.6614926596433459</v>
      </c>
      <c r="F276" s="14">
        <v>11.3884600465764</v>
      </c>
      <c r="G276" s="14">
        <v>61.87716800040922</v>
      </c>
      <c r="H276" s="14">
        <v>2.7177128372461969</v>
      </c>
      <c r="I276" s="14">
        <v>3.610330780377399</v>
      </c>
      <c r="J276" s="14">
        <v>97.538171818323008</v>
      </c>
      <c r="K276" s="14">
        <v>6.0707280775285479</v>
      </c>
      <c r="L276" s="14">
        <v>59.836679812616318</v>
      </c>
      <c r="M276" s="14">
        <v>7.6168194244514771</v>
      </c>
      <c r="N276" s="14">
        <v>2.387534392582372</v>
      </c>
      <c r="O276" s="14">
        <v>27.536204707691422</v>
      </c>
      <c r="P276" s="14">
        <v>3.4536931065654568</v>
      </c>
    </row>
    <row r="277" spans="1:16" x14ac:dyDescent="0.2">
      <c r="A277" t="s">
        <v>25</v>
      </c>
      <c r="B277" t="s">
        <v>73</v>
      </c>
      <c r="C277" t="s">
        <v>67</v>
      </c>
      <c r="D277" s="14">
        <v>181.67736561560662</v>
      </c>
      <c r="E277" s="14">
        <v>1.051060153959245</v>
      </c>
      <c r="F277" s="14">
        <v>7.0645189347874533</v>
      </c>
      <c r="G277" s="14">
        <v>33.343313284841187</v>
      </c>
      <c r="H277" s="14">
        <v>2.0747240773119739</v>
      </c>
      <c r="I277" s="14">
        <v>2.4055820315312988</v>
      </c>
      <c r="J277" s="14">
        <v>48.179507719644427</v>
      </c>
      <c r="K277" s="14">
        <v>5.2150573797939908</v>
      </c>
      <c r="L277" s="14">
        <v>52.3470158094444</v>
      </c>
      <c r="M277" s="14">
        <v>5.5632784346749853</v>
      </c>
      <c r="N277" s="14">
        <v>2.7127777322961211</v>
      </c>
      <c r="O277" s="14">
        <v>19.078965163552269</v>
      </c>
      <c r="P277" s="14">
        <v>2.641564893769206</v>
      </c>
    </row>
    <row r="278" spans="1:16" x14ac:dyDescent="0.2">
      <c r="A278" t="s">
        <v>25</v>
      </c>
      <c r="B278" t="s">
        <v>73</v>
      </c>
      <c r="C278" t="s">
        <v>68</v>
      </c>
      <c r="D278" s="14">
        <v>25.482327049409776</v>
      </c>
      <c r="E278" s="14">
        <v>2.1353136902662091</v>
      </c>
      <c r="F278" s="14">
        <v>1.8420852443091349</v>
      </c>
      <c r="G278" s="14">
        <v>3.6887698758747072</v>
      </c>
      <c r="H278" s="14">
        <v>0.56906790071913049</v>
      </c>
      <c r="I278" s="14">
        <v>0.67385763104100205</v>
      </c>
      <c r="J278" s="14">
        <v>5.7656848813496699</v>
      </c>
      <c r="K278" s="14">
        <v>1.200905555131619</v>
      </c>
      <c r="L278" s="14">
        <v>3.5726243499964752</v>
      </c>
      <c r="M278" s="14">
        <v>1.286118250422311</v>
      </c>
      <c r="N278" s="14">
        <v>0.28836732663789261</v>
      </c>
      <c r="O278" s="14">
        <v>4.0010813119813271</v>
      </c>
      <c r="P278" s="14">
        <v>0.45845103168029688</v>
      </c>
    </row>
    <row r="279" spans="1:16" x14ac:dyDescent="0.2">
      <c r="A279" t="s">
        <v>25</v>
      </c>
      <c r="B279" t="s">
        <v>73</v>
      </c>
      <c r="C279" t="s">
        <v>69</v>
      </c>
      <c r="D279" s="14">
        <v>3.1543572714864911</v>
      </c>
      <c r="E279" s="14">
        <v>3.5250919295849448E-2</v>
      </c>
      <c r="F279" s="14">
        <v>0.1562684812670104</v>
      </c>
      <c r="G279" s="14">
        <v>0.6767572777795261</v>
      </c>
      <c r="H279" s="14">
        <v>4.3040965624248848E-2</v>
      </c>
      <c r="I279" s="14">
        <v>0.16340316690413989</v>
      </c>
      <c r="J279" s="14">
        <v>0.97434684827127038</v>
      </c>
      <c r="K279" s="14">
        <v>0.1259315314334607</v>
      </c>
      <c r="L279" s="14">
        <v>0.45592781048532571</v>
      </c>
      <c r="M279" s="14">
        <v>0.1826375794935759</v>
      </c>
      <c r="N279" s="14">
        <v>3.9811037854250053E-2</v>
      </c>
      <c r="O279" s="14">
        <v>0.2622949502754009</v>
      </c>
      <c r="P279" s="14">
        <v>3.8686702802433012E-2</v>
      </c>
    </row>
    <row r="280" spans="1:16" x14ac:dyDescent="0.2">
      <c r="A280" t="s">
        <v>25</v>
      </c>
      <c r="B280" t="s">
        <v>73</v>
      </c>
      <c r="C280" t="s">
        <v>70</v>
      </c>
      <c r="D280" s="14">
        <v>0</v>
      </c>
      <c r="E280" s="14">
        <v>0</v>
      </c>
      <c r="F280" s="14">
        <v>0</v>
      </c>
      <c r="G280" s="14">
        <v>0</v>
      </c>
      <c r="H280" s="14">
        <v>0</v>
      </c>
      <c r="I280" s="14">
        <v>0</v>
      </c>
      <c r="J280" s="14">
        <v>0</v>
      </c>
      <c r="K280" s="14">
        <v>0</v>
      </c>
      <c r="L280" s="14">
        <v>0</v>
      </c>
      <c r="M280" s="14">
        <v>0</v>
      </c>
      <c r="N280" s="14">
        <v>0</v>
      </c>
      <c r="O280" s="14">
        <v>0</v>
      </c>
      <c r="P280" s="14">
        <v>0</v>
      </c>
    </row>
    <row r="281" spans="1:16" x14ac:dyDescent="0.2">
      <c r="A281" t="s">
        <v>25</v>
      </c>
      <c r="B281" t="s">
        <v>74</v>
      </c>
      <c r="C281" t="s">
        <v>65</v>
      </c>
      <c r="D281" s="14">
        <v>115.38472669528116</v>
      </c>
      <c r="E281" s="14">
        <v>0.24656483888858241</v>
      </c>
      <c r="F281" s="14">
        <v>67.519609904397981</v>
      </c>
      <c r="G281" s="14">
        <v>4.2708255274583626</v>
      </c>
      <c r="H281" s="14">
        <v>0.20896267679875169</v>
      </c>
      <c r="I281" s="14">
        <v>7.5778416961463506</v>
      </c>
      <c r="J281" s="14">
        <v>1.9368036158888371</v>
      </c>
      <c r="K281" s="14">
        <v>0.4840626517959532</v>
      </c>
      <c r="L281" s="14">
        <v>10.545966947192751</v>
      </c>
      <c r="M281" s="14">
        <v>2.2086958768368459</v>
      </c>
      <c r="N281" s="14">
        <v>0.46465570931973371</v>
      </c>
      <c r="O281" s="14">
        <v>1.944372224527336</v>
      </c>
      <c r="P281" s="14">
        <v>17.97636502602969</v>
      </c>
    </row>
    <row r="282" spans="1:16" x14ac:dyDescent="0.2">
      <c r="A282" t="s">
        <v>25</v>
      </c>
      <c r="B282" t="s">
        <v>74</v>
      </c>
      <c r="C282" t="s">
        <v>66</v>
      </c>
      <c r="D282" s="14">
        <v>75.031621540168587</v>
      </c>
      <c r="E282" s="14">
        <v>3.4467481222552481</v>
      </c>
      <c r="F282" s="14">
        <v>6.3074384228727549</v>
      </c>
      <c r="G282" s="14">
        <v>4.4229377004891797</v>
      </c>
      <c r="H282" s="14">
        <v>4.3273431644437421</v>
      </c>
      <c r="I282" s="14">
        <v>2.6441740475593218</v>
      </c>
      <c r="J282" s="14">
        <v>10.06635489594226</v>
      </c>
      <c r="K282" s="14">
        <v>2.9221878639084178</v>
      </c>
      <c r="L282" s="14">
        <v>19.562747457932531</v>
      </c>
      <c r="M282" s="14">
        <v>5.2162825333983642</v>
      </c>
      <c r="N282" s="14">
        <v>1.149411114957184</v>
      </c>
      <c r="O282" s="14">
        <v>12.770387619196431</v>
      </c>
      <c r="P282" s="14">
        <v>2.19560859721315</v>
      </c>
    </row>
    <row r="283" spans="1:16" x14ac:dyDescent="0.2">
      <c r="A283" t="s">
        <v>25</v>
      </c>
      <c r="B283" t="s">
        <v>74</v>
      </c>
      <c r="C283" t="s">
        <v>67</v>
      </c>
      <c r="D283" s="14">
        <v>62.21389179710004</v>
      </c>
      <c r="E283" s="14">
        <v>0.39923834968984151</v>
      </c>
      <c r="F283" s="14">
        <v>3.77426837400616</v>
      </c>
      <c r="G283" s="14">
        <v>5.1752621397768497</v>
      </c>
      <c r="H283" s="14">
        <v>0.73774964539600318</v>
      </c>
      <c r="I283" s="14">
        <v>0.91467168176793878</v>
      </c>
      <c r="J283" s="14">
        <v>11.246612131137949</v>
      </c>
      <c r="K283" s="14">
        <v>1.3726952047096379</v>
      </c>
      <c r="L283" s="14">
        <v>24.329261149205969</v>
      </c>
      <c r="M283" s="14">
        <v>2.304660764517295</v>
      </c>
      <c r="N283" s="14">
        <v>1.13380427972544</v>
      </c>
      <c r="O283" s="14">
        <v>8.7556987161851563</v>
      </c>
      <c r="P283" s="14">
        <v>2.0699693609818031</v>
      </c>
    </row>
    <row r="284" spans="1:16" x14ac:dyDescent="0.2">
      <c r="A284" t="s">
        <v>25</v>
      </c>
      <c r="B284" t="s">
        <v>74</v>
      </c>
      <c r="C284" t="s">
        <v>68</v>
      </c>
      <c r="D284" s="14">
        <v>155.55919078692725</v>
      </c>
      <c r="E284" s="14">
        <v>73.4925848856561</v>
      </c>
      <c r="F284" s="14">
        <v>8.9754115109055022</v>
      </c>
      <c r="G284" s="14">
        <v>2.845890709109236</v>
      </c>
      <c r="H284" s="14">
        <v>2.4362942061214841</v>
      </c>
      <c r="I284" s="14">
        <v>5.4515970067744206</v>
      </c>
      <c r="J284" s="14">
        <v>7.2142467355093247</v>
      </c>
      <c r="K284" s="14">
        <v>5.3449089066290698</v>
      </c>
      <c r="L284" s="14">
        <v>5.8127872433552463</v>
      </c>
      <c r="M284" s="14">
        <v>12.345658854272999</v>
      </c>
      <c r="N284" s="14">
        <v>1.6708865260392389</v>
      </c>
      <c r="O284" s="14">
        <v>27.216095291435291</v>
      </c>
      <c r="P284" s="14">
        <v>2.7528289111193431</v>
      </c>
    </row>
    <row r="285" spans="1:16" x14ac:dyDescent="0.2">
      <c r="A285" t="s">
        <v>25</v>
      </c>
      <c r="B285" t="s">
        <v>74</v>
      </c>
      <c r="C285" t="s">
        <v>69</v>
      </c>
      <c r="D285" s="14">
        <v>11.014870337996811</v>
      </c>
      <c r="E285" s="14">
        <v>1.3605053190386931</v>
      </c>
      <c r="F285" s="14">
        <v>0.94740238532278576</v>
      </c>
      <c r="G285" s="14">
        <v>0.29398824726969808</v>
      </c>
      <c r="H285" s="14">
        <v>0.20801483031069179</v>
      </c>
      <c r="I285" s="14">
        <v>2.154028699326231</v>
      </c>
      <c r="J285" s="14">
        <v>0.87728159976001674</v>
      </c>
      <c r="K285" s="14">
        <v>0.85656223925691599</v>
      </c>
      <c r="L285" s="14">
        <v>0.76278569392899231</v>
      </c>
      <c r="M285" s="14">
        <v>1.8555176638182229</v>
      </c>
      <c r="N285" s="14">
        <v>0.23079750376358071</v>
      </c>
      <c r="O285" s="14">
        <v>1.1153901897392471</v>
      </c>
      <c r="P285" s="14">
        <v>0.35259596646173541</v>
      </c>
    </row>
    <row r="286" spans="1:16" x14ac:dyDescent="0.2">
      <c r="A286" t="s">
        <v>25</v>
      </c>
      <c r="B286" t="s">
        <v>74</v>
      </c>
      <c r="C286" t="s">
        <v>70</v>
      </c>
      <c r="D286" s="14">
        <v>0</v>
      </c>
      <c r="E286" s="14">
        <v>0</v>
      </c>
      <c r="F286" s="14">
        <v>0</v>
      </c>
      <c r="G286" s="14">
        <v>0</v>
      </c>
      <c r="H286" s="14">
        <v>0</v>
      </c>
      <c r="I286" s="14">
        <v>0</v>
      </c>
      <c r="J286" s="14">
        <v>0</v>
      </c>
      <c r="K286" s="14">
        <v>0</v>
      </c>
      <c r="L286" s="14">
        <v>0</v>
      </c>
      <c r="M286" s="14">
        <v>0</v>
      </c>
      <c r="N286" s="14">
        <v>0</v>
      </c>
      <c r="O286" s="14">
        <v>0</v>
      </c>
      <c r="P286" s="14">
        <v>0</v>
      </c>
    </row>
    <row r="287" spans="1:16" x14ac:dyDescent="0.2">
      <c r="A287" t="s">
        <v>25</v>
      </c>
      <c r="B287" t="s">
        <v>75</v>
      </c>
      <c r="C287" t="s">
        <v>65</v>
      </c>
      <c r="D287" s="14">
        <v>255.94240651948792</v>
      </c>
      <c r="E287" s="14">
        <v>2.8591033963301489</v>
      </c>
      <c r="F287" s="14">
        <v>60.699317591901661</v>
      </c>
      <c r="G287" s="14">
        <v>76.80389606754278</v>
      </c>
      <c r="H287" s="14">
        <v>1.5970881250571081</v>
      </c>
      <c r="I287" s="14">
        <v>15.984099485922689</v>
      </c>
      <c r="J287" s="14">
        <v>8.761694475212261</v>
      </c>
      <c r="K287" s="14">
        <v>3.6444406407338041</v>
      </c>
      <c r="L287" s="14">
        <v>15.495305728464761</v>
      </c>
      <c r="M287" s="14">
        <v>7.1828849072951311</v>
      </c>
      <c r="N287" s="14">
        <v>2.1769321119499629</v>
      </c>
      <c r="O287" s="14">
        <v>10.31617563355536</v>
      </c>
      <c r="P287" s="14">
        <v>50.421468355522293</v>
      </c>
    </row>
    <row r="288" spans="1:16" x14ac:dyDescent="0.2">
      <c r="A288" t="s">
        <v>25</v>
      </c>
      <c r="B288" t="s">
        <v>75</v>
      </c>
      <c r="C288" t="s">
        <v>66</v>
      </c>
      <c r="D288" s="14">
        <v>218.76369907721727</v>
      </c>
      <c r="E288" s="14">
        <v>3.536186163414325</v>
      </c>
      <c r="F288" s="14">
        <v>18.514301547870421</v>
      </c>
      <c r="G288" s="14">
        <v>35.94139523869881</v>
      </c>
      <c r="H288" s="14">
        <v>4.4518880764986148</v>
      </c>
      <c r="I288" s="14">
        <v>8.2819182423895903</v>
      </c>
      <c r="J288" s="14">
        <v>33.803996203009419</v>
      </c>
      <c r="K288" s="14">
        <v>7.3566552461875849</v>
      </c>
      <c r="L288" s="14">
        <v>43.818878613688881</v>
      </c>
      <c r="M288" s="14">
        <v>11.352267389488791</v>
      </c>
      <c r="N288" s="14">
        <v>2.3330005147259132</v>
      </c>
      <c r="O288" s="14">
        <v>36.893115700702381</v>
      </c>
      <c r="P288" s="14">
        <v>12.48009614054256</v>
      </c>
    </row>
    <row r="289" spans="1:16" x14ac:dyDescent="0.2">
      <c r="A289" t="s">
        <v>25</v>
      </c>
      <c r="B289" t="s">
        <v>75</v>
      </c>
      <c r="C289" t="s">
        <v>67</v>
      </c>
      <c r="D289" s="14">
        <v>214.73139234204632</v>
      </c>
      <c r="E289" s="14">
        <v>1.0321820326055779</v>
      </c>
      <c r="F289" s="14">
        <v>8.6663586391669565</v>
      </c>
      <c r="G289" s="14">
        <v>67.168597888667648</v>
      </c>
      <c r="H289" s="14">
        <v>2.2148535586605349</v>
      </c>
      <c r="I289" s="14">
        <v>3.5054904706786298</v>
      </c>
      <c r="J289" s="14">
        <v>34.301249799719507</v>
      </c>
      <c r="K289" s="14">
        <v>5.7164091979472449</v>
      </c>
      <c r="L289" s="14">
        <v>54.819318794157162</v>
      </c>
      <c r="M289" s="14">
        <v>6.143319403894</v>
      </c>
      <c r="N289" s="14">
        <v>3.282639982658814</v>
      </c>
      <c r="O289" s="14">
        <v>23.703002485602831</v>
      </c>
      <c r="P289" s="14">
        <v>4.17797008828743</v>
      </c>
    </row>
    <row r="290" spans="1:16" x14ac:dyDescent="0.2">
      <c r="A290" t="s">
        <v>25</v>
      </c>
      <c r="B290" t="s">
        <v>75</v>
      </c>
      <c r="C290" t="s">
        <v>68</v>
      </c>
      <c r="D290" s="14">
        <v>216.24437664442746</v>
      </c>
      <c r="E290" s="14">
        <v>25.77031520600795</v>
      </c>
      <c r="F290" s="14">
        <v>15.77672391588265</v>
      </c>
      <c r="G290" s="14">
        <v>9.1283478636888784</v>
      </c>
      <c r="H290" s="14">
        <v>6.2414668353968299</v>
      </c>
      <c r="I290" s="14">
        <v>5.924685374369064</v>
      </c>
      <c r="J290" s="14">
        <v>13.769959953472419</v>
      </c>
      <c r="K290" s="14">
        <v>8.1544601666104448</v>
      </c>
      <c r="L290" s="14">
        <v>14.513243570143789</v>
      </c>
      <c r="M290" s="14">
        <v>11.14293800914121</v>
      </c>
      <c r="N290" s="14">
        <v>1.9882047631785471</v>
      </c>
      <c r="O290" s="14">
        <v>98.713884063141506</v>
      </c>
      <c r="P290" s="14">
        <v>5.1201469233942154</v>
      </c>
    </row>
    <row r="291" spans="1:16" x14ac:dyDescent="0.2">
      <c r="A291" t="s">
        <v>25</v>
      </c>
      <c r="B291" t="s">
        <v>75</v>
      </c>
      <c r="C291" t="s">
        <v>69</v>
      </c>
      <c r="D291" s="14">
        <v>45.626952744434448</v>
      </c>
      <c r="E291" s="14">
        <v>2.3196351781822999</v>
      </c>
      <c r="F291" s="14">
        <v>4.9926486656411191</v>
      </c>
      <c r="G291" s="14">
        <v>3.0174116080482691</v>
      </c>
      <c r="H291" s="14">
        <v>1.7221829220410869</v>
      </c>
      <c r="I291" s="14">
        <v>7.011557640761942</v>
      </c>
      <c r="J291" s="14">
        <v>4.5241733486800983</v>
      </c>
      <c r="K291" s="14">
        <v>4.1960667316344766</v>
      </c>
      <c r="L291" s="14">
        <v>2.8130297658911201</v>
      </c>
      <c r="M291" s="14">
        <v>6.9147740342538642</v>
      </c>
      <c r="N291" s="14">
        <v>0.77446545236503883</v>
      </c>
      <c r="O291" s="14">
        <v>5.8287060029245978</v>
      </c>
      <c r="P291" s="14">
        <v>1.5123013940105381</v>
      </c>
    </row>
    <row r="292" spans="1:16" x14ac:dyDescent="0.2">
      <c r="A292" t="s">
        <v>25</v>
      </c>
      <c r="B292" t="s">
        <v>75</v>
      </c>
      <c r="C292" t="s">
        <v>70</v>
      </c>
      <c r="D292" s="14">
        <v>0</v>
      </c>
      <c r="E292" s="14">
        <v>0</v>
      </c>
      <c r="F292" s="14">
        <v>0</v>
      </c>
      <c r="G292" s="14">
        <v>0</v>
      </c>
      <c r="H292" s="14">
        <v>0</v>
      </c>
      <c r="I292" s="14">
        <v>0</v>
      </c>
      <c r="J292" s="14">
        <v>0</v>
      </c>
      <c r="K292" s="14">
        <v>0</v>
      </c>
      <c r="L292" s="14">
        <v>0</v>
      </c>
      <c r="M292" s="14">
        <v>0</v>
      </c>
      <c r="N292" s="14">
        <v>0</v>
      </c>
      <c r="O292" s="14">
        <v>0</v>
      </c>
      <c r="P292" s="14">
        <v>0</v>
      </c>
    </row>
    <row r="293" spans="1:16" x14ac:dyDescent="0.2">
      <c r="A293" t="s">
        <v>26</v>
      </c>
      <c r="B293" t="s">
        <v>64</v>
      </c>
      <c r="C293" t="s">
        <v>65</v>
      </c>
      <c r="D293" s="14">
        <v>404.78210603158755</v>
      </c>
      <c r="E293" s="14">
        <v>3.5683673020156868E-2</v>
      </c>
      <c r="F293" s="14">
        <v>324.49166504351319</v>
      </c>
      <c r="G293" s="14">
        <v>0.59885363320909346</v>
      </c>
      <c r="H293" s="14">
        <v>0.16743699799450679</v>
      </c>
      <c r="I293" s="14">
        <v>11.154137105537769</v>
      </c>
      <c r="J293" s="14">
        <v>0.49556080665368452</v>
      </c>
      <c r="K293" s="14">
        <v>2.8873290302760131</v>
      </c>
      <c r="L293" s="14">
        <v>0.49932523259043171</v>
      </c>
      <c r="M293" s="14">
        <v>5.471669349880238</v>
      </c>
      <c r="N293" s="14">
        <v>4.5475339823456462</v>
      </c>
      <c r="O293" s="14">
        <v>0.30280029255035362</v>
      </c>
      <c r="P293" s="14">
        <v>54.13011088401646</v>
      </c>
    </row>
    <row r="294" spans="1:16" x14ac:dyDescent="0.2">
      <c r="A294" t="s">
        <v>26</v>
      </c>
      <c r="B294" t="s">
        <v>64</v>
      </c>
      <c r="C294" t="s">
        <v>66</v>
      </c>
      <c r="D294" s="14">
        <v>1627.4413298431525</v>
      </c>
      <c r="E294" s="14">
        <v>0.4925990615643962</v>
      </c>
      <c r="F294" s="14">
        <v>107.8309398622759</v>
      </c>
      <c r="G294" s="14">
        <v>19.622960796279351</v>
      </c>
      <c r="H294" s="14">
        <v>1062.6742765311419</v>
      </c>
      <c r="I294" s="14">
        <v>39.388421392718463</v>
      </c>
      <c r="J294" s="14">
        <v>70.136579763643894</v>
      </c>
      <c r="K294" s="14">
        <v>51.027286798184257</v>
      </c>
      <c r="L294" s="14">
        <v>23.251356872905109</v>
      </c>
      <c r="M294" s="14">
        <v>98.44575888317722</v>
      </c>
      <c r="N294" s="14">
        <v>22.094806097672301</v>
      </c>
      <c r="O294" s="14">
        <v>110.87903670611369</v>
      </c>
      <c r="P294" s="14">
        <v>21.59730707747612</v>
      </c>
    </row>
    <row r="295" spans="1:16" x14ac:dyDescent="0.2">
      <c r="A295" t="s">
        <v>26</v>
      </c>
      <c r="B295" t="s">
        <v>64</v>
      </c>
      <c r="C295" t="s">
        <v>67</v>
      </c>
      <c r="D295" s="14">
        <v>387.73512682993868</v>
      </c>
      <c r="E295" s="14">
        <v>0.1035417591084615</v>
      </c>
      <c r="F295" s="14">
        <v>16.03969455278752</v>
      </c>
      <c r="G295" s="14">
        <v>9.4315317704820671</v>
      </c>
      <c r="H295" s="14">
        <v>9.1340674994862905</v>
      </c>
      <c r="I295" s="14">
        <v>6.9206423193681346</v>
      </c>
      <c r="J295" s="14">
        <v>53.156661719054988</v>
      </c>
      <c r="K295" s="14">
        <v>33.512773279497793</v>
      </c>
      <c r="L295" s="14">
        <v>38.669400553385373</v>
      </c>
      <c r="M295" s="14">
        <v>18.324214810578241</v>
      </c>
      <c r="N295" s="14">
        <v>169.81204848529751</v>
      </c>
      <c r="O295" s="14">
        <v>28.975568767245441</v>
      </c>
      <c r="P295" s="14">
        <v>3.6549813136469051</v>
      </c>
    </row>
    <row r="296" spans="1:16" x14ac:dyDescent="0.2">
      <c r="A296" t="s">
        <v>26</v>
      </c>
      <c r="B296" t="s">
        <v>64</v>
      </c>
      <c r="C296" t="s">
        <v>68</v>
      </c>
      <c r="D296" s="14">
        <v>532.08330958643228</v>
      </c>
      <c r="E296" s="14">
        <v>168.74884149334261</v>
      </c>
      <c r="F296" s="14">
        <v>18.54163676195002</v>
      </c>
      <c r="G296" s="14">
        <v>1.870046306747198</v>
      </c>
      <c r="H296" s="14">
        <v>7.9970730326411781</v>
      </c>
      <c r="I296" s="14">
        <v>9.6488271948627293</v>
      </c>
      <c r="J296" s="14">
        <v>8.7689012287555421</v>
      </c>
      <c r="K296" s="14">
        <v>20.762110597362131</v>
      </c>
      <c r="L296" s="14">
        <v>2.8258800930934118</v>
      </c>
      <c r="M296" s="14">
        <v>18.271156918977152</v>
      </c>
      <c r="N296" s="14">
        <v>2.9872735310405432</v>
      </c>
      <c r="O296" s="14">
        <v>267.88337558903879</v>
      </c>
      <c r="P296" s="14">
        <v>3.778186838620968</v>
      </c>
    </row>
    <row r="297" spans="1:16" x14ac:dyDescent="0.2">
      <c r="A297" t="s">
        <v>26</v>
      </c>
      <c r="B297" t="s">
        <v>64</v>
      </c>
      <c r="C297" t="s">
        <v>69</v>
      </c>
      <c r="D297" s="14">
        <v>590.50035081644091</v>
      </c>
      <c r="E297" s="14">
        <v>5.5802025310184789</v>
      </c>
      <c r="F297" s="14">
        <v>35.405176658184793</v>
      </c>
      <c r="G297" s="14">
        <v>3.0944024802874108</v>
      </c>
      <c r="H297" s="14">
        <v>63.507218774293953</v>
      </c>
      <c r="I297" s="14">
        <v>61.049614803470867</v>
      </c>
      <c r="J297" s="14">
        <v>16.015556341124249</v>
      </c>
      <c r="K297" s="14">
        <v>189.46703456491679</v>
      </c>
      <c r="L297" s="14">
        <v>3.361967340789271</v>
      </c>
      <c r="M297" s="14">
        <v>170.06300799857931</v>
      </c>
      <c r="N297" s="14">
        <v>15.286781862399019</v>
      </c>
      <c r="O297" s="14">
        <v>21.72914130962846</v>
      </c>
      <c r="P297" s="14">
        <v>5.9402461517484024</v>
      </c>
    </row>
    <row r="298" spans="1:16" x14ac:dyDescent="0.2">
      <c r="A298" t="s">
        <v>26</v>
      </c>
      <c r="B298" t="s">
        <v>64</v>
      </c>
      <c r="C298" t="s">
        <v>70</v>
      </c>
      <c r="D298" s="14">
        <v>2840.9653140903229</v>
      </c>
      <c r="E298" s="14">
        <v>0</v>
      </c>
      <c r="F298" s="14">
        <v>0</v>
      </c>
      <c r="G298" s="14">
        <v>0</v>
      </c>
      <c r="H298" s="14">
        <v>1562.650922824497</v>
      </c>
      <c r="I298" s="14">
        <v>0</v>
      </c>
      <c r="J298" s="14">
        <v>0</v>
      </c>
      <c r="K298" s="14">
        <v>0</v>
      </c>
      <c r="L298" s="14">
        <v>0</v>
      </c>
      <c r="M298" s="14">
        <v>0</v>
      </c>
      <c r="N298" s="14">
        <v>0</v>
      </c>
      <c r="O298" s="14">
        <v>1278.3143912658261</v>
      </c>
      <c r="P298" s="14">
        <v>0</v>
      </c>
    </row>
    <row r="299" spans="1:16" x14ac:dyDescent="0.2">
      <c r="A299" t="s">
        <v>26</v>
      </c>
      <c r="B299" t="s">
        <v>71</v>
      </c>
      <c r="C299" t="s">
        <v>65</v>
      </c>
      <c r="D299" s="14">
        <v>200.94899940684832</v>
      </c>
      <c r="E299" s="14">
        <v>0.28538369823190818</v>
      </c>
      <c r="F299" s="14">
        <v>137.78240107303941</v>
      </c>
      <c r="G299" s="14">
        <v>3.35540525556608</v>
      </c>
      <c r="H299" s="14">
        <v>0.2403151563073741</v>
      </c>
      <c r="I299" s="14">
        <v>12.206930119229741</v>
      </c>
      <c r="J299" s="14">
        <v>2.319443911218678</v>
      </c>
      <c r="K299" s="14">
        <v>0.89912267108191846</v>
      </c>
      <c r="L299" s="14">
        <v>2.474256983131236</v>
      </c>
      <c r="M299" s="14">
        <v>3.6367605735158661</v>
      </c>
      <c r="N299" s="14">
        <v>1.8519229976554481</v>
      </c>
      <c r="O299" s="14">
        <v>2.1914221217132202</v>
      </c>
      <c r="P299" s="14">
        <v>33.705634846157473</v>
      </c>
    </row>
    <row r="300" spans="1:16" x14ac:dyDescent="0.2">
      <c r="A300" t="s">
        <v>26</v>
      </c>
      <c r="B300" t="s">
        <v>71</v>
      </c>
      <c r="C300" t="s">
        <v>66</v>
      </c>
      <c r="D300" s="14">
        <v>136.66102576824005</v>
      </c>
      <c r="E300" s="14">
        <v>0.99801130334635024</v>
      </c>
      <c r="F300" s="14">
        <v>17.980566561017021</v>
      </c>
      <c r="G300" s="14">
        <v>15.643088004622941</v>
      </c>
      <c r="H300" s="14">
        <v>12.992669074638041</v>
      </c>
      <c r="I300" s="14">
        <v>3.8811798076027499</v>
      </c>
      <c r="J300" s="14">
        <v>23.4039902263081</v>
      </c>
      <c r="K300" s="14">
        <v>3.061800746678101</v>
      </c>
      <c r="L300" s="14">
        <v>10.39582079371996</v>
      </c>
      <c r="M300" s="14">
        <v>4.1031478209056269</v>
      </c>
      <c r="N300" s="14">
        <v>2.9577699698895681</v>
      </c>
      <c r="O300" s="14">
        <v>35.316308047984833</v>
      </c>
      <c r="P300" s="14">
        <v>5.9266734115267496</v>
      </c>
    </row>
    <row r="301" spans="1:16" x14ac:dyDescent="0.2">
      <c r="A301" t="s">
        <v>26</v>
      </c>
      <c r="B301" t="s">
        <v>71</v>
      </c>
      <c r="C301" t="s">
        <v>67</v>
      </c>
      <c r="D301" s="14">
        <v>167.10722392969345</v>
      </c>
      <c r="E301" s="14">
        <v>0.49197420163575267</v>
      </c>
      <c r="F301" s="14">
        <v>11.672611438431099</v>
      </c>
      <c r="G301" s="14">
        <v>13.52132100667075</v>
      </c>
      <c r="H301" s="14">
        <v>2.9463617500575441</v>
      </c>
      <c r="I301" s="14">
        <v>3.5098063901497731</v>
      </c>
      <c r="J301" s="14">
        <v>44.450938554460777</v>
      </c>
      <c r="K301" s="14">
        <v>5.871133039895561</v>
      </c>
      <c r="L301" s="14">
        <v>30.895057224821809</v>
      </c>
      <c r="M301" s="14">
        <v>5.4372034881598159</v>
      </c>
      <c r="N301" s="14">
        <v>4.9068784826084304</v>
      </c>
      <c r="O301" s="14">
        <v>39.555163999877699</v>
      </c>
      <c r="P301" s="14">
        <v>3.8487743529244471</v>
      </c>
    </row>
    <row r="302" spans="1:16" x14ac:dyDescent="0.2">
      <c r="A302" t="s">
        <v>26</v>
      </c>
      <c r="B302" t="s">
        <v>71</v>
      </c>
      <c r="C302" t="s">
        <v>68</v>
      </c>
      <c r="D302" s="14">
        <v>199.37008359927202</v>
      </c>
      <c r="E302" s="14">
        <v>30.31390785994174</v>
      </c>
      <c r="F302" s="14">
        <v>16.507809147556301</v>
      </c>
      <c r="G302" s="14">
        <v>5.1143069099922744</v>
      </c>
      <c r="H302" s="14">
        <v>4.4138558921122764</v>
      </c>
      <c r="I302" s="14">
        <v>5.1853151705388463</v>
      </c>
      <c r="J302" s="14">
        <v>11.66103050894931</v>
      </c>
      <c r="K302" s="14">
        <v>5.7706642291290207</v>
      </c>
      <c r="L302" s="14">
        <v>4.9536320930495119</v>
      </c>
      <c r="M302" s="14">
        <v>9.1696934731787252</v>
      </c>
      <c r="N302" s="14">
        <v>2.085864335534457</v>
      </c>
      <c r="O302" s="14">
        <v>100.61356217472979</v>
      </c>
      <c r="P302" s="14">
        <v>3.580441804559801</v>
      </c>
    </row>
    <row r="303" spans="1:16" x14ac:dyDescent="0.2">
      <c r="A303" t="s">
        <v>26</v>
      </c>
      <c r="B303" t="s">
        <v>71</v>
      </c>
      <c r="C303" t="s">
        <v>69</v>
      </c>
      <c r="D303" s="14">
        <v>46.311028862061491</v>
      </c>
      <c r="E303" s="14">
        <v>2.1156809600531181</v>
      </c>
      <c r="F303" s="14">
        <v>7.146292583673528</v>
      </c>
      <c r="G303" s="14">
        <v>3.2040099037604231</v>
      </c>
      <c r="H303" s="14">
        <v>1.055112335709955</v>
      </c>
      <c r="I303" s="14">
        <v>4.2048837761221449</v>
      </c>
      <c r="J303" s="14">
        <v>6.5197852637473082</v>
      </c>
      <c r="K303" s="14">
        <v>2.21377435368092</v>
      </c>
      <c r="L303" s="14">
        <v>3.1888776626372262</v>
      </c>
      <c r="M303" s="14">
        <v>5.1681396246403173</v>
      </c>
      <c r="N303" s="14">
        <v>0.96508426901401423</v>
      </c>
      <c r="O303" s="14">
        <v>8.7752443649277989</v>
      </c>
      <c r="P303" s="14">
        <v>1.754143764094735</v>
      </c>
    </row>
    <row r="304" spans="1:16" x14ac:dyDescent="0.2">
      <c r="A304" t="s">
        <v>26</v>
      </c>
      <c r="B304" t="s">
        <v>71</v>
      </c>
      <c r="C304" t="s">
        <v>70</v>
      </c>
      <c r="D304" s="14">
        <v>0</v>
      </c>
      <c r="E304" s="14">
        <v>0</v>
      </c>
      <c r="F304" s="14">
        <v>0</v>
      </c>
      <c r="G304" s="14">
        <v>0</v>
      </c>
      <c r="H304" s="14">
        <v>0</v>
      </c>
      <c r="I304" s="14">
        <v>0</v>
      </c>
      <c r="J304" s="14">
        <v>0</v>
      </c>
      <c r="K304" s="14">
        <v>0</v>
      </c>
      <c r="L304" s="14">
        <v>0</v>
      </c>
      <c r="M304" s="14">
        <v>0</v>
      </c>
      <c r="N304" s="14">
        <v>0</v>
      </c>
      <c r="O304" s="14">
        <v>0</v>
      </c>
      <c r="P304" s="14">
        <v>0</v>
      </c>
    </row>
    <row r="305" spans="1:16" x14ac:dyDescent="0.2">
      <c r="A305" t="s">
        <v>26</v>
      </c>
      <c r="B305" t="s">
        <v>72</v>
      </c>
      <c r="C305" t="s">
        <v>65</v>
      </c>
      <c r="D305" s="14">
        <v>17.705600209458826</v>
      </c>
      <c r="E305" s="14">
        <v>0.14763828436559689</v>
      </c>
      <c r="F305" s="14">
        <v>7.5391661307725633</v>
      </c>
      <c r="G305" s="14">
        <v>1.5199248705877599</v>
      </c>
      <c r="H305" s="14">
        <v>0.1205875282841284</v>
      </c>
      <c r="I305" s="14">
        <v>0.89249057126949305</v>
      </c>
      <c r="J305" s="14">
        <v>1.325433957794359</v>
      </c>
      <c r="K305" s="14">
        <v>0.19332826909476819</v>
      </c>
      <c r="L305" s="14">
        <v>1.9201773723051729</v>
      </c>
      <c r="M305" s="14">
        <v>0.48039077540617242</v>
      </c>
      <c r="N305" s="14">
        <v>0.22287115552017081</v>
      </c>
      <c r="O305" s="14">
        <v>1.4227721732625811</v>
      </c>
      <c r="P305" s="14">
        <v>1.9208191207960581</v>
      </c>
    </row>
    <row r="306" spans="1:16" x14ac:dyDescent="0.2">
      <c r="A306" t="s">
        <v>26</v>
      </c>
      <c r="B306" t="s">
        <v>72</v>
      </c>
      <c r="C306" t="s">
        <v>66</v>
      </c>
      <c r="D306" s="14">
        <v>112.20065468997161</v>
      </c>
      <c r="E306" s="14">
        <v>1.715636657580234</v>
      </c>
      <c r="F306" s="14">
        <v>7.4169875008964707</v>
      </c>
      <c r="G306" s="14">
        <v>17.624926129316989</v>
      </c>
      <c r="H306" s="14">
        <v>10.234374507968649</v>
      </c>
      <c r="I306" s="14">
        <v>1.953265096371033</v>
      </c>
      <c r="J306" s="14">
        <v>29.934263374858009</v>
      </c>
      <c r="K306" s="14">
        <v>2.5108046369774439</v>
      </c>
      <c r="L306" s="14">
        <v>6.6261763439923191</v>
      </c>
      <c r="M306" s="14">
        <v>3.238244949066921</v>
      </c>
      <c r="N306" s="14">
        <v>2.9259359738907822</v>
      </c>
      <c r="O306" s="14">
        <v>26.18967684414395</v>
      </c>
      <c r="P306" s="14">
        <v>1.830362674908806</v>
      </c>
    </row>
    <row r="307" spans="1:16" x14ac:dyDescent="0.2">
      <c r="A307" t="s">
        <v>26</v>
      </c>
      <c r="B307" t="s">
        <v>72</v>
      </c>
      <c r="C307" t="s">
        <v>67</v>
      </c>
      <c r="D307" s="14">
        <v>46.809704945934151</v>
      </c>
      <c r="E307" s="14">
        <v>0.75878863563063847</v>
      </c>
      <c r="F307" s="14">
        <v>2.8213826302231251</v>
      </c>
      <c r="G307" s="14">
        <v>2.5425768696280411</v>
      </c>
      <c r="H307" s="14">
        <v>0.92137916788457286</v>
      </c>
      <c r="I307" s="14">
        <v>1.1360450253012939</v>
      </c>
      <c r="J307" s="14">
        <v>9.3618247626537698</v>
      </c>
      <c r="K307" s="14">
        <v>1.534712440605472</v>
      </c>
      <c r="L307" s="14">
        <v>11.138770798388091</v>
      </c>
      <c r="M307" s="14">
        <v>1.7973585701376811</v>
      </c>
      <c r="N307" s="14">
        <v>1.3254569304277319</v>
      </c>
      <c r="O307" s="14">
        <v>12.575598744519651</v>
      </c>
      <c r="P307" s="14">
        <v>0.8958103705340823</v>
      </c>
    </row>
    <row r="308" spans="1:16" x14ac:dyDescent="0.2">
      <c r="A308" t="s">
        <v>26</v>
      </c>
      <c r="B308" t="s">
        <v>72</v>
      </c>
      <c r="C308" t="s">
        <v>68</v>
      </c>
      <c r="D308" s="14">
        <v>211.74988874742638</v>
      </c>
      <c r="E308" s="14">
        <v>10.170865951164171</v>
      </c>
      <c r="F308" s="14">
        <v>12.754354891485381</v>
      </c>
      <c r="G308" s="14">
        <v>3.468841457147624</v>
      </c>
      <c r="H308" s="14">
        <v>6.5877089390513861</v>
      </c>
      <c r="I308" s="14">
        <v>7.4914753600225286</v>
      </c>
      <c r="J308" s="14">
        <v>7.5797193165949954</v>
      </c>
      <c r="K308" s="14">
        <v>6.0708943086372109</v>
      </c>
      <c r="L308" s="14">
        <v>5.1477143519040114</v>
      </c>
      <c r="M308" s="14">
        <v>9.367591600406497</v>
      </c>
      <c r="N308" s="14">
        <v>1.7352082615630451</v>
      </c>
      <c r="O308" s="14">
        <v>138.03442402575359</v>
      </c>
      <c r="P308" s="14">
        <v>3.3410902836959422</v>
      </c>
    </row>
    <row r="309" spans="1:16" x14ac:dyDescent="0.2">
      <c r="A309" t="s">
        <v>26</v>
      </c>
      <c r="B309" t="s">
        <v>72</v>
      </c>
      <c r="C309" t="s">
        <v>69</v>
      </c>
      <c r="D309" s="14">
        <v>4.9562158363211175</v>
      </c>
      <c r="E309" s="14">
        <v>0.18818334615140911</v>
      </c>
      <c r="F309" s="14">
        <v>0.48162207756731512</v>
      </c>
      <c r="G309" s="14">
        <v>0.2260766029191483</v>
      </c>
      <c r="H309" s="14">
        <v>0.14176681430482471</v>
      </c>
      <c r="I309" s="14">
        <v>0.54275625787837489</v>
      </c>
      <c r="J309" s="14">
        <v>0.6237491344545335</v>
      </c>
      <c r="K309" s="14">
        <v>0.32481579760024032</v>
      </c>
      <c r="L309" s="14">
        <v>0.34122504423007233</v>
      </c>
      <c r="M309" s="14">
        <v>0.67377588030373137</v>
      </c>
      <c r="N309" s="14">
        <v>0.14438286774159781</v>
      </c>
      <c r="O309" s="14">
        <v>1.1597165861517931</v>
      </c>
      <c r="P309" s="14">
        <v>0.1081454270180769</v>
      </c>
    </row>
    <row r="310" spans="1:16" x14ac:dyDescent="0.2">
      <c r="A310" t="s">
        <v>26</v>
      </c>
      <c r="B310" t="s">
        <v>72</v>
      </c>
      <c r="C310" t="s">
        <v>70</v>
      </c>
      <c r="D310" s="14">
        <v>0</v>
      </c>
      <c r="E310" s="14">
        <v>0</v>
      </c>
      <c r="F310" s="14">
        <v>0</v>
      </c>
      <c r="G310" s="14">
        <v>0</v>
      </c>
      <c r="H310" s="14">
        <v>0</v>
      </c>
      <c r="I310" s="14">
        <v>0</v>
      </c>
      <c r="J310" s="14">
        <v>0</v>
      </c>
      <c r="K310" s="14">
        <v>0</v>
      </c>
      <c r="L310" s="14">
        <v>0</v>
      </c>
      <c r="M310" s="14">
        <v>0</v>
      </c>
      <c r="N310" s="14">
        <v>0</v>
      </c>
      <c r="O310" s="14">
        <v>0</v>
      </c>
      <c r="P310" s="14">
        <v>0</v>
      </c>
    </row>
    <row r="311" spans="1:16" x14ac:dyDescent="0.2">
      <c r="A311" t="s">
        <v>26</v>
      </c>
      <c r="B311" t="s">
        <v>73</v>
      </c>
      <c r="C311" t="s">
        <v>65</v>
      </c>
      <c r="D311" s="14">
        <v>53.982141230920519</v>
      </c>
      <c r="E311" s="14">
        <v>0.37742040384030923</v>
      </c>
      <c r="F311" s="14">
        <v>7.7825407175447516</v>
      </c>
      <c r="G311" s="14">
        <v>23.048101887012962</v>
      </c>
      <c r="H311" s="14">
        <v>0.28272742255794298</v>
      </c>
      <c r="I311" s="14">
        <v>2.8304639989227289</v>
      </c>
      <c r="J311" s="14">
        <v>6.634405866135852</v>
      </c>
      <c r="K311" s="14">
        <v>0.63485539325873319</v>
      </c>
      <c r="L311" s="14">
        <v>6.7164041062048829</v>
      </c>
      <c r="M311" s="14">
        <v>1.313726626462997</v>
      </c>
      <c r="N311" s="14">
        <v>0.37556201953981461</v>
      </c>
      <c r="O311" s="14">
        <v>2.5329622450079108</v>
      </c>
      <c r="P311" s="14">
        <v>1.452970544431641</v>
      </c>
    </row>
    <row r="312" spans="1:16" x14ac:dyDescent="0.2">
      <c r="A312" t="s">
        <v>26</v>
      </c>
      <c r="B312" t="s">
        <v>73</v>
      </c>
      <c r="C312" t="s">
        <v>66</v>
      </c>
      <c r="D312" s="14">
        <v>319.54423893850787</v>
      </c>
      <c r="E312" s="14">
        <v>2.1064667097045868</v>
      </c>
      <c r="F312" s="14">
        <v>11.70628000732555</v>
      </c>
      <c r="G312" s="14">
        <v>71.184020986630273</v>
      </c>
      <c r="H312" s="14">
        <v>2.742172061633104</v>
      </c>
      <c r="I312" s="14">
        <v>4.0303690772425487</v>
      </c>
      <c r="J312" s="14">
        <v>110.9410744620215</v>
      </c>
      <c r="K312" s="14">
        <v>6.1454411379509652</v>
      </c>
      <c r="L312" s="14">
        <v>61.992051912326133</v>
      </c>
      <c r="M312" s="14">
        <v>8.916736752355586</v>
      </c>
      <c r="N312" s="14">
        <v>2.5811991004798061</v>
      </c>
      <c r="O312" s="14">
        <v>33.580488465970937</v>
      </c>
      <c r="P312" s="14">
        <v>3.6179382648668819</v>
      </c>
    </row>
    <row r="313" spans="1:16" x14ac:dyDescent="0.2">
      <c r="A313" t="s">
        <v>26</v>
      </c>
      <c r="B313" t="s">
        <v>73</v>
      </c>
      <c r="C313" t="s">
        <v>67</v>
      </c>
      <c r="D313" s="14">
        <v>201.53749536180919</v>
      </c>
      <c r="E313" s="14">
        <v>1.3325507105685239</v>
      </c>
      <c r="F313" s="14">
        <v>7.1606395840883037</v>
      </c>
      <c r="G313" s="14">
        <v>38.356129526435943</v>
      </c>
      <c r="H313" s="14">
        <v>2.0927430311691371</v>
      </c>
      <c r="I313" s="14">
        <v>2.68425405303261</v>
      </c>
      <c r="J313" s="14">
        <v>54.919162020938877</v>
      </c>
      <c r="K313" s="14">
        <v>5.2878910074694838</v>
      </c>
      <c r="L313" s="14">
        <v>54.169597672120183</v>
      </c>
      <c r="M313" s="14">
        <v>6.5554919044949207</v>
      </c>
      <c r="N313" s="14">
        <v>2.9417039516860819</v>
      </c>
      <c r="O313" s="14">
        <v>23.268439930119769</v>
      </c>
      <c r="P313" s="14">
        <v>2.768891969685372</v>
      </c>
    </row>
    <row r="314" spans="1:16" x14ac:dyDescent="0.2">
      <c r="A314" t="s">
        <v>26</v>
      </c>
      <c r="B314" t="s">
        <v>73</v>
      </c>
      <c r="C314" t="s">
        <v>68</v>
      </c>
      <c r="D314" s="14">
        <v>28.402535691848122</v>
      </c>
      <c r="E314" s="14">
        <v>2.7071845170160089</v>
      </c>
      <c r="F314" s="14">
        <v>1.86671021795909</v>
      </c>
      <c r="G314" s="14">
        <v>4.2425849104808613</v>
      </c>
      <c r="H314" s="14">
        <v>0.57766566204601899</v>
      </c>
      <c r="I314" s="14">
        <v>0.77573957135308147</v>
      </c>
      <c r="J314" s="14">
        <v>6.5521838869050884</v>
      </c>
      <c r="K314" s="14">
        <v>1.2043293878562371</v>
      </c>
      <c r="L314" s="14">
        <v>3.6914267139755532</v>
      </c>
      <c r="M314" s="14">
        <v>1.4280551766191021</v>
      </c>
      <c r="N314" s="14">
        <v>0.31200014918609048</v>
      </c>
      <c r="O314" s="14">
        <v>4.5702571694079346</v>
      </c>
      <c r="P314" s="14">
        <v>0.47439832904305762</v>
      </c>
    </row>
    <row r="315" spans="1:16" x14ac:dyDescent="0.2">
      <c r="A315" t="s">
        <v>26</v>
      </c>
      <c r="B315" t="s">
        <v>73</v>
      </c>
      <c r="C315" t="s">
        <v>69</v>
      </c>
      <c r="D315" s="14">
        <v>3.5162592661789449</v>
      </c>
      <c r="E315" s="14">
        <v>4.4691673810421377E-2</v>
      </c>
      <c r="F315" s="14">
        <v>0.1592953411904923</v>
      </c>
      <c r="G315" s="14">
        <v>0.77829545988300919</v>
      </c>
      <c r="H315" s="14">
        <v>4.3441371566098293E-2</v>
      </c>
      <c r="I315" s="14">
        <v>0.18122869908775421</v>
      </c>
      <c r="J315" s="14">
        <v>1.1092773244624889</v>
      </c>
      <c r="K315" s="14">
        <v>0.1267418831722423</v>
      </c>
      <c r="L315" s="14">
        <v>0.47084637834895521</v>
      </c>
      <c r="M315" s="14">
        <v>0.2029844326651471</v>
      </c>
      <c r="N315" s="14">
        <v>4.2884061151160058E-2</v>
      </c>
      <c r="O315" s="14">
        <v>0.31634808203280479</v>
      </c>
      <c r="P315" s="14">
        <v>4.022455880837103E-2</v>
      </c>
    </row>
    <row r="316" spans="1:16" x14ac:dyDescent="0.2">
      <c r="A316" t="s">
        <v>26</v>
      </c>
      <c r="B316" t="s">
        <v>73</v>
      </c>
      <c r="C316" t="s">
        <v>70</v>
      </c>
      <c r="D316" s="14">
        <v>0</v>
      </c>
      <c r="E316" s="14">
        <v>0</v>
      </c>
      <c r="F316" s="14">
        <v>0</v>
      </c>
      <c r="G316" s="14">
        <v>0</v>
      </c>
      <c r="H316" s="14">
        <v>0</v>
      </c>
      <c r="I316" s="14">
        <v>0</v>
      </c>
      <c r="J316" s="14">
        <v>0</v>
      </c>
      <c r="K316" s="14">
        <v>0</v>
      </c>
      <c r="L316" s="14">
        <v>0</v>
      </c>
      <c r="M316" s="14">
        <v>0</v>
      </c>
      <c r="N316" s="14">
        <v>0</v>
      </c>
      <c r="O316" s="14">
        <v>0</v>
      </c>
      <c r="P316" s="14">
        <v>0</v>
      </c>
    </row>
    <row r="317" spans="1:16" x14ac:dyDescent="0.2">
      <c r="A317" t="s">
        <v>26</v>
      </c>
      <c r="B317" t="s">
        <v>74</v>
      </c>
      <c r="C317" t="s">
        <v>65</v>
      </c>
      <c r="D317" s="14">
        <v>117.42939565286221</v>
      </c>
      <c r="E317" s="14">
        <v>0.31259880799832312</v>
      </c>
      <c r="F317" s="14">
        <v>66.368716867165048</v>
      </c>
      <c r="G317" s="14">
        <v>4.9146740879399173</v>
      </c>
      <c r="H317" s="14">
        <v>0.21104439366304389</v>
      </c>
      <c r="I317" s="14">
        <v>8.3720598797745573</v>
      </c>
      <c r="J317" s="14">
        <v>2.1725948435912259</v>
      </c>
      <c r="K317" s="14">
        <v>0.48530164035341761</v>
      </c>
      <c r="L317" s="14">
        <v>10.844380781583601</v>
      </c>
      <c r="M317" s="14">
        <v>2.7254084245477812</v>
      </c>
      <c r="N317" s="14">
        <v>0.53626806275548156</v>
      </c>
      <c r="O317" s="14">
        <v>2.2263138934343498</v>
      </c>
      <c r="P317" s="14">
        <v>18.260033970055471</v>
      </c>
    </row>
    <row r="318" spans="1:16" x14ac:dyDescent="0.2">
      <c r="A318" t="s">
        <v>26</v>
      </c>
      <c r="B318" t="s">
        <v>74</v>
      </c>
      <c r="C318" t="s">
        <v>66</v>
      </c>
      <c r="D318" s="14">
        <v>82.509782508547445</v>
      </c>
      <c r="E318" s="14">
        <v>4.3698418612490322</v>
      </c>
      <c r="F318" s="14">
        <v>6.4717569741278638</v>
      </c>
      <c r="G318" s="14">
        <v>5.0905464695039777</v>
      </c>
      <c r="H318" s="14">
        <v>4.6389617317987017</v>
      </c>
      <c r="I318" s="14">
        <v>2.9443294440042078</v>
      </c>
      <c r="J318" s="14">
        <v>11.318550520285561</v>
      </c>
      <c r="K318" s="14">
        <v>2.9307682929952552</v>
      </c>
      <c r="L318" s="14">
        <v>20.164431109329708</v>
      </c>
      <c r="M318" s="14">
        <v>5.8432328334568746</v>
      </c>
      <c r="N318" s="14">
        <v>1.24261746713618</v>
      </c>
      <c r="O318" s="14">
        <v>15.22130626043929</v>
      </c>
      <c r="P318" s="14">
        <v>2.2734395442207931</v>
      </c>
    </row>
    <row r="319" spans="1:16" x14ac:dyDescent="0.2">
      <c r="A319" t="s">
        <v>26</v>
      </c>
      <c r="B319" t="s">
        <v>74</v>
      </c>
      <c r="C319" t="s">
        <v>67</v>
      </c>
      <c r="D319" s="14">
        <v>67.956040305135318</v>
      </c>
      <c r="E319" s="14">
        <v>0.50616070313520045</v>
      </c>
      <c r="F319" s="14">
        <v>3.817102912270832</v>
      </c>
      <c r="G319" s="14">
        <v>5.9544153314199626</v>
      </c>
      <c r="H319" s="14">
        <v>0.74173388121085659</v>
      </c>
      <c r="I319" s="14">
        <v>1.016473777326613</v>
      </c>
      <c r="J319" s="14">
        <v>12.6444370221393</v>
      </c>
      <c r="K319" s="14">
        <v>1.384335965848065</v>
      </c>
      <c r="L319" s="14">
        <v>25.084119789669909</v>
      </c>
      <c r="M319" s="14">
        <v>2.7602660471216018</v>
      </c>
      <c r="N319" s="14">
        <v>1.235476081275402</v>
      </c>
      <c r="O319" s="14">
        <v>10.65455127573486</v>
      </c>
      <c r="P319" s="14">
        <v>2.1569675179827201</v>
      </c>
    </row>
    <row r="320" spans="1:16" x14ac:dyDescent="0.2">
      <c r="A320" t="s">
        <v>26</v>
      </c>
      <c r="B320" t="s">
        <v>74</v>
      </c>
      <c r="C320" t="s">
        <v>68</v>
      </c>
      <c r="D320" s="14">
        <v>182.08538080553842</v>
      </c>
      <c r="E320" s="14">
        <v>93.175063141720173</v>
      </c>
      <c r="F320" s="14">
        <v>9.0191187539735225</v>
      </c>
      <c r="G320" s="14">
        <v>3.275326048888147</v>
      </c>
      <c r="H320" s="14">
        <v>2.429414539009759</v>
      </c>
      <c r="I320" s="14">
        <v>6.2490198125675684</v>
      </c>
      <c r="J320" s="14">
        <v>8.0112718381054862</v>
      </c>
      <c r="K320" s="14">
        <v>5.3473985136916786</v>
      </c>
      <c r="L320" s="14">
        <v>6.0132627780690324</v>
      </c>
      <c r="M320" s="14">
        <v>13.32362365811052</v>
      </c>
      <c r="N320" s="14">
        <v>1.8010985418539089</v>
      </c>
      <c r="O320" s="14">
        <v>30.61864325943796</v>
      </c>
      <c r="P320" s="14">
        <v>2.8221399201106601</v>
      </c>
    </row>
    <row r="321" spans="1:16" x14ac:dyDescent="0.2">
      <c r="A321" t="s">
        <v>26</v>
      </c>
      <c r="B321" t="s">
        <v>74</v>
      </c>
      <c r="C321" t="s">
        <v>69</v>
      </c>
      <c r="D321" s="14">
        <v>12.164991643368872</v>
      </c>
      <c r="E321" s="14">
        <v>1.7248701920514109</v>
      </c>
      <c r="F321" s="14">
        <v>0.95077855353266516</v>
      </c>
      <c r="G321" s="14">
        <v>0.33832846158610558</v>
      </c>
      <c r="H321" s="14">
        <v>0.2091926136662843</v>
      </c>
      <c r="I321" s="14">
        <v>2.390753677635848</v>
      </c>
      <c r="J321" s="14">
        <v>0.98017351859814938</v>
      </c>
      <c r="K321" s="14">
        <v>0.85497649713810253</v>
      </c>
      <c r="L321" s="14">
        <v>0.78749275212962233</v>
      </c>
      <c r="M321" s="14">
        <v>1.9974379786742911</v>
      </c>
      <c r="N321" s="14">
        <v>0.24788479103945329</v>
      </c>
      <c r="O321" s="14">
        <v>1.3183621535415211</v>
      </c>
      <c r="P321" s="14">
        <v>0.36474045377541742</v>
      </c>
    </row>
    <row r="322" spans="1:16" x14ac:dyDescent="0.2">
      <c r="A322" t="s">
        <v>26</v>
      </c>
      <c r="B322" t="s">
        <v>74</v>
      </c>
      <c r="C322" t="s">
        <v>70</v>
      </c>
      <c r="D322" s="14">
        <v>0</v>
      </c>
      <c r="E322" s="14">
        <v>0</v>
      </c>
      <c r="F322" s="14">
        <v>0</v>
      </c>
      <c r="G322" s="14">
        <v>0</v>
      </c>
      <c r="H322" s="14">
        <v>0</v>
      </c>
      <c r="I322" s="14">
        <v>0</v>
      </c>
      <c r="J322" s="14">
        <v>0</v>
      </c>
      <c r="K322" s="14">
        <v>0</v>
      </c>
      <c r="L322" s="14">
        <v>0</v>
      </c>
      <c r="M322" s="14">
        <v>0</v>
      </c>
      <c r="N322" s="14">
        <v>0</v>
      </c>
      <c r="O322" s="14">
        <v>0</v>
      </c>
      <c r="P322" s="14">
        <v>0</v>
      </c>
    </row>
    <row r="323" spans="1:16" x14ac:dyDescent="0.2">
      <c r="A323" t="s">
        <v>26</v>
      </c>
      <c r="B323" t="s">
        <v>75</v>
      </c>
      <c r="C323" t="s">
        <v>65</v>
      </c>
      <c r="D323" s="14">
        <v>277.08926368048674</v>
      </c>
      <c r="E323" s="14">
        <v>3.6248165702192039</v>
      </c>
      <c r="F323" s="14">
        <v>61.990763823619069</v>
      </c>
      <c r="G323" s="14">
        <v>88.266545908920364</v>
      </c>
      <c r="H323" s="14">
        <v>1.6114970521431631</v>
      </c>
      <c r="I323" s="14">
        <v>17.762879526664289</v>
      </c>
      <c r="J323" s="14">
        <v>9.7617314238110868</v>
      </c>
      <c r="K323" s="14">
        <v>3.648928700790345</v>
      </c>
      <c r="L323" s="14">
        <v>15.966920009868391</v>
      </c>
      <c r="M323" s="14">
        <v>8.0753209690489491</v>
      </c>
      <c r="N323" s="14">
        <v>2.4823842110413601</v>
      </c>
      <c r="O323" s="14">
        <v>12.013527792581151</v>
      </c>
      <c r="P323" s="14">
        <v>51.883947691779333</v>
      </c>
    </row>
    <row r="324" spans="1:16" x14ac:dyDescent="0.2">
      <c r="A324" t="s">
        <v>26</v>
      </c>
      <c r="B324" t="s">
        <v>75</v>
      </c>
      <c r="C324" t="s">
        <v>66</v>
      </c>
      <c r="D324" s="14">
        <v>241.53907035225541</v>
      </c>
      <c r="E324" s="14">
        <v>4.4832328264087682</v>
      </c>
      <c r="F324" s="14">
        <v>18.756399882325042</v>
      </c>
      <c r="G324" s="14">
        <v>41.380123597965003</v>
      </c>
      <c r="H324" s="14">
        <v>4.5203910292767624</v>
      </c>
      <c r="I324" s="14">
        <v>9.2780940683380795</v>
      </c>
      <c r="J324" s="14">
        <v>38.313585322486389</v>
      </c>
      <c r="K324" s="14">
        <v>7.3878769642602533</v>
      </c>
      <c r="L324" s="14">
        <v>45.260069760095163</v>
      </c>
      <c r="M324" s="14">
        <v>12.79572557761537</v>
      </c>
      <c r="N324" s="14">
        <v>2.542632181348309</v>
      </c>
      <c r="O324" s="14">
        <v>43.577851241359923</v>
      </c>
      <c r="P324" s="14">
        <v>13.24308790077635</v>
      </c>
    </row>
    <row r="325" spans="1:16" x14ac:dyDescent="0.2">
      <c r="A325" t="s">
        <v>26</v>
      </c>
      <c r="B325" t="s">
        <v>75</v>
      </c>
      <c r="C325" t="s">
        <v>67</v>
      </c>
      <c r="D325" s="14">
        <v>238.68512817009096</v>
      </c>
      <c r="E325" s="14">
        <v>1.3086167293122959</v>
      </c>
      <c r="F325" s="14">
        <v>8.7475415062472468</v>
      </c>
      <c r="G325" s="14">
        <v>77.325431106671516</v>
      </c>
      <c r="H325" s="14">
        <v>2.2326598766802168</v>
      </c>
      <c r="I325" s="14">
        <v>3.906408894504763</v>
      </c>
      <c r="J325" s="14">
        <v>38.627970650594563</v>
      </c>
      <c r="K325" s="14">
        <v>5.7863211753074379</v>
      </c>
      <c r="L325" s="14">
        <v>56.798196870616728</v>
      </c>
      <c r="M325" s="14">
        <v>7.1931548834889547</v>
      </c>
      <c r="N325" s="14">
        <v>3.5659256621897661</v>
      </c>
      <c r="O325" s="14">
        <v>28.80781885718509</v>
      </c>
      <c r="P325" s="14">
        <v>4.3850819572924173</v>
      </c>
    </row>
    <row r="326" spans="1:16" x14ac:dyDescent="0.2">
      <c r="A326" t="s">
        <v>26</v>
      </c>
      <c r="B326" t="s">
        <v>75</v>
      </c>
      <c r="C326" t="s">
        <v>68</v>
      </c>
      <c r="D326" s="14">
        <v>239.95898585339208</v>
      </c>
      <c r="E326" s="14">
        <v>32.672013785304522</v>
      </c>
      <c r="F326" s="14">
        <v>15.89818964575487</v>
      </c>
      <c r="G326" s="14">
        <v>10.505008599035129</v>
      </c>
      <c r="H326" s="14">
        <v>6.3382066743787133</v>
      </c>
      <c r="I326" s="14">
        <v>6.8253630923376267</v>
      </c>
      <c r="J326" s="14">
        <v>15.44247993715909</v>
      </c>
      <c r="K326" s="14">
        <v>8.1707350200000093</v>
      </c>
      <c r="L326" s="14">
        <v>14.99345987732057</v>
      </c>
      <c r="M326" s="14">
        <v>12.290446319403349</v>
      </c>
      <c r="N326" s="14">
        <v>2.1583964861063012</v>
      </c>
      <c r="O326" s="14">
        <v>109.3532388580995</v>
      </c>
      <c r="P326" s="14">
        <v>5.311447558492417</v>
      </c>
    </row>
    <row r="327" spans="1:16" x14ac:dyDescent="0.2">
      <c r="A327" t="s">
        <v>26</v>
      </c>
      <c r="B327" t="s">
        <v>75</v>
      </c>
      <c r="C327" t="s">
        <v>69</v>
      </c>
      <c r="D327" s="14">
        <v>49.829610201006787</v>
      </c>
      <c r="E327" s="14">
        <v>2.940870218800459</v>
      </c>
      <c r="F327" s="14">
        <v>5.0333425132053007</v>
      </c>
      <c r="G327" s="14">
        <v>3.472089748045581</v>
      </c>
      <c r="H327" s="14">
        <v>1.7432955748414021</v>
      </c>
      <c r="I327" s="14">
        <v>7.8457793402696803</v>
      </c>
      <c r="J327" s="14">
        <v>5.0562522802090246</v>
      </c>
      <c r="K327" s="14">
        <v>4.1950470077489506</v>
      </c>
      <c r="L327" s="14">
        <v>2.914736461350619</v>
      </c>
      <c r="M327" s="14">
        <v>7.5068686495098476</v>
      </c>
      <c r="N327" s="14">
        <v>0.83739858906778919</v>
      </c>
      <c r="O327" s="14">
        <v>6.7164406744224818</v>
      </c>
      <c r="P327" s="14">
        <v>1.5674891435356531</v>
      </c>
    </row>
    <row r="328" spans="1:16" x14ac:dyDescent="0.2">
      <c r="A328" t="s">
        <v>26</v>
      </c>
      <c r="B328" t="s">
        <v>75</v>
      </c>
      <c r="C328" t="s">
        <v>70</v>
      </c>
      <c r="D328" s="14">
        <v>0</v>
      </c>
      <c r="E328" s="14">
        <v>0</v>
      </c>
      <c r="F328" s="14">
        <v>0</v>
      </c>
      <c r="G328" s="14">
        <v>0</v>
      </c>
      <c r="H328" s="14">
        <v>0</v>
      </c>
      <c r="I328" s="14">
        <v>0</v>
      </c>
      <c r="J328" s="14">
        <v>0</v>
      </c>
      <c r="K328" s="14">
        <v>0</v>
      </c>
      <c r="L328" s="14">
        <v>0</v>
      </c>
      <c r="M328" s="14">
        <v>0</v>
      </c>
      <c r="N328" s="14">
        <v>0</v>
      </c>
      <c r="O328" s="14">
        <v>0</v>
      </c>
      <c r="P328" s="14">
        <v>0</v>
      </c>
    </row>
    <row r="329" spans="1:16" x14ac:dyDescent="0.2">
      <c r="A329" t="s">
        <v>27</v>
      </c>
      <c r="B329" t="s">
        <v>64</v>
      </c>
      <c r="C329" t="s">
        <v>65</v>
      </c>
      <c r="D329" s="14">
        <v>417.4605271186922</v>
      </c>
      <c r="E329" s="14">
        <v>4.4203392805872259E-2</v>
      </c>
      <c r="F329" s="14">
        <v>330.26095561407232</v>
      </c>
      <c r="G329" s="14">
        <v>0.71691264347648165</v>
      </c>
      <c r="H329" s="14">
        <v>0.164366355121951</v>
      </c>
      <c r="I329" s="14">
        <v>13.377574427038891</v>
      </c>
      <c r="J329" s="14">
        <v>0.57503619922365257</v>
      </c>
      <c r="K329" s="14">
        <v>2.926017755500546</v>
      </c>
      <c r="L329" s="14">
        <v>0.54074863022219244</v>
      </c>
      <c r="M329" s="14">
        <v>8.2522990858669605</v>
      </c>
      <c r="N329" s="14">
        <v>5.0142919043290783</v>
      </c>
      <c r="O329" s="14">
        <v>0.33283208023453142</v>
      </c>
      <c r="P329" s="14">
        <v>55.255289030799787</v>
      </c>
    </row>
    <row r="330" spans="1:16" x14ac:dyDescent="0.2">
      <c r="A330" t="s">
        <v>27</v>
      </c>
      <c r="B330" t="s">
        <v>64</v>
      </c>
      <c r="C330" t="s">
        <v>66</v>
      </c>
      <c r="D330" s="14">
        <v>1676.2083389961269</v>
      </c>
      <c r="E330" s="14">
        <v>0.61021043999128499</v>
      </c>
      <c r="F330" s="14">
        <v>110.0716716673479</v>
      </c>
      <c r="G330" s="14">
        <v>23.259610632172851</v>
      </c>
      <c r="H330" s="14">
        <v>1047.5271482363239</v>
      </c>
      <c r="I330" s="14">
        <v>46.87615385209822</v>
      </c>
      <c r="J330" s="14">
        <v>81.672219070547797</v>
      </c>
      <c r="K330" s="14">
        <v>52.073186065693328</v>
      </c>
      <c r="L330" s="14">
        <v>25.71445176219731</v>
      </c>
      <c r="M330" s="14">
        <v>122.03860099342521</v>
      </c>
      <c r="N330" s="14">
        <v>24.066300183472581</v>
      </c>
      <c r="O330" s="14">
        <v>120.552769624055</v>
      </c>
      <c r="P330" s="14">
        <v>21.7460164688015</v>
      </c>
    </row>
    <row r="331" spans="1:16" x14ac:dyDescent="0.2">
      <c r="A331" t="s">
        <v>27</v>
      </c>
      <c r="B331" t="s">
        <v>64</v>
      </c>
      <c r="C331" t="s">
        <v>67</v>
      </c>
      <c r="D331" s="14">
        <v>426.66003548934191</v>
      </c>
      <c r="E331" s="14">
        <v>0.12826305876911689</v>
      </c>
      <c r="F331" s="14">
        <v>16.346868659860441</v>
      </c>
      <c r="G331" s="14">
        <v>11.202865321667369</v>
      </c>
      <c r="H331" s="14">
        <v>8.9865168117583121</v>
      </c>
      <c r="I331" s="14">
        <v>8.222509749418542</v>
      </c>
      <c r="J331" s="14">
        <v>62.072722343170717</v>
      </c>
      <c r="K331" s="14">
        <v>34.658484008683693</v>
      </c>
      <c r="L331" s="14">
        <v>42.161798117088793</v>
      </c>
      <c r="M331" s="14">
        <v>22.340746503794499</v>
      </c>
      <c r="N331" s="14">
        <v>183.84394052406441</v>
      </c>
      <c r="O331" s="14">
        <v>33.01555062748573</v>
      </c>
      <c r="P331" s="14">
        <v>3.6797697635802682</v>
      </c>
    </row>
    <row r="332" spans="1:16" x14ac:dyDescent="0.2">
      <c r="A332" t="s">
        <v>27</v>
      </c>
      <c r="B332" t="s">
        <v>64</v>
      </c>
      <c r="C332" t="s">
        <v>68</v>
      </c>
      <c r="D332" s="14">
        <v>592.93673418332128</v>
      </c>
      <c r="E332" s="14">
        <v>209.03877585282609</v>
      </c>
      <c r="F332" s="14">
        <v>18.881446960250699</v>
      </c>
      <c r="G332" s="14">
        <v>2.2222147303497199</v>
      </c>
      <c r="H332" s="14">
        <v>7.8475344096098292</v>
      </c>
      <c r="I332" s="14">
        <v>12.600475418964731</v>
      </c>
      <c r="J332" s="14">
        <v>10.258901421451609</v>
      </c>
      <c r="K332" s="14">
        <v>21.110673009119889</v>
      </c>
      <c r="L332" s="14">
        <v>3.108691439379399</v>
      </c>
      <c r="M332" s="14">
        <v>20.69847706263824</v>
      </c>
      <c r="N332" s="14">
        <v>3.187404524065828</v>
      </c>
      <c r="O332" s="14">
        <v>280.21598209059982</v>
      </c>
      <c r="P332" s="14">
        <v>3.7661572640654701</v>
      </c>
    </row>
    <row r="333" spans="1:16" x14ac:dyDescent="0.2">
      <c r="A333" t="s">
        <v>27</v>
      </c>
      <c r="B333" t="s">
        <v>64</v>
      </c>
      <c r="C333" t="s">
        <v>69</v>
      </c>
      <c r="D333" s="14">
        <v>649.51601916698792</v>
      </c>
      <c r="E333" s="14">
        <v>6.9125138624490248</v>
      </c>
      <c r="F333" s="14">
        <v>36.122354702227298</v>
      </c>
      <c r="G333" s="14">
        <v>3.6823445761287581</v>
      </c>
      <c r="H333" s="14">
        <v>69.026371048359422</v>
      </c>
      <c r="I333" s="14">
        <v>74.028049066702323</v>
      </c>
      <c r="J333" s="14">
        <v>18.809707775714131</v>
      </c>
      <c r="K333" s="14">
        <v>193.3254658101049</v>
      </c>
      <c r="L333" s="14">
        <v>3.7066119865880109</v>
      </c>
      <c r="M333" s="14">
        <v>197.46449305345749</v>
      </c>
      <c r="N333" s="14">
        <v>16.03023602083405</v>
      </c>
      <c r="O333" s="14">
        <v>24.503355099990891</v>
      </c>
      <c r="P333" s="14">
        <v>5.9045161644315494</v>
      </c>
    </row>
    <row r="334" spans="1:16" x14ac:dyDescent="0.2">
      <c r="A334" t="s">
        <v>27</v>
      </c>
      <c r="B334" t="s">
        <v>64</v>
      </c>
      <c r="C334" t="s">
        <v>70</v>
      </c>
      <c r="D334" s="14">
        <v>2904.2696808335181</v>
      </c>
      <c r="E334" s="14">
        <v>0</v>
      </c>
      <c r="F334" s="14">
        <v>0</v>
      </c>
      <c r="G334" s="14">
        <v>0</v>
      </c>
      <c r="H334" s="14">
        <v>1604.630513354376</v>
      </c>
      <c r="I334" s="14">
        <v>0</v>
      </c>
      <c r="J334" s="14">
        <v>0</v>
      </c>
      <c r="K334" s="14">
        <v>0</v>
      </c>
      <c r="L334" s="14">
        <v>0</v>
      </c>
      <c r="M334" s="14">
        <v>0</v>
      </c>
      <c r="N334" s="14">
        <v>0</v>
      </c>
      <c r="O334" s="14">
        <v>1299.6391674791421</v>
      </c>
      <c r="P334" s="14">
        <v>0</v>
      </c>
    </row>
    <row r="335" spans="1:16" x14ac:dyDescent="0.2">
      <c r="A335" t="s">
        <v>27</v>
      </c>
      <c r="B335" t="s">
        <v>71</v>
      </c>
      <c r="C335" t="s">
        <v>65</v>
      </c>
      <c r="D335" s="14">
        <v>209.82374474811422</v>
      </c>
      <c r="E335" s="14">
        <v>0.35352099841884782</v>
      </c>
      <c r="F335" s="14">
        <v>140.2241380867566</v>
      </c>
      <c r="G335" s="14">
        <v>3.9962827483334711</v>
      </c>
      <c r="H335" s="14">
        <v>0.2397811961005368</v>
      </c>
      <c r="I335" s="14">
        <v>14.64891701490621</v>
      </c>
      <c r="J335" s="14">
        <v>2.695931216469619</v>
      </c>
      <c r="K335" s="14">
        <v>0.91489151438461969</v>
      </c>
      <c r="L335" s="14">
        <v>2.6800225237089532</v>
      </c>
      <c r="M335" s="14">
        <v>5.2821633545082909</v>
      </c>
      <c r="N335" s="14">
        <v>2.0549955331258731</v>
      </c>
      <c r="O335" s="14">
        <v>2.4367550211714182</v>
      </c>
      <c r="P335" s="14">
        <v>34.296345540229837</v>
      </c>
    </row>
    <row r="336" spans="1:16" x14ac:dyDescent="0.2">
      <c r="A336" t="s">
        <v>27</v>
      </c>
      <c r="B336" t="s">
        <v>71</v>
      </c>
      <c r="C336" t="s">
        <v>66</v>
      </c>
      <c r="D336" s="14">
        <v>151.10126303882129</v>
      </c>
      <c r="E336" s="14">
        <v>1.2362932941796509</v>
      </c>
      <c r="F336" s="14">
        <v>18.324486592574509</v>
      </c>
      <c r="G336" s="14">
        <v>18.511308862553449</v>
      </c>
      <c r="H336" s="14">
        <v>13.571492702941329</v>
      </c>
      <c r="I336" s="14">
        <v>4.669251975933375</v>
      </c>
      <c r="J336" s="14">
        <v>27.131532709279451</v>
      </c>
      <c r="K336" s="14">
        <v>3.1367941808209281</v>
      </c>
      <c r="L336" s="14">
        <v>11.340369658383279</v>
      </c>
      <c r="M336" s="14">
        <v>5.1550262586033266</v>
      </c>
      <c r="N336" s="14">
        <v>3.3217751096318011</v>
      </c>
      <c r="O336" s="14">
        <v>38.715409278230759</v>
      </c>
      <c r="P336" s="14">
        <v>5.9875224156894227</v>
      </c>
    </row>
    <row r="337" spans="1:16" x14ac:dyDescent="0.2">
      <c r="A337" t="s">
        <v>27</v>
      </c>
      <c r="B337" t="s">
        <v>71</v>
      </c>
      <c r="C337" t="s">
        <v>67</v>
      </c>
      <c r="D337" s="14">
        <v>188.751611759583</v>
      </c>
      <c r="E337" s="14">
        <v>0.6094363905020721</v>
      </c>
      <c r="F337" s="14">
        <v>11.878694396594319</v>
      </c>
      <c r="G337" s="14">
        <v>16.047107089682608</v>
      </c>
      <c r="H337" s="14">
        <v>2.932890644531422</v>
      </c>
      <c r="I337" s="14">
        <v>4.2087262761747271</v>
      </c>
      <c r="J337" s="14">
        <v>51.826392672113009</v>
      </c>
      <c r="K337" s="14">
        <v>6.0479243755079182</v>
      </c>
      <c r="L337" s="14">
        <v>33.711590250999038</v>
      </c>
      <c r="M337" s="14">
        <v>7.0706783755293356</v>
      </c>
      <c r="N337" s="14">
        <v>5.3680196267380804</v>
      </c>
      <c r="O337" s="14">
        <v>45.167422315074198</v>
      </c>
      <c r="P337" s="14">
        <v>3.8827293461362751</v>
      </c>
    </row>
    <row r="338" spans="1:16" x14ac:dyDescent="0.2">
      <c r="A338" t="s">
        <v>27</v>
      </c>
      <c r="B338" t="s">
        <v>71</v>
      </c>
      <c r="C338" t="s">
        <v>68</v>
      </c>
      <c r="D338" s="14">
        <v>219.18221713496985</v>
      </c>
      <c r="E338" s="14">
        <v>37.551559668678173</v>
      </c>
      <c r="F338" s="14">
        <v>16.79428618405969</v>
      </c>
      <c r="G338" s="14">
        <v>6.065797433596626</v>
      </c>
      <c r="H338" s="14">
        <v>4.4049168144458788</v>
      </c>
      <c r="I338" s="14">
        <v>6.604432257087919</v>
      </c>
      <c r="J338" s="14">
        <v>13.597578275341441</v>
      </c>
      <c r="K338" s="14">
        <v>5.8838913277712743</v>
      </c>
      <c r="L338" s="14">
        <v>5.4099911439311699</v>
      </c>
      <c r="M338" s="14">
        <v>10.64202006224459</v>
      </c>
      <c r="N338" s="14">
        <v>2.2731637183644069</v>
      </c>
      <c r="O338" s="14">
        <v>106.35384850523759</v>
      </c>
      <c r="P338" s="14">
        <v>3.6007317442110871</v>
      </c>
    </row>
    <row r="339" spans="1:16" x14ac:dyDescent="0.2">
      <c r="A339" t="s">
        <v>27</v>
      </c>
      <c r="B339" t="s">
        <v>71</v>
      </c>
      <c r="C339" t="s">
        <v>69</v>
      </c>
      <c r="D339" s="14">
        <v>51.807056017001848</v>
      </c>
      <c r="E339" s="14">
        <v>2.6208141879426359</v>
      </c>
      <c r="F339" s="14">
        <v>7.274877584291854</v>
      </c>
      <c r="G339" s="14">
        <v>3.8041376310069008</v>
      </c>
      <c r="H339" s="14">
        <v>1.0622817035480621</v>
      </c>
      <c r="I339" s="14">
        <v>5.2055028174343443</v>
      </c>
      <c r="J339" s="14">
        <v>7.6014052226559166</v>
      </c>
      <c r="K339" s="14">
        <v>2.254593717999188</v>
      </c>
      <c r="L339" s="14">
        <v>3.4772272860650482</v>
      </c>
      <c r="M339" s="14">
        <v>5.7474635120371831</v>
      </c>
      <c r="N339" s="14">
        <v>1.0458256249784701</v>
      </c>
      <c r="O339" s="14">
        <v>9.9602074716689142</v>
      </c>
      <c r="P339" s="14">
        <v>1.7527192573733279</v>
      </c>
    </row>
    <row r="340" spans="1:16" x14ac:dyDescent="0.2">
      <c r="A340" t="s">
        <v>27</v>
      </c>
      <c r="B340" t="s">
        <v>71</v>
      </c>
      <c r="C340" t="s">
        <v>70</v>
      </c>
      <c r="D340" s="14">
        <v>0</v>
      </c>
      <c r="E340" s="14">
        <v>0</v>
      </c>
      <c r="F340" s="14">
        <v>0</v>
      </c>
      <c r="G340" s="14">
        <v>0</v>
      </c>
      <c r="H340" s="14">
        <v>0</v>
      </c>
      <c r="I340" s="14">
        <v>0</v>
      </c>
      <c r="J340" s="14">
        <v>0</v>
      </c>
      <c r="K340" s="14">
        <v>0</v>
      </c>
      <c r="L340" s="14">
        <v>0</v>
      </c>
      <c r="M340" s="14">
        <v>0</v>
      </c>
      <c r="N340" s="14">
        <v>0</v>
      </c>
      <c r="O340" s="14">
        <v>0</v>
      </c>
      <c r="P340" s="14">
        <v>0</v>
      </c>
    </row>
    <row r="341" spans="1:16" x14ac:dyDescent="0.2">
      <c r="A341" t="s">
        <v>27</v>
      </c>
      <c r="B341" t="s">
        <v>72</v>
      </c>
      <c r="C341" t="s">
        <v>65</v>
      </c>
      <c r="D341" s="14">
        <v>19.065753511937384</v>
      </c>
      <c r="E341" s="14">
        <v>0.1828879295388427</v>
      </c>
      <c r="F341" s="14">
        <v>7.6480511458172886</v>
      </c>
      <c r="G341" s="14">
        <v>1.803759075237017</v>
      </c>
      <c r="H341" s="14">
        <v>0.1205048299811365</v>
      </c>
      <c r="I341" s="14">
        <v>1.0762718432005109</v>
      </c>
      <c r="J341" s="14">
        <v>1.542460614024636</v>
      </c>
      <c r="K341" s="14">
        <v>0.1976784548938707</v>
      </c>
      <c r="L341" s="14">
        <v>2.0785315359517731</v>
      </c>
      <c r="M341" s="14">
        <v>0.65311258298524122</v>
      </c>
      <c r="N341" s="14">
        <v>0.25118014540562561</v>
      </c>
      <c r="O341" s="14">
        <v>1.549570629187571</v>
      </c>
      <c r="P341" s="14">
        <v>1.96174472571387</v>
      </c>
    </row>
    <row r="342" spans="1:16" x14ac:dyDescent="0.2">
      <c r="A342" t="s">
        <v>27</v>
      </c>
      <c r="B342" t="s">
        <v>72</v>
      </c>
      <c r="C342" t="s">
        <v>66</v>
      </c>
      <c r="D342" s="14">
        <v>125.11582042746821</v>
      </c>
      <c r="E342" s="14">
        <v>2.1252565856753129</v>
      </c>
      <c r="F342" s="14">
        <v>7.5300660350218376</v>
      </c>
      <c r="G342" s="14">
        <v>20.899870456495432</v>
      </c>
      <c r="H342" s="14">
        <v>10.630086564098081</v>
      </c>
      <c r="I342" s="14">
        <v>2.3841949750249221</v>
      </c>
      <c r="J342" s="14">
        <v>34.70604791576023</v>
      </c>
      <c r="K342" s="14">
        <v>2.5715448954233771</v>
      </c>
      <c r="L342" s="14">
        <v>7.2200481636482623</v>
      </c>
      <c r="M342" s="14">
        <v>4.0042626999419424</v>
      </c>
      <c r="N342" s="14">
        <v>3.3079735453297889</v>
      </c>
      <c r="O342" s="14">
        <v>27.888195897786659</v>
      </c>
      <c r="P342" s="14">
        <v>1.8482726932623581</v>
      </c>
    </row>
    <row r="343" spans="1:16" x14ac:dyDescent="0.2">
      <c r="A343" t="s">
        <v>27</v>
      </c>
      <c r="B343" t="s">
        <v>72</v>
      </c>
      <c r="C343" t="s">
        <v>67</v>
      </c>
      <c r="D343" s="14">
        <v>52.566207223105224</v>
      </c>
      <c r="E343" s="14">
        <v>0.93995458647058072</v>
      </c>
      <c r="F343" s="14">
        <v>2.8675614504804181</v>
      </c>
      <c r="G343" s="14">
        <v>3.0068946847713329</v>
      </c>
      <c r="H343" s="14">
        <v>0.91838033201585123</v>
      </c>
      <c r="I343" s="14">
        <v>1.394553529410911</v>
      </c>
      <c r="J343" s="14">
        <v>10.91668539891333</v>
      </c>
      <c r="K343" s="14">
        <v>1.577006681878582</v>
      </c>
      <c r="L343" s="14">
        <v>12.13087001407027</v>
      </c>
      <c r="M343" s="14">
        <v>2.359329624138792</v>
      </c>
      <c r="N343" s="14">
        <v>1.460918365311934</v>
      </c>
      <c r="O343" s="14">
        <v>14.089237255206401</v>
      </c>
      <c r="P343" s="14">
        <v>0.90481530043681746</v>
      </c>
    </row>
    <row r="344" spans="1:16" x14ac:dyDescent="0.2">
      <c r="A344" t="s">
        <v>27</v>
      </c>
      <c r="B344" t="s">
        <v>72</v>
      </c>
      <c r="C344" t="s">
        <v>68</v>
      </c>
      <c r="D344" s="14">
        <v>225.72814347459217</v>
      </c>
      <c r="E344" s="14">
        <v>12.59922941680416</v>
      </c>
      <c r="F344" s="14">
        <v>12.99291936436398</v>
      </c>
      <c r="G344" s="14">
        <v>4.1150121169482974</v>
      </c>
      <c r="H344" s="14">
        <v>6.575127607735884</v>
      </c>
      <c r="I344" s="14">
        <v>10.17729694517419</v>
      </c>
      <c r="J344" s="14">
        <v>8.8289695740784726</v>
      </c>
      <c r="K344" s="14">
        <v>6.1954731645173684</v>
      </c>
      <c r="L344" s="14">
        <v>5.6024605588422656</v>
      </c>
      <c r="M344" s="14">
        <v>11.07369618275875</v>
      </c>
      <c r="N344" s="14">
        <v>1.885839749284024</v>
      </c>
      <c r="O344" s="14">
        <v>142.29970666534061</v>
      </c>
      <c r="P344" s="14">
        <v>3.3824121287441629</v>
      </c>
    </row>
    <row r="345" spans="1:16" x14ac:dyDescent="0.2">
      <c r="A345" t="s">
        <v>27</v>
      </c>
      <c r="B345" t="s">
        <v>72</v>
      </c>
      <c r="C345" t="s">
        <v>69</v>
      </c>
      <c r="D345" s="14">
        <v>5.5002100265686478</v>
      </c>
      <c r="E345" s="14">
        <v>0.2331134007632939</v>
      </c>
      <c r="F345" s="14">
        <v>0.48978061624737212</v>
      </c>
      <c r="G345" s="14">
        <v>0.26778688200514239</v>
      </c>
      <c r="H345" s="14">
        <v>0.1425123943362086</v>
      </c>
      <c r="I345" s="14">
        <v>0.65605112235771978</v>
      </c>
      <c r="J345" s="14">
        <v>0.73008431939504537</v>
      </c>
      <c r="K345" s="14">
        <v>0.33070840885853692</v>
      </c>
      <c r="L345" s="14">
        <v>0.3714593021755544</v>
      </c>
      <c r="M345" s="14">
        <v>0.75573240956018528</v>
      </c>
      <c r="N345" s="14">
        <v>0.15640887760583139</v>
      </c>
      <c r="O345" s="14">
        <v>1.2585485791357871</v>
      </c>
      <c r="P345" s="14">
        <v>0.108023714127971</v>
      </c>
    </row>
    <row r="346" spans="1:16" x14ac:dyDescent="0.2">
      <c r="A346" t="s">
        <v>27</v>
      </c>
      <c r="B346" t="s">
        <v>72</v>
      </c>
      <c r="C346" t="s">
        <v>70</v>
      </c>
      <c r="D346" s="14">
        <v>0</v>
      </c>
      <c r="E346" s="14">
        <v>0</v>
      </c>
      <c r="F346" s="14">
        <v>0</v>
      </c>
      <c r="G346" s="14">
        <v>0</v>
      </c>
      <c r="H346" s="14">
        <v>0</v>
      </c>
      <c r="I346" s="14">
        <v>0</v>
      </c>
      <c r="J346" s="14">
        <v>0</v>
      </c>
      <c r="K346" s="14">
        <v>0</v>
      </c>
      <c r="L346" s="14">
        <v>0</v>
      </c>
      <c r="M346" s="14">
        <v>0</v>
      </c>
      <c r="N346" s="14">
        <v>0</v>
      </c>
      <c r="O346" s="14">
        <v>0</v>
      </c>
      <c r="P346" s="14">
        <v>0</v>
      </c>
    </row>
    <row r="347" spans="1:16" x14ac:dyDescent="0.2">
      <c r="A347" t="s">
        <v>27</v>
      </c>
      <c r="B347" t="s">
        <v>73</v>
      </c>
      <c r="C347" t="s">
        <v>65</v>
      </c>
      <c r="D347" s="14">
        <v>61.707013248115423</v>
      </c>
      <c r="E347" s="14">
        <v>0.46753209386489319</v>
      </c>
      <c r="F347" s="14">
        <v>7.864578333719888</v>
      </c>
      <c r="G347" s="14">
        <v>27.54626283100907</v>
      </c>
      <c r="H347" s="14">
        <v>0.28027386646454272</v>
      </c>
      <c r="I347" s="14">
        <v>3.4162545868634528</v>
      </c>
      <c r="J347" s="14">
        <v>7.7807063536972274</v>
      </c>
      <c r="K347" s="14">
        <v>0.64906401308806383</v>
      </c>
      <c r="L347" s="14">
        <v>7.2681646241471514</v>
      </c>
      <c r="M347" s="14">
        <v>1.687435547769268</v>
      </c>
      <c r="N347" s="14">
        <v>0.41572268822177227</v>
      </c>
      <c r="O347" s="14">
        <v>2.8798737772723699</v>
      </c>
      <c r="P347" s="14">
        <v>1.451144531997719</v>
      </c>
    </row>
    <row r="348" spans="1:16" x14ac:dyDescent="0.2">
      <c r="A348" t="s">
        <v>27</v>
      </c>
      <c r="B348" t="s">
        <v>73</v>
      </c>
      <c r="C348" t="s">
        <v>66</v>
      </c>
      <c r="D348" s="14">
        <v>367.76364074573399</v>
      </c>
      <c r="E348" s="14">
        <v>2.609399972614026</v>
      </c>
      <c r="F348" s="14">
        <v>11.85651596221947</v>
      </c>
      <c r="G348" s="14">
        <v>84.771240508725228</v>
      </c>
      <c r="H348" s="14">
        <v>2.727967751526458</v>
      </c>
      <c r="I348" s="14">
        <v>4.8828114911833902</v>
      </c>
      <c r="J348" s="14">
        <v>130.33995926992529</v>
      </c>
      <c r="K348" s="14">
        <v>6.3208111723860414</v>
      </c>
      <c r="L348" s="14">
        <v>67.361091678760857</v>
      </c>
      <c r="M348" s="14">
        <v>11.906208466962591</v>
      </c>
      <c r="N348" s="14">
        <v>2.7844672084607311</v>
      </c>
      <c r="O348" s="14">
        <v>38.545618430009291</v>
      </c>
      <c r="P348" s="14">
        <v>3.6575488329605879</v>
      </c>
    </row>
    <row r="349" spans="1:16" x14ac:dyDescent="0.2">
      <c r="A349" t="s">
        <v>27</v>
      </c>
      <c r="B349" t="s">
        <v>73</v>
      </c>
      <c r="C349" t="s">
        <v>67</v>
      </c>
      <c r="D349" s="14">
        <v>230.40266426239253</v>
      </c>
      <c r="E349" s="14">
        <v>1.650706261648895</v>
      </c>
      <c r="F349" s="14">
        <v>7.2762156283263826</v>
      </c>
      <c r="G349" s="14">
        <v>45.699818647961017</v>
      </c>
      <c r="H349" s="14">
        <v>2.079188494955801</v>
      </c>
      <c r="I349" s="14">
        <v>3.2504902842334591</v>
      </c>
      <c r="J349" s="14">
        <v>64.56708921997371</v>
      </c>
      <c r="K349" s="14">
        <v>5.4466545381805602</v>
      </c>
      <c r="L349" s="14">
        <v>58.813879040136342</v>
      </c>
      <c r="M349" s="14">
        <v>8.8787618382724851</v>
      </c>
      <c r="N349" s="14">
        <v>3.2423812391672651</v>
      </c>
      <c r="O349" s="14">
        <v>26.69724715007882</v>
      </c>
      <c r="P349" s="14">
        <v>2.8002319194577989</v>
      </c>
    </row>
    <row r="350" spans="1:16" x14ac:dyDescent="0.2">
      <c r="A350" t="s">
        <v>27</v>
      </c>
      <c r="B350" t="s">
        <v>73</v>
      </c>
      <c r="C350" t="s">
        <v>68</v>
      </c>
      <c r="D350" s="14">
        <v>32.567739754686983</v>
      </c>
      <c r="E350" s="14">
        <v>3.3535432447225202</v>
      </c>
      <c r="F350" s="14">
        <v>1.8969883972374531</v>
      </c>
      <c r="G350" s="14">
        <v>5.0625650902086683</v>
      </c>
      <c r="H350" s="14">
        <v>0.56976724399312451</v>
      </c>
      <c r="I350" s="14">
        <v>0.99402230101278988</v>
      </c>
      <c r="J350" s="14">
        <v>7.7275705070625413</v>
      </c>
      <c r="K350" s="14">
        <v>1.228373161404452</v>
      </c>
      <c r="L350" s="14">
        <v>4.0035294165597088</v>
      </c>
      <c r="M350" s="14">
        <v>1.718023374018405</v>
      </c>
      <c r="N350" s="14">
        <v>0.33698901715460278</v>
      </c>
      <c r="O350" s="14">
        <v>5.1998384121579324</v>
      </c>
      <c r="P350" s="14">
        <v>0.47652958915478683</v>
      </c>
    </row>
    <row r="351" spans="1:16" x14ac:dyDescent="0.2">
      <c r="A351" t="s">
        <v>27</v>
      </c>
      <c r="B351" t="s">
        <v>73</v>
      </c>
      <c r="C351" t="s">
        <v>69</v>
      </c>
      <c r="D351" s="14">
        <v>4.0520136879309572</v>
      </c>
      <c r="E351" s="14">
        <v>5.5362115090507757E-2</v>
      </c>
      <c r="F351" s="14">
        <v>0.1616685818676519</v>
      </c>
      <c r="G351" s="14">
        <v>0.92939234073242394</v>
      </c>
      <c r="H351" s="14">
        <v>4.3358645718054568E-2</v>
      </c>
      <c r="I351" s="14">
        <v>0.21829179932528359</v>
      </c>
      <c r="J351" s="14">
        <v>1.312653007577036</v>
      </c>
      <c r="K351" s="14">
        <v>0.1296863793637173</v>
      </c>
      <c r="L351" s="14">
        <v>0.51060408643570043</v>
      </c>
      <c r="M351" s="14">
        <v>0.242559343680222</v>
      </c>
      <c r="N351" s="14">
        <v>4.5761341567337598E-2</v>
      </c>
      <c r="O351" s="14">
        <v>0.36229600861886369</v>
      </c>
      <c r="P351" s="14">
        <v>4.0380037954159169E-2</v>
      </c>
    </row>
    <row r="352" spans="1:16" x14ac:dyDescent="0.2">
      <c r="A352" t="s">
        <v>27</v>
      </c>
      <c r="B352" t="s">
        <v>73</v>
      </c>
      <c r="C352" t="s">
        <v>70</v>
      </c>
      <c r="D352" s="14">
        <v>0</v>
      </c>
      <c r="E352" s="14">
        <v>0</v>
      </c>
      <c r="F352" s="14">
        <v>0</v>
      </c>
      <c r="G352" s="14">
        <v>0</v>
      </c>
      <c r="H352" s="14">
        <v>0</v>
      </c>
      <c r="I352" s="14">
        <v>0</v>
      </c>
      <c r="J352" s="14">
        <v>0</v>
      </c>
      <c r="K352" s="14">
        <v>0</v>
      </c>
      <c r="L352" s="14">
        <v>0</v>
      </c>
      <c r="M352" s="14">
        <v>0</v>
      </c>
      <c r="N352" s="14">
        <v>0</v>
      </c>
      <c r="O352" s="14">
        <v>0</v>
      </c>
      <c r="P352" s="14">
        <v>0</v>
      </c>
    </row>
    <row r="353" spans="1:16" x14ac:dyDescent="0.2">
      <c r="A353" t="s">
        <v>27</v>
      </c>
      <c r="B353" t="s">
        <v>74</v>
      </c>
      <c r="C353" t="s">
        <v>65</v>
      </c>
      <c r="D353" s="14">
        <v>124.10393059045334</v>
      </c>
      <c r="E353" s="14">
        <v>0.38723390085969872</v>
      </c>
      <c r="F353" s="14">
        <v>67.555962741761547</v>
      </c>
      <c r="G353" s="14">
        <v>5.8379507554725203</v>
      </c>
      <c r="H353" s="14">
        <v>0.21124450457328109</v>
      </c>
      <c r="I353" s="14">
        <v>10.05085444185981</v>
      </c>
      <c r="J353" s="14">
        <v>2.5227674498792272</v>
      </c>
      <c r="K353" s="14">
        <v>0.49486094056756541</v>
      </c>
      <c r="L353" s="14">
        <v>11.72142761056574</v>
      </c>
      <c r="M353" s="14">
        <v>3.9651848558010458</v>
      </c>
      <c r="N353" s="14">
        <v>0.59162988795394356</v>
      </c>
      <c r="O353" s="14">
        <v>2.435199609414219</v>
      </c>
      <c r="P353" s="14">
        <v>18.32961389174476</v>
      </c>
    </row>
    <row r="354" spans="1:16" x14ac:dyDescent="0.2">
      <c r="A354" t="s">
        <v>27</v>
      </c>
      <c r="B354" t="s">
        <v>74</v>
      </c>
      <c r="C354" t="s">
        <v>66</v>
      </c>
      <c r="D354" s="14">
        <v>92.167938165094768</v>
      </c>
      <c r="E354" s="14">
        <v>5.4131713454279868</v>
      </c>
      <c r="F354" s="14">
        <v>6.5592570327808462</v>
      </c>
      <c r="G354" s="14">
        <v>6.039265921821392</v>
      </c>
      <c r="H354" s="14">
        <v>4.6619402965989369</v>
      </c>
      <c r="I354" s="14">
        <v>3.563528308547133</v>
      </c>
      <c r="J354" s="14">
        <v>13.148177115274651</v>
      </c>
      <c r="K354" s="14">
        <v>2.9895081074354799</v>
      </c>
      <c r="L354" s="14">
        <v>21.834608796115379</v>
      </c>
      <c r="M354" s="14">
        <v>7.1279209360152374</v>
      </c>
      <c r="N354" s="14">
        <v>1.3396552955003229</v>
      </c>
      <c r="O354" s="14">
        <v>17.209102731315749</v>
      </c>
      <c r="P354" s="14">
        <v>2.2818022782616461</v>
      </c>
    </row>
    <row r="355" spans="1:16" x14ac:dyDescent="0.2">
      <c r="A355" t="s">
        <v>27</v>
      </c>
      <c r="B355" t="s">
        <v>74</v>
      </c>
      <c r="C355" t="s">
        <v>67</v>
      </c>
      <c r="D355" s="14">
        <v>76.308142655617047</v>
      </c>
      <c r="E355" s="14">
        <v>0.6270100157834988</v>
      </c>
      <c r="F355" s="14">
        <v>3.8806293872004458</v>
      </c>
      <c r="G355" s="14">
        <v>7.0822508283012828</v>
      </c>
      <c r="H355" s="14">
        <v>0.73935105696999248</v>
      </c>
      <c r="I355" s="14">
        <v>1.2258039746376059</v>
      </c>
      <c r="J355" s="14">
        <v>14.66973725398835</v>
      </c>
      <c r="K355" s="14">
        <v>1.4190645376637121</v>
      </c>
      <c r="L355" s="14">
        <v>27.150042450864859</v>
      </c>
      <c r="M355" s="14">
        <v>3.8282596477580562</v>
      </c>
      <c r="N355" s="14">
        <v>1.345227344353956</v>
      </c>
      <c r="O355" s="14">
        <v>12.162842673520149</v>
      </c>
      <c r="P355" s="14">
        <v>2.177923484575135</v>
      </c>
    </row>
    <row r="356" spans="1:16" x14ac:dyDescent="0.2">
      <c r="A356" t="s">
        <v>27</v>
      </c>
      <c r="B356" t="s">
        <v>74</v>
      </c>
      <c r="C356" t="s">
        <v>68</v>
      </c>
      <c r="D356" s="14">
        <v>213.18522062571037</v>
      </c>
      <c r="E356" s="14">
        <v>115.4212435877571</v>
      </c>
      <c r="F356" s="14">
        <v>9.1839524652249604</v>
      </c>
      <c r="G356" s="14">
        <v>3.8870759934031849</v>
      </c>
      <c r="H356" s="14">
        <v>2.40969487363316</v>
      </c>
      <c r="I356" s="14">
        <v>7.8987906025545449</v>
      </c>
      <c r="J356" s="14">
        <v>9.3522174861637843</v>
      </c>
      <c r="K356" s="14">
        <v>5.4424568949708556</v>
      </c>
      <c r="L356" s="14">
        <v>6.5296710181947111</v>
      </c>
      <c r="M356" s="14">
        <v>14.87240370109836</v>
      </c>
      <c r="N356" s="14">
        <v>1.9229166780292251</v>
      </c>
      <c r="O356" s="14">
        <v>33.456353001016367</v>
      </c>
      <c r="P356" s="14">
        <v>2.8084443236641121</v>
      </c>
    </row>
    <row r="357" spans="1:16" x14ac:dyDescent="0.2">
      <c r="A357" t="s">
        <v>27</v>
      </c>
      <c r="B357" t="s">
        <v>74</v>
      </c>
      <c r="C357" t="s">
        <v>69</v>
      </c>
      <c r="D357" s="14">
        <v>13.806970999461681</v>
      </c>
      <c r="E357" s="14">
        <v>2.1366946893420908</v>
      </c>
      <c r="F357" s="14">
        <v>0.96806705464086207</v>
      </c>
      <c r="G357" s="14">
        <v>0.40171143279646659</v>
      </c>
      <c r="H357" s="14">
        <v>0.20939804546899229</v>
      </c>
      <c r="I357" s="14">
        <v>2.8869630230594838</v>
      </c>
      <c r="J357" s="14">
        <v>1.1430401340482219</v>
      </c>
      <c r="K357" s="14">
        <v>0.86834935823572224</v>
      </c>
      <c r="L357" s="14">
        <v>0.85411418698966768</v>
      </c>
      <c r="M357" s="14">
        <v>2.201908305658776</v>
      </c>
      <c r="N357" s="14">
        <v>0.26231805744091252</v>
      </c>
      <c r="O357" s="14">
        <v>1.5096769517662301</v>
      </c>
      <c r="P357" s="14">
        <v>0.36472976001425511</v>
      </c>
    </row>
    <row r="358" spans="1:16" x14ac:dyDescent="0.2">
      <c r="A358" t="s">
        <v>27</v>
      </c>
      <c r="B358" t="s">
        <v>74</v>
      </c>
      <c r="C358" t="s">
        <v>70</v>
      </c>
      <c r="D358" s="14">
        <v>0</v>
      </c>
      <c r="E358" s="14">
        <v>0</v>
      </c>
      <c r="F358" s="14">
        <v>0</v>
      </c>
      <c r="G358" s="14">
        <v>0</v>
      </c>
      <c r="H358" s="14">
        <v>0</v>
      </c>
      <c r="I358" s="14">
        <v>0</v>
      </c>
      <c r="J358" s="14">
        <v>0</v>
      </c>
      <c r="K358" s="14">
        <v>0</v>
      </c>
      <c r="L358" s="14">
        <v>0</v>
      </c>
      <c r="M358" s="14">
        <v>0</v>
      </c>
      <c r="N358" s="14">
        <v>0</v>
      </c>
      <c r="O358" s="14">
        <v>0</v>
      </c>
      <c r="P358" s="14">
        <v>0</v>
      </c>
    </row>
    <row r="359" spans="1:16" x14ac:dyDescent="0.2">
      <c r="A359" t="s">
        <v>27</v>
      </c>
      <c r="B359" t="s">
        <v>75</v>
      </c>
      <c r="C359" t="s">
        <v>65</v>
      </c>
      <c r="D359" s="14">
        <v>306.97554463394368</v>
      </c>
      <c r="E359" s="14">
        <v>4.4902661957507712</v>
      </c>
      <c r="F359" s="14">
        <v>62.858950806571421</v>
      </c>
      <c r="G359" s="14">
        <v>105.859666604271</v>
      </c>
      <c r="H359" s="14">
        <v>1.6158916204974541</v>
      </c>
      <c r="I359" s="14">
        <v>21.497992271903019</v>
      </c>
      <c r="J359" s="14">
        <v>11.356339138424669</v>
      </c>
      <c r="K359" s="14">
        <v>3.716361032434826</v>
      </c>
      <c r="L359" s="14">
        <v>17.285445333314659</v>
      </c>
      <c r="M359" s="14">
        <v>9.925317921432617</v>
      </c>
      <c r="N359" s="14">
        <v>2.7232744611444941</v>
      </c>
      <c r="O359" s="14">
        <v>13.547185857387261</v>
      </c>
      <c r="P359" s="14">
        <v>52.098853390811463</v>
      </c>
    </row>
    <row r="360" spans="1:16" x14ac:dyDescent="0.2">
      <c r="A360" t="s">
        <v>27</v>
      </c>
      <c r="B360" t="s">
        <v>75</v>
      </c>
      <c r="C360" t="s">
        <v>66</v>
      </c>
      <c r="D360" s="14">
        <v>271.18011869450174</v>
      </c>
      <c r="E360" s="14">
        <v>5.5536351752238016</v>
      </c>
      <c r="F360" s="14">
        <v>19.072343835759771</v>
      </c>
      <c r="G360" s="14">
        <v>48.966904808334327</v>
      </c>
      <c r="H360" s="14">
        <v>4.5258218569298103</v>
      </c>
      <c r="I360" s="14">
        <v>11.355337155705779</v>
      </c>
      <c r="J360" s="14">
        <v>44.520162180322117</v>
      </c>
      <c r="K360" s="14">
        <v>7.5447758846718962</v>
      </c>
      <c r="L360" s="14">
        <v>49.089727199932518</v>
      </c>
      <c r="M360" s="14">
        <v>15.75205944677235</v>
      </c>
      <c r="N360" s="14">
        <v>2.7521890332946262</v>
      </c>
      <c r="O360" s="14">
        <v>48.607727578900928</v>
      </c>
      <c r="P360" s="14">
        <v>13.439434538653799</v>
      </c>
    </row>
    <row r="361" spans="1:16" x14ac:dyDescent="0.2">
      <c r="A361" t="s">
        <v>27</v>
      </c>
      <c r="B361" t="s">
        <v>75</v>
      </c>
      <c r="C361" t="s">
        <v>67</v>
      </c>
      <c r="D361" s="14">
        <v>272.10235133843355</v>
      </c>
      <c r="E361" s="14">
        <v>1.6210578794803949</v>
      </c>
      <c r="F361" s="14">
        <v>8.9005914644778965</v>
      </c>
      <c r="G361" s="14">
        <v>91.588402971913879</v>
      </c>
      <c r="H361" s="14">
        <v>2.2229773428901711</v>
      </c>
      <c r="I361" s="14">
        <v>4.7355005188813388</v>
      </c>
      <c r="J361" s="14">
        <v>44.846033647103397</v>
      </c>
      <c r="K361" s="14">
        <v>5.9510427318177577</v>
      </c>
      <c r="L361" s="14">
        <v>61.596685408980512</v>
      </c>
      <c r="M361" s="14">
        <v>9.6251126046980939</v>
      </c>
      <c r="N361" s="14">
        <v>3.9027924710503612</v>
      </c>
      <c r="O361" s="14">
        <v>32.677096575801123</v>
      </c>
      <c r="P361" s="14">
        <v>4.4350577213386257</v>
      </c>
    </row>
    <row r="362" spans="1:16" x14ac:dyDescent="0.2">
      <c r="A362" t="s">
        <v>27</v>
      </c>
      <c r="B362" t="s">
        <v>75</v>
      </c>
      <c r="C362" t="s">
        <v>68</v>
      </c>
      <c r="D362" s="14">
        <v>263.9002459259778</v>
      </c>
      <c r="E362" s="14">
        <v>40.472679432268279</v>
      </c>
      <c r="F362" s="14">
        <v>16.183010146078431</v>
      </c>
      <c r="G362" s="14">
        <v>12.47481405335151</v>
      </c>
      <c r="H362" s="14">
        <v>6.3252280246801353</v>
      </c>
      <c r="I362" s="14">
        <v>8.7545308914883773</v>
      </c>
      <c r="J362" s="14">
        <v>17.994487751249221</v>
      </c>
      <c r="K362" s="14">
        <v>8.3274594635493866</v>
      </c>
      <c r="L362" s="14">
        <v>16.263171303381579</v>
      </c>
      <c r="M362" s="14">
        <v>14.54051290943976</v>
      </c>
      <c r="N362" s="14">
        <v>2.3302697356523439</v>
      </c>
      <c r="O362" s="14">
        <v>114.8871894851778</v>
      </c>
      <c r="P362" s="14">
        <v>5.3468927296609507</v>
      </c>
    </row>
    <row r="363" spans="1:16" x14ac:dyDescent="0.2">
      <c r="A363" t="s">
        <v>27</v>
      </c>
      <c r="B363" t="s">
        <v>75</v>
      </c>
      <c r="C363" t="s">
        <v>69</v>
      </c>
      <c r="D363" s="14">
        <v>56.037409959964229</v>
      </c>
      <c r="E363" s="14">
        <v>3.6430229982013418</v>
      </c>
      <c r="F363" s="14">
        <v>5.1235852735294243</v>
      </c>
      <c r="G363" s="14">
        <v>4.1275575397598789</v>
      </c>
      <c r="H363" s="14">
        <v>1.753264423191202</v>
      </c>
      <c r="I363" s="14">
        <v>9.5729034301735538</v>
      </c>
      <c r="J363" s="14">
        <v>5.8937031059392133</v>
      </c>
      <c r="K363" s="14">
        <v>4.2668846490502892</v>
      </c>
      <c r="L363" s="14">
        <v>3.1715378055729389</v>
      </c>
      <c r="M363" s="14">
        <v>8.4057696945836469</v>
      </c>
      <c r="N363" s="14">
        <v>0.89576108389071329</v>
      </c>
      <c r="O363" s="14">
        <v>7.6116572054225466</v>
      </c>
      <c r="P363" s="14">
        <v>1.5717627506494809</v>
      </c>
    </row>
    <row r="364" spans="1:16" x14ac:dyDescent="0.2">
      <c r="A364" t="s">
        <v>27</v>
      </c>
      <c r="B364" t="s">
        <v>75</v>
      </c>
      <c r="C364" t="s">
        <v>70</v>
      </c>
      <c r="D364" s="14">
        <v>0</v>
      </c>
      <c r="E364" s="14">
        <v>0</v>
      </c>
      <c r="F364" s="14">
        <v>0</v>
      </c>
      <c r="G364" s="14">
        <v>0</v>
      </c>
      <c r="H364" s="14">
        <v>0</v>
      </c>
      <c r="I364" s="14">
        <v>0</v>
      </c>
      <c r="J364" s="14">
        <v>0</v>
      </c>
      <c r="K364" s="14">
        <v>0</v>
      </c>
      <c r="L364" s="14">
        <v>0</v>
      </c>
      <c r="M364" s="14">
        <v>0</v>
      </c>
      <c r="N364" s="14">
        <v>0</v>
      </c>
      <c r="O364" s="14">
        <v>0</v>
      </c>
      <c r="P364" s="14">
        <v>0</v>
      </c>
    </row>
    <row r="365" spans="1:16" x14ac:dyDescent="0.2">
      <c r="A365" t="s">
        <v>28</v>
      </c>
      <c r="B365" t="s">
        <v>64</v>
      </c>
      <c r="C365" t="s">
        <v>65</v>
      </c>
      <c r="D365" s="14">
        <v>485.84797181934954</v>
      </c>
      <c r="E365" s="14">
        <v>5.9553464142724437E-2</v>
      </c>
      <c r="F365" s="14">
        <v>377.44830630760077</v>
      </c>
      <c r="G365" s="14">
        <v>0.94242061747526173</v>
      </c>
      <c r="H365" s="14">
        <v>0.1835376562783666</v>
      </c>
      <c r="I365" s="14">
        <v>18.354217479005619</v>
      </c>
      <c r="J365" s="14">
        <v>0.75775091959310015</v>
      </c>
      <c r="K365" s="14">
        <v>3.298650675949212</v>
      </c>
      <c r="L365" s="14">
        <v>0.72100591738529041</v>
      </c>
      <c r="M365" s="14">
        <v>14.33461849823829</v>
      </c>
      <c r="N365" s="14">
        <v>6.31781976011687</v>
      </c>
      <c r="O365" s="14">
        <v>0.41369641739490942</v>
      </c>
      <c r="P365" s="14">
        <v>63.016394106169138</v>
      </c>
    </row>
    <row r="366" spans="1:16" x14ac:dyDescent="0.2">
      <c r="A366" t="s">
        <v>28</v>
      </c>
      <c r="B366" t="s">
        <v>64</v>
      </c>
      <c r="C366" t="s">
        <v>66</v>
      </c>
      <c r="D366" s="14">
        <v>1984.1248115513777</v>
      </c>
      <c r="E366" s="14">
        <v>0.82211213327293386</v>
      </c>
      <c r="F366" s="14">
        <v>126.01371826176759</v>
      </c>
      <c r="G366" s="14">
        <v>30.781949254872</v>
      </c>
      <c r="H366" s="14">
        <v>1178.189115227819</v>
      </c>
      <c r="I366" s="14">
        <v>63.417024200762107</v>
      </c>
      <c r="J366" s="14">
        <v>107.84530364076549</v>
      </c>
      <c r="K366" s="14">
        <v>58.938133955871173</v>
      </c>
      <c r="L366" s="14">
        <v>34.24279934583911</v>
      </c>
      <c r="M366" s="14">
        <v>180.23221764063439</v>
      </c>
      <c r="N366" s="14">
        <v>29.247389102389711</v>
      </c>
      <c r="O366" s="14">
        <v>149.10385358311069</v>
      </c>
      <c r="P366" s="14">
        <v>25.291195204273521</v>
      </c>
    </row>
    <row r="367" spans="1:16" x14ac:dyDescent="0.2">
      <c r="A367" t="s">
        <v>28</v>
      </c>
      <c r="B367" t="s">
        <v>64</v>
      </c>
      <c r="C367" t="s">
        <v>67</v>
      </c>
      <c r="D367" s="14">
        <v>527.1099599551236</v>
      </c>
      <c r="E367" s="14">
        <v>0.17280369189733341</v>
      </c>
      <c r="F367" s="14">
        <v>18.668832159085909</v>
      </c>
      <c r="G367" s="14">
        <v>14.803633271637439</v>
      </c>
      <c r="H367" s="14">
        <v>10.074382728493079</v>
      </c>
      <c r="I367" s="14">
        <v>11.08916164807494</v>
      </c>
      <c r="J367" s="14">
        <v>82.586756605923014</v>
      </c>
      <c r="K367" s="14">
        <v>39.521165223629232</v>
      </c>
      <c r="L367" s="14">
        <v>53.775293575882792</v>
      </c>
      <c r="M367" s="14">
        <v>33.339062748010697</v>
      </c>
      <c r="N367" s="14">
        <v>215.54289590532079</v>
      </c>
      <c r="O367" s="14">
        <v>43.278124852091267</v>
      </c>
      <c r="P367" s="14">
        <v>4.2578475450770803</v>
      </c>
    </row>
    <row r="368" spans="1:16" x14ac:dyDescent="0.2">
      <c r="A368" t="s">
        <v>28</v>
      </c>
      <c r="B368" t="s">
        <v>64</v>
      </c>
      <c r="C368" t="s">
        <v>68</v>
      </c>
      <c r="D368" s="14">
        <v>736.20002895634082</v>
      </c>
      <c r="E368" s="14">
        <v>281.62958659898379</v>
      </c>
      <c r="F368" s="14">
        <v>21.61197048766839</v>
      </c>
      <c r="G368" s="14">
        <v>2.9356688955659909</v>
      </c>
      <c r="H368" s="14">
        <v>8.8098572883810125</v>
      </c>
      <c r="I368" s="14">
        <v>19.416519816374809</v>
      </c>
      <c r="J368" s="14">
        <v>13.81714959375967</v>
      </c>
      <c r="K368" s="14">
        <v>23.844484917745149</v>
      </c>
      <c r="L368" s="14">
        <v>4.0642352006125622</v>
      </c>
      <c r="M368" s="14">
        <v>27.915188333897689</v>
      </c>
      <c r="N368" s="14">
        <v>3.7811881117101649</v>
      </c>
      <c r="O368" s="14">
        <v>323.99127079794442</v>
      </c>
      <c r="P368" s="14">
        <v>4.3829089136971691</v>
      </c>
    </row>
    <row r="369" spans="1:16" x14ac:dyDescent="0.2">
      <c r="A369" t="s">
        <v>28</v>
      </c>
      <c r="B369" t="s">
        <v>64</v>
      </c>
      <c r="C369" t="s">
        <v>69</v>
      </c>
      <c r="D369" s="14">
        <v>818.00480760787252</v>
      </c>
      <c r="E369" s="14">
        <v>9.3129536063294172</v>
      </c>
      <c r="F369" s="14">
        <v>41.047273536707401</v>
      </c>
      <c r="G369" s="14">
        <v>4.8594503166431533</v>
      </c>
      <c r="H369" s="14">
        <v>80.935032016939005</v>
      </c>
      <c r="I369" s="14">
        <v>102.93372410282581</v>
      </c>
      <c r="J369" s="14">
        <v>25.479411920234821</v>
      </c>
      <c r="K369" s="14">
        <v>218.79605392281101</v>
      </c>
      <c r="L369" s="14">
        <v>4.9242398616140379</v>
      </c>
      <c r="M369" s="14">
        <v>273.24738256846729</v>
      </c>
      <c r="N369" s="14">
        <v>18.618818488089818</v>
      </c>
      <c r="O369" s="14">
        <v>30.988945207234028</v>
      </c>
      <c r="P369" s="14">
        <v>6.861522059976827</v>
      </c>
    </row>
    <row r="370" spans="1:16" x14ac:dyDescent="0.2">
      <c r="A370" t="s">
        <v>28</v>
      </c>
      <c r="B370" t="s">
        <v>64</v>
      </c>
      <c r="C370" t="s">
        <v>70</v>
      </c>
      <c r="D370" s="14">
        <v>3322.3697921127509</v>
      </c>
      <c r="E370" s="14">
        <v>0</v>
      </c>
      <c r="F370" s="14">
        <v>0</v>
      </c>
      <c r="G370" s="14">
        <v>0</v>
      </c>
      <c r="H370" s="14">
        <v>1865.6019485653089</v>
      </c>
      <c r="I370" s="14">
        <v>0</v>
      </c>
      <c r="J370" s="14">
        <v>0</v>
      </c>
      <c r="K370" s="14">
        <v>0</v>
      </c>
      <c r="L370" s="14">
        <v>0</v>
      </c>
      <c r="M370" s="14">
        <v>0</v>
      </c>
      <c r="N370" s="14">
        <v>0</v>
      </c>
      <c r="O370" s="14">
        <v>1456.767843547442</v>
      </c>
      <c r="P370" s="14">
        <v>0</v>
      </c>
    </row>
    <row r="371" spans="1:16" x14ac:dyDescent="0.2">
      <c r="A371" t="s">
        <v>28</v>
      </c>
      <c r="B371" t="s">
        <v>71</v>
      </c>
      <c r="C371" t="s">
        <v>65</v>
      </c>
      <c r="D371" s="14">
        <v>248.26379704063368</v>
      </c>
      <c r="E371" s="14">
        <v>0.47628470953569241</v>
      </c>
      <c r="F371" s="14">
        <v>160.59189431517561</v>
      </c>
      <c r="G371" s="14">
        <v>5.2716843326218319</v>
      </c>
      <c r="H371" s="14">
        <v>0.27160542645098001</v>
      </c>
      <c r="I371" s="14">
        <v>20.115667719610769</v>
      </c>
      <c r="J371" s="14">
        <v>3.5375877965685159</v>
      </c>
      <c r="K371" s="14">
        <v>1.0338019253339501</v>
      </c>
      <c r="L371" s="14">
        <v>3.565714600943652</v>
      </c>
      <c r="M371" s="14">
        <v>8.8806298606724052</v>
      </c>
      <c r="N371" s="14">
        <v>2.6054662300339442</v>
      </c>
      <c r="O371" s="14">
        <v>3.0584993891578778</v>
      </c>
      <c r="P371" s="14">
        <v>38.854960734528412</v>
      </c>
    </row>
    <row r="372" spans="1:16" x14ac:dyDescent="0.2">
      <c r="A372" t="s">
        <v>28</v>
      </c>
      <c r="B372" t="s">
        <v>71</v>
      </c>
      <c r="C372" t="s">
        <v>66</v>
      </c>
      <c r="D372" s="14">
        <v>191.30178727796797</v>
      </c>
      <c r="E372" s="14">
        <v>1.6656085357103541</v>
      </c>
      <c r="F372" s="14">
        <v>21.032384842097152</v>
      </c>
      <c r="G372" s="14">
        <v>24.527259723736361</v>
      </c>
      <c r="H372" s="14">
        <v>16.399923777898131</v>
      </c>
      <c r="I372" s="14">
        <v>6.4293218981916249</v>
      </c>
      <c r="J372" s="14">
        <v>35.445709692309201</v>
      </c>
      <c r="K372" s="14">
        <v>3.558155315286164</v>
      </c>
      <c r="L372" s="14">
        <v>15.08746248891735</v>
      </c>
      <c r="M372" s="14">
        <v>7.7824082730518027</v>
      </c>
      <c r="N372" s="14">
        <v>4.2454931724071736</v>
      </c>
      <c r="O372" s="14">
        <v>48.321537151929761</v>
      </c>
      <c r="P372" s="14">
        <v>6.8065224064328893</v>
      </c>
    </row>
    <row r="373" spans="1:16" x14ac:dyDescent="0.2">
      <c r="A373" t="s">
        <v>28</v>
      </c>
      <c r="B373" t="s">
        <v>71</v>
      </c>
      <c r="C373" t="s">
        <v>67</v>
      </c>
      <c r="D373" s="14">
        <v>244.58791986881394</v>
      </c>
      <c r="E373" s="14">
        <v>0.82106928733793982</v>
      </c>
      <c r="F373" s="14">
        <v>13.63729591022526</v>
      </c>
      <c r="G373" s="14">
        <v>21.21848592336492</v>
      </c>
      <c r="H373" s="14">
        <v>3.3236133700994528</v>
      </c>
      <c r="I373" s="14">
        <v>5.7659196731826938</v>
      </c>
      <c r="J373" s="14">
        <v>67.829248030696064</v>
      </c>
      <c r="K373" s="14">
        <v>6.8813583120022166</v>
      </c>
      <c r="L373" s="14">
        <v>43.882876838115727</v>
      </c>
      <c r="M373" s="14">
        <v>10.99499995266356</v>
      </c>
      <c r="N373" s="14">
        <v>6.5606375878913248</v>
      </c>
      <c r="O373" s="14">
        <v>59.24304477955976</v>
      </c>
      <c r="P373" s="14">
        <v>4.4293702036750124</v>
      </c>
    </row>
    <row r="374" spans="1:16" x14ac:dyDescent="0.2">
      <c r="A374" t="s">
        <v>28</v>
      </c>
      <c r="B374" t="s">
        <v>71</v>
      </c>
      <c r="C374" t="s">
        <v>68</v>
      </c>
      <c r="D374" s="14">
        <v>270.48444490419263</v>
      </c>
      <c r="E374" s="14">
        <v>50.591715257090307</v>
      </c>
      <c r="F374" s="14">
        <v>19.30576359918312</v>
      </c>
      <c r="G374" s="14">
        <v>8.0243077813213386</v>
      </c>
      <c r="H374" s="14">
        <v>5.0147936977668746</v>
      </c>
      <c r="I374" s="14">
        <v>9.85788294879546</v>
      </c>
      <c r="J374" s="14">
        <v>18.054190880711779</v>
      </c>
      <c r="K374" s="14">
        <v>6.6563471503753746</v>
      </c>
      <c r="L374" s="14">
        <v>7.1581849236933186</v>
      </c>
      <c r="M374" s="14">
        <v>14.7131189200924</v>
      </c>
      <c r="N374" s="14">
        <v>2.789461786083804</v>
      </c>
      <c r="O374" s="14">
        <v>124.16604859269739</v>
      </c>
      <c r="P374" s="14">
        <v>4.1526293663814329</v>
      </c>
    </row>
    <row r="375" spans="1:16" x14ac:dyDescent="0.2">
      <c r="A375" t="s">
        <v>28</v>
      </c>
      <c r="B375" t="s">
        <v>71</v>
      </c>
      <c r="C375" t="s">
        <v>69</v>
      </c>
      <c r="D375" s="14">
        <v>66.262103798956815</v>
      </c>
      <c r="E375" s="14">
        <v>3.530918191095294</v>
      </c>
      <c r="F375" s="14">
        <v>8.3312639443244532</v>
      </c>
      <c r="G375" s="14">
        <v>5.0287988853394596</v>
      </c>
      <c r="H375" s="14">
        <v>1.208496697294354</v>
      </c>
      <c r="I375" s="14">
        <v>7.4777351588612584</v>
      </c>
      <c r="J375" s="14">
        <v>10.112427097023341</v>
      </c>
      <c r="K375" s="14">
        <v>2.548907716969842</v>
      </c>
      <c r="L375" s="14">
        <v>4.6224312897577304</v>
      </c>
      <c r="M375" s="14">
        <v>7.4019786559592582</v>
      </c>
      <c r="N375" s="14">
        <v>1.2750499131057631</v>
      </c>
      <c r="O375" s="14">
        <v>12.71808601917188</v>
      </c>
      <c r="P375" s="14">
        <v>2.0060102300541849</v>
      </c>
    </row>
    <row r="376" spans="1:16" x14ac:dyDescent="0.2">
      <c r="A376" t="s">
        <v>28</v>
      </c>
      <c r="B376" t="s">
        <v>71</v>
      </c>
      <c r="C376" t="s">
        <v>70</v>
      </c>
      <c r="D376" s="14">
        <v>0</v>
      </c>
      <c r="E376" s="14">
        <v>0</v>
      </c>
      <c r="F376" s="14">
        <v>0</v>
      </c>
      <c r="G376" s="14">
        <v>0</v>
      </c>
      <c r="H376" s="14">
        <v>0</v>
      </c>
      <c r="I376" s="14">
        <v>0</v>
      </c>
      <c r="J376" s="14">
        <v>0</v>
      </c>
      <c r="K376" s="14">
        <v>0</v>
      </c>
      <c r="L376" s="14">
        <v>0</v>
      </c>
      <c r="M376" s="14">
        <v>0</v>
      </c>
      <c r="N376" s="14">
        <v>0</v>
      </c>
      <c r="O376" s="14">
        <v>0</v>
      </c>
      <c r="P376" s="14">
        <v>0</v>
      </c>
    </row>
    <row r="377" spans="1:16" x14ac:dyDescent="0.2">
      <c r="A377" t="s">
        <v>28</v>
      </c>
      <c r="B377" t="s">
        <v>72</v>
      </c>
      <c r="C377" t="s">
        <v>65</v>
      </c>
      <c r="D377" s="14">
        <v>23.608809724372129</v>
      </c>
      <c r="E377" s="14">
        <v>0.24639759671302119</v>
      </c>
      <c r="F377" s="14">
        <v>8.8711942168875613</v>
      </c>
      <c r="G377" s="14">
        <v>2.3851120980880518</v>
      </c>
      <c r="H377" s="14">
        <v>0.13723126481737771</v>
      </c>
      <c r="I377" s="14">
        <v>1.4885372333999769</v>
      </c>
      <c r="J377" s="14">
        <v>2.013122146131276</v>
      </c>
      <c r="K377" s="14">
        <v>0.2239869136571806</v>
      </c>
      <c r="L377" s="14">
        <v>2.7687604464216111</v>
      </c>
      <c r="M377" s="14">
        <v>1.043900035007147</v>
      </c>
      <c r="N377" s="14">
        <v>0.3232072653610803</v>
      </c>
      <c r="O377" s="14">
        <v>1.886616603448124</v>
      </c>
      <c r="P377" s="14">
        <v>2.220743904439717</v>
      </c>
    </row>
    <row r="378" spans="1:16" x14ac:dyDescent="0.2">
      <c r="A378" t="s">
        <v>28</v>
      </c>
      <c r="B378" t="s">
        <v>72</v>
      </c>
      <c r="C378" t="s">
        <v>66</v>
      </c>
      <c r="D378" s="14">
        <v>158.98078159382069</v>
      </c>
      <c r="E378" s="14">
        <v>2.863273242959977</v>
      </c>
      <c r="F378" s="14">
        <v>8.7386286725360254</v>
      </c>
      <c r="G378" s="14">
        <v>27.649577171818869</v>
      </c>
      <c r="H378" s="14">
        <v>12.79408592890565</v>
      </c>
      <c r="I378" s="14">
        <v>3.3544907921410791</v>
      </c>
      <c r="J378" s="14">
        <v>45.298800427783497</v>
      </c>
      <c r="K378" s="14">
        <v>2.9164941089387981</v>
      </c>
      <c r="L378" s="14">
        <v>9.5765464297359717</v>
      </c>
      <c r="M378" s="14">
        <v>5.9780470263942087</v>
      </c>
      <c r="N378" s="14">
        <v>4.2634775953440931</v>
      </c>
      <c r="O378" s="14">
        <v>33.426340830156853</v>
      </c>
      <c r="P378" s="14">
        <v>2.1210193671056818</v>
      </c>
    </row>
    <row r="379" spans="1:16" x14ac:dyDescent="0.2">
      <c r="A379" t="s">
        <v>28</v>
      </c>
      <c r="B379" t="s">
        <v>72</v>
      </c>
      <c r="C379" t="s">
        <v>67</v>
      </c>
      <c r="D379" s="14">
        <v>68.189157033537242</v>
      </c>
      <c r="E379" s="14">
        <v>1.2663632406453811</v>
      </c>
      <c r="F379" s="14">
        <v>3.311923261632959</v>
      </c>
      <c r="G379" s="14">
        <v>3.985870840296629</v>
      </c>
      <c r="H379" s="14">
        <v>1.0438922028726061</v>
      </c>
      <c r="I379" s="14">
        <v>1.9789621399398549</v>
      </c>
      <c r="J379" s="14">
        <v>14.171620837098921</v>
      </c>
      <c r="K379" s="14">
        <v>1.7918419187987209</v>
      </c>
      <c r="L379" s="14">
        <v>16.140978400493921</v>
      </c>
      <c r="M379" s="14">
        <v>3.6742687144484769</v>
      </c>
      <c r="N379" s="14">
        <v>1.8266166055116</v>
      </c>
      <c r="O379" s="14">
        <v>17.966968882181671</v>
      </c>
      <c r="P379" s="14">
        <v>1.029849989616497</v>
      </c>
    </row>
    <row r="380" spans="1:16" x14ac:dyDescent="0.2">
      <c r="A380" t="s">
        <v>28</v>
      </c>
      <c r="B380" t="s">
        <v>72</v>
      </c>
      <c r="C380" t="s">
        <v>68</v>
      </c>
      <c r="D380" s="14">
        <v>271.98122956712001</v>
      </c>
      <c r="E380" s="14">
        <v>16.974438152175669</v>
      </c>
      <c r="F380" s="14">
        <v>14.865980939086599</v>
      </c>
      <c r="G380" s="14">
        <v>5.4429460919536092</v>
      </c>
      <c r="H380" s="14">
        <v>7.4861732875972287</v>
      </c>
      <c r="I380" s="14">
        <v>16.46182313006366</v>
      </c>
      <c r="J380" s="14">
        <v>11.73938077512846</v>
      </c>
      <c r="K380" s="14">
        <v>7.0123315236545274</v>
      </c>
      <c r="L380" s="14">
        <v>7.4097150685241564</v>
      </c>
      <c r="M380" s="14">
        <v>15.746934055350479</v>
      </c>
      <c r="N380" s="14">
        <v>2.3017750202745129</v>
      </c>
      <c r="O380" s="14">
        <v>162.65752219586821</v>
      </c>
      <c r="P380" s="14">
        <v>3.8822093274429288</v>
      </c>
    </row>
    <row r="381" spans="1:16" x14ac:dyDescent="0.2">
      <c r="A381" t="s">
        <v>28</v>
      </c>
      <c r="B381" t="s">
        <v>72</v>
      </c>
      <c r="C381" t="s">
        <v>69</v>
      </c>
      <c r="D381" s="14">
        <v>6.9755542275402531</v>
      </c>
      <c r="E381" s="14">
        <v>0.31406436638277929</v>
      </c>
      <c r="F381" s="14">
        <v>0.56410158114636455</v>
      </c>
      <c r="G381" s="14">
        <v>0.35457589842857251</v>
      </c>
      <c r="H381" s="14">
        <v>0.16277262728000569</v>
      </c>
      <c r="I381" s="14">
        <v>0.90933230465866022</v>
      </c>
      <c r="J381" s="14">
        <v>0.96722762369749271</v>
      </c>
      <c r="K381" s="14">
        <v>0.37381705025798562</v>
      </c>
      <c r="L381" s="14">
        <v>0.49394652811512268</v>
      </c>
      <c r="M381" s="14">
        <v>0.98813555152077015</v>
      </c>
      <c r="N381" s="14">
        <v>0.19051828407334501</v>
      </c>
      <c r="O381" s="14">
        <v>1.533126597635335</v>
      </c>
      <c r="P381" s="14">
        <v>0.1239358143438198</v>
      </c>
    </row>
    <row r="382" spans="1:16" x14ac:dyDescent="0.2">
      <c r="A382" t="s">
        <v>28</v>
      </c>
      <c r="B382" t="s">
        <v>72</v>
      </c>
      <c r="C382" t="s">
        <v>70</v>
      </c>
      <c r="D382" s="14">
        <v>0</v>
      </c>
      <c r="E382" s="14">
        <v>0</v>
      </c>
      <c r="F382" s="14">
        <v>0</v>
      </c>
      <c r="G382" s="14">
        <v>0</v>
      </c>
      <c r="H382" s="14">
        <v>0</v>
      </c>
      <c r="I382" s="14">
        <v>0</v>
      </c>
      <c r="J382" s="14">
        <v>0</v>
      </c>
      <c r="K382" s="14">
        <v>0</v>
      </c>
      <c r="L382" s="14">
        <v>0</v>
      </c>
      <c r="M382" s="14">
        <v>0</v>
      </c>
      <c r="N382" s="14">
        <v>0</v>
      </c>
      <c r="O382" s="14">
        <v>0</v>
      </c>
      <c r="P382" s="14">
        <v>0</v>
      </c>
    </row>
    <row r="383" spans="1:16" x14ac:dyDescent="0.2">
      <c r="A383" t="s">
        <v>28</v>
      </c>
      <c r="B383" t="s">
        <v>73</v>
      </c>
      <c r="C383" t="s">
        <v>65</v>
      </c>
      <c r="D383" s="14">
        <v>80.824100086811129</v>
      </c>
      <c r="E383" s="14">
        <v>0.62988730095525458</v>
      </c>
      <c r="F383" s="14">
        <v>9.3135692517537709</v>
      </c>
      <c r="G383" s="14">
        <v>36.244990461323518</v>
      </c>
      <c r="H383" s="14">
        <v>0.3162959310222978</v>
      </c>
      <c r="I383" s="14">
        <v>4.7309634209641116</v>
      </c>
      <c r="J383" s="14">
        <v>10.851592911393469</v>
      </c>
      <c r="K383" s="14">
        <v>0.73539715913380654</v>
      </c>
      <c r="L383" s="14">
        <v>9.6695928902703407</v>
      </c>
      <c r="M383" s="14">
        <v>2.5519275864800188</v>
      </c>
      <c r="N383" s="14">
        <v>0.522219841382627</v>
      </c>
      <c r="O383" s="14">
        <v>3.6250579484237422</v>
      </c>
      <c r="P383" s="14">
        <v>1.6326053837081811</v>
      </c>
    </row>
    <row r="384" spans="1:16" x14ac:dyDescent="0.2">
      <c r="A384" t="s">
        <v>28</v>
      </c>
      <c r="B384" t="s">
        <v>73</v>
      </c>
      <c r="C384" t="s">
        <v>66</v>
      </c>
      <c r="D384" s="14">
        <v>493.60314622172098</v>
      </c>
      <c r="E384" s="14">
        <v>3.515540275054434</v>
      </c>
      <c r="F384" s="14">
        <v>13.917129547684221</v>
      </c>
      <c r="G384" s="14">
        <v>111.8233312809329</v>
      </c>
      <c r="H384" s="14">
        <v>3.0855466071609041</v>
      </c>
      <c r="I384" s="14">
        <v>6.7892257521027197</v>
      </c>
      <c r="J384" s="14">
        <v>182.35819534876009</v>
      </c>
      <c r="K384" s="14">
        <v>7.1857136449402734</v>
      </c>
      <c r="L384" s="14">
        <v>89.140684354663108</v>
      </c>
      <c r="M384" s="14">
        <v>18.787091118900591</v>
      </c>
      <c r="N384" s="14">
        <v>3.370750545207533</v>
      </c>
      <c r="O384" s="14">
        <v>49.483487141521117</v>
      </c>
      <c r="P384" s="14">
        <v>4.1464506047930518</v>
      </c>
    </row>
    <row r="385" spans="1:16" x14ac:dyDescent="0.2">
      <c r="A385" t="s">
        <v>28</v>
      </c>
      <c r="B385" t="s">
        <v>73</v>
      </c>
      <c r="C385" t="s">
        <v>67</v>
      </c>
      <c r="D385" s="14">
        <v>307.30170201955616</v>
      </c>
      <c r="E385" s="14">
        <v>2.2239305610545501</v>
      </c>
      <c r="F385" s="14">
        <v>8.4118148062044469</v>
      </c>
      <c r="G385" s="14">
        <v>60.262383118101191</v>
      </c>
      <c r="H385" s="14">
        <v>2.3505951243207042</v>
      </c>
      <c r="I385" s="14">
        <v>4.5167773577488992</v>
      </c>
      <c r="J385" s="14">
        <v>89.890843938365038</v>
      </c>
      <c r="K385" s="14">
        <v>6.1969356112541467</v>
      </c>
      <c r="L385" s="14">
        <v>77.855850687403901</v>
      </c>
      <c r="M385" s="14">
        <v>14.1612223727405</v>
      </c>
      <c r="N385" s="14">
        <v>4.0482055121723626</v>
      </c>
      <c r="O385" s="14">
        <v>34.213567020956852</v>
      </c>
      <c r="P385" s="14">
        <v>3.1695759092335951</v>
      </c>
    </row>
    <row r="386" spans="1:16" x14ac:dyDescent="0.2">
      <c r="A386" t="s">
        <v>28</v>
      </c>
      <c r="B386" t="s">
        <v>73</v>
      </c>
      <c r="C386" t="s">
        <v>68</v>
      </c>
      <c r="D386" s="14">
        <v>42.99841440159863</v>
      </c>
      <c r="E386" s="14">
        <v>4.5180947592133007</v>
      </c>
      <c r="F386" s="14">
        <v>2.1918526972225871</v>
      </c>
      <c r="G386" s="14">
        <v>6.6684168999818683</v>
      </c>
      <c r="H386" s="14">
        <v>0.64124083474337479</v>
      </c>
      <c r="I386" s="14">
        <v>1.4956940887282939</v>
      </c>
      <c r="J386" s="14">
        <v>10.933572772630511</v>
      </c>
      <c r="K386" s="14">
        <v>1.3899026282815281</v>
      </c>
      <c r="L386" s="14">
        <v>5.30879608294424</v>
      </c>
      <c r="M386" s="14">
        <v>2.453888932277041</v>
      </c>
      <c r="N386" s="14">
        <v>0.40797288341380977</v>
      </c>
      <c r="O386" s="14">
        <v>6.4416803580758861</v>
      </c>
      <c r="P386" s="14">
        <v>0.54730146408618807</v>
      </c>
    </row>
    <row r="387" spans="1:16" x14ac:dyDescent="0.2">
      <c r="A387" t="s">
        <v>28</v>
      </c>
      <c r="B387" t="s">
        <v>73</v>
      </c>
      <c r="C387" t="s">
        <v>69</v>
      </c>
      <c r="D387" s="14">
        <v>5.4394982173167081</v>
      </c>
      <c r="E387" s="14">
        <v>7.4587164618502802E-2</v>
      </c>
      <c r="F387" s="14">
        <v>0.1880183767185194</v>
      </c>
      <c r="G387" s="14">
        <v>1.22355844538125</v>
      </c>
      <c r="H387" s="14">
        <v>4.9041163531392137E-2</v>
      </c>
      <c r="I387" s="14">
        <v>0.30123359644671061</v>
      </c>
      <c r="J387" s="14">
        <v>1.8749721627388121</v>
      </c>
      <c r="K387" s="14">
        <v>0.14700510525132229</v>
      </c>
      <c r="L387" s="14">
        <v>0.67831653235258971</v>
      </c>
      <c r="M387" s="14">
        <v>0.34070291923329671</v>
      </c>
      <c r="N387" s="14">
        <v>5.4486662061829748E-2</v>
      </c>
      <c r="O387" s="14">
        <v>0.46160236129266158</v>
      </c>
      <c r="P387" s="14">
        <v>4.5973727689820013E-2</v>
      </c>
    </row>
    <row r="388" spans="1:16" x14ac:dyDescent="0.2">
      <c r="A388" t="s">
        <v>28</v>
      </c>
      <c r="B388" t="s">
        <v>73</v>
      </c>
      <c r="C388" t="s">
        <v>70</v>
      </c>
      <c r="D388" s="14">
        <v>0</v>
      </c>
      <c r="E388" s="14">
        <v>0</v>
      </c>
      <c r="F388" s="14">
        <v>0</v>
      </c>
      <c r="G388" s="14">
        <v>0</v>
      </c>
      <c r="H388" s="14">
        <v>0</v>
      </c>
      <c r="I388" s="14">
        <v>0</v>
      </c>
      <c r="J388" s="14">
        <v>0</v>
      </c>
      <c r="K388" s="14">
        <v>0</v>
      </c>
      <c r="L388" s="14">
        <v>0</v>
      </c>
      <c r="M388" s="14">
        <v>0</v>
      </c>
      <c r="N388" s="14">
        <v>0</v>
      </c>
      <c r="O388" s="14">
        <v>0</v>
      </c>
      <c r="P388" s="14">
        <v>0</v>
      </c>
    </row>
    <row r="389" spans="1:16" x14ac:dyDescent="0.2">
      <c r="A389" t="s">
        <v>28</v>
      </c>
      <c r="B389" t="s">
        <v>74</v>
      </c>
      <c r="C389" t="s">
        <v>65</v>
      </c>
      <c r="D389" s="14">
        <v>149.88537088657989</v>
      </c>
      <c r="E389" s="14">
        <v>0.5217047553560592</v>
      </c>
      <c r="F389" s="14">
        <v>77.089460931096525</v>
      </c>
      <c r="G389" s="14">
        <v>7.7150122207039296</v>
      </c>
      <c r="H389" s="14">
        <v>0.24014128515998381</v>
      </c>
      <c r="I389" s="14">
        <v>13.810042502612561</v>
      </c>
      <c r="J389" s="14">
        <v>3.3911655333014701</v>
      </c>
      <c r="K389" s="14">
        <v>0.5598516186634438</v>
      </c>
      <c r="L389" s="14">
        <v>15.624409185390549</v>
      </c>
      <c r="M389" s="14">
        <v>6.656194862815334</v>
      </c>
      <c r="N389" s="14">
        <v>0.74214685213905585</v>
      </c>
      <c r="O389" s="14">
        <v>2.9854091238949572</v>
      </c>
      <c r="P389" s="14">
        <v>20.549832015446</v>
      </c>
    </row>
    <row r="390" spans="1:16" x14ac:dyDescent="0.2">
      <c r="A390" t="s">
        <v>28</v>
      </c>
      <c r="B390" t="s">
        <v>74</v>
      </c>
      <c r="C390" t="s">
        <v>66</v>
      </c>
      <c r="D390" s="14">
        <v>119.54361081644782</v>
      </c>
      <c r="E390" s="14">
        <v>7.2929493678037929</v>
      </c>
      <c r="F390" s="14">
        <v>7.6829393440111682</v>
      </c>
      <c r="G390" s="14">
        <v>7.9879875936493958</v>
      </c>
      <c r="H390" s="14">
        <v>5.4171327678172103</v>
      </c>
      <c r="I390" s="14">
        <v>4.950878949245336</v>
      </c>
      <c r="J390" s="14">
        <v>17.640593370847181</v>
      </c>
      <c r="K390" s="14">
        <v>3.382770887971899</v>
      </c>
      <c r="L390" s="14">
        <v>29.04196043472005</v>
      </c>
      <c r="M390" s="14">
        <v>10.325437718969839</v>
      </c>
      <c r="N390" s="14">
        <v>1.613751885203794</v>
      </c>
      <c r="O390" s="14">
        <v>21.609774640370741</v>
      </c>
      <c r="P390" s="14">
        <v>2.5974338558374122</v>
      </c>
    </row>
    <row r="391" spans="1:16" x14ac:dyDescent="0.2">
      <c r="A391" t="s">
        <v>28</v>
      </c>
      <c r="B391" t="s">
        <v>74</v>
      </c>
      <c r="C391" t="s">
        <v>67</v>
      </c>
      <c r="D391" s="14">
        <v>100.11003169933403</v>
      </c>
      <c r="E391" s="14">
        <v>0.84474553019222298</v>
      </c>
      <c r="F391" s="14">
        <v>4.4759983844816764</v>
      </c>
      <c r="G391" s="14">
        <v>9.3511254806149644</v>
      </c>
      <c r="H391" s="14">
        <v>0.83617182331771056</v>
      </c>
      <c r="I391" s="14">
        <v>1.693798108658938</v>
      </c>
      <c r="J391" s="14">
        <v>19.509666284313521</v>
      </c>
      <c r="K391" s="14">
        <v>1.610209173142269</v>
      </c>
      <c r="L391" s="14">
        <v>35.952909161099491</v>
      </c>
      <c r="M391" s="14">
        <v>6.2018228762138721</v>
      </c>
      <c r="N391" s="14">
        <v>1.613857708108527</v>
      </c>
      <c r="O391" s="14">
        <v>15.554302371496879</v>
      </c>
      <c r="P391" s="14">
        <v>2.4654247976939749</v>
      </c>
    </row>
    <row r="392" spans="1:16" x14ac:dyDescent="0.2">
      <c r="A392" t="s">
        <v>28</v>
      </c>
      <c r="B392" t="s">
        <v>74</v>
      </c>
      <c r="C392" t="s">
        <v>68</v>
      </c>
      <c r="D392" s="14">
        <v>277.91169849797916</v>
      </c>
      <c r="E392" s="14">
        <v>155.50242764168561</v>
      </c>
      <c r="F392" s="14">
        <v>10.517543993809539</v>
      </c>
      <c r="G392" s="14">
        <v>5.1400580481091671</v>
      </c>
      <c r="H392" s="14">
        <v>2.7195151210322792</v>
      </c>
      <c r="I392" s="14">
        <v>11.65785903945757</v>
      </c>
      <c r="J392" s="14">
        <v>12.620402177342269</v>
      </c>
      <c r="K392" s="14">
        <v>6.1506431866909361</v>
      </c>
      <c r="L392" s="14">
        <v>8.6542097123942856</v>
      </c>
      <c r="M392" s="14">
        <v>19.434006964428029</v>
      </c>
      <c r="N392" s="14">
        <v>2.290918158000248</v>
      </c>
      <c r="O392" s="14">
        <v>40.014050842275182</v>
      </c>
      <c r="P392" s="14">
        <v>3.210063612754102</v>
      </c>
    </row>
    <row r="393" spans="1:16" x14ac:dyDescent="0.2">
      <c r="A393" t="s">
        <v>28</v>
      </c>
      <c r="B393" t="s">
        <v>74</v>
      </c>
      <c r="C393" t="s">
        <v>69</v>
      </c>
      <c r="D393" s="14">
        <v>17.848834189323167</v>
      </c>
      <c r="E393" s="14">
        <v>2.8786833428039369</v>
      </c>
      <c r="F393" s="14">
        <v>1.1089134677064341</v>
      </c>
      <c r="G393" s="14">
        <v>0.53102955747218317</v>
      </c>
      <c r="H393" s="14">
        <v>0.2367712573601696</v>
      </c>
      <c r="I393" s="14">
        <v>4.0000189389744634</v>
      </c>
      <c r="J393" s="14">
        <v>1.5526765221255849</v>
      </c>
      <c r="K393" s="14">
        <v>0.98016991396075703</v>
      </c>
      <c r="L393" s="14">
        <v>1.1359973018994121</v>
      </c>
      <c r="M393" s="14">
        <v>2.799764480340587</v>
      </c>
      <c r="N393" s="14">
        <v>0.30860689347237807</v>
      </c>
      <c r="O393" s="14">
        <v>1.9023912084323289</v>
      </c>
      <c r="P393" s="14">
        <v>0.41381130477493239</v>
      </c>
    </row>
    <row r="394" spans="1:16" x14ac:dyDescent="0.2">
      <c r="A394" t="s">
        <v>28</v>
      </c>
      <c r="B394" t="s">
        <v>74</v>
      </c>
      <c r="C394" t="s">
        <v>70</v>
      </c>
      <c r="D394" s="14">
        <v>0</v>
      </c>
      <c r="E394" s="14">
        <v>0</v>
      </c>
      <c r="F394" s="14">
        <v>0</v>
      </c>
      <c r="G394" s="14">
        <v>0</v>
      </c>
      <c r="H394" s="14">
        <v>0</v>
      </c>
      <c r="I394" s="14">
        <v>0</v>
      </c>
      <c r="J394" s="14">
        <v>0</v>
      </c>
      <c r="K394" s="14">
        <v>0</v>
      </c>
      <c r="L394" s="14">
        <v>0</v>
      </c>
      <c r="M394" s="14">
        <v>0</v>
      </c>
      <c r="N394" s="14">
        <v>0</v>
      </c>
      <c r="O394" s="14">
        <v>0</v>
      </c>
      <c r="P394" s="14">
        <v>0</v>
      </c>
    </row>
    <row r="395" spans="1:16" x14ac:dyDescent="0.2">
      <c r="A395" t="s">
        <v>28</v>
      </c>
      <c r="B395" t="s">
        <v>75</v>
      </c>
      <c r="C395" t="s">
        <v>65</v>
      </c>
      <c r="D395" s="14">
        <v>385.48773615320454</v>
      </c>
      <c r="E395" s="14">
        <v>6.0495561518166232</v>
      </c>
      <c r="F395" s="14">
        <v>73.283558716733353</v>
      </c>
      <c r="G395" s="14">
        <v>138.99816695592401</v>
      </c>
      <c r="H395" s="14">
        <v>1.830192350027658</v>
      </c>
      <c r="I395" s="14">
        <v>29.887241428538701</v>
      </c>
      <c r="J395" s="14">
        <v>15.111326936892979</v>
      </c>
      <c r="K395" s="14">
        <v>4.2015901503352078</v>
      </c>
      <c r="L395" s="14">
        <v>22.997884356420439</v>
      </c>
      <c r="M395" s="14">
        <v>14.41735798298925</v>
      </c>
      <c r="N395" s="14">
        <v>3.383018464929854</v>
      </c>
      <c r="O395" s="14">
        <v>17.10704286586223</v>
      </c>
      <c r="P395" s="14">
        <v>58.220799792734198</v>
      </c>
    </row>
    <row r="396" spans="1:16" x14ac:dyDescent="0.2">
      <c r="A396" t="s">
        <v>28</v>
      </c>
      <c r="B396" t="s">
        <v>75</v>
      </c>
      <c r="C396" t="s">
        <v>66</v>
      </c>
      <c r="D396" s="14">
        <v>352.19453824183921</v>
      </c>
      <c r="E396" s="14">
        <v>7.4821906707922743</v>
      </c>
      <c r="F396" s="14">
        <v>21.989404313297062</v>
      </c>
      <c r="G396" s="14">
        <v>64.881715166242685</v>
      </c>
      <c r="H396" s="14">
        <v>5.1341441463044477</v>
      </c>
      <c r="I396" s="14">
        <v>16.03946494956439</v>
      </c>
      <c r="J396" s="14">
        <v>60.337270818404207</v>
      </c>
      <c r="K396" s="14">
        <v>8.5429242537107406</v>
      </c>
      <c r="L396" s="14">
        <v>65.21604612964309</v>
      </c>
      <c r="M396" s="14">
        <v>22.949055772419001</v>
      </c>
      <c r="N396" s="14">
        <v>3.3461198322043249</v>
      </c>
      <c r="O396" s="14">
        <v>61.178113390854797</v>
      </c>
      <c r="P396" s="14">
        <v>15.098088798402239</v>
      </c>
    </row>
    <row r="397" spans="1:16" x14ac:dyDescent="0.2">
      <c r="A397" t="s">
        <v>28</v>
      </c>
      <c r="B397" t="s">
        <v>75</v>
      </c>
      <c r="C397" t="s">
        <v>67</v>
      </c>
      <c r="D397" s="14">
        <v>357.2068203448714</v>
      </c>
      <c r="E397" s="14">
        <v>2.1839864809221532</v>
      </c>
      <c r="F397" s="14">
        <v>10.225176474434511</v>
      </c>
      <c r="G397" s="14">
        <v>121.2679295291867</v>
      </c>
      <c r="H397" s="14">
        <v>2.5139410819475438</v>
      </c>
      <c r="I397" s="14">
        <v>6.5951429554810881</v>
      </c>
      <c r="J397" s="14">
        <v>59.737931537316229</v>
      </c>
      <c r="K397" s="14">
        <v>6.7650940779091906</v>
      </c>
      <c r="L397" s="14">
        <v>80.755940494023591</v>
      </c>
      <c r="M397" s="14">
        <v>15.214236356533711</v>
      </c>
      <c r="N397" s="14">
        <v>4.7865094566116868</v>
      </c>
      <c r="O397" s="14">
        <v>42.156027745211127</v>
      </c>
      <c r="P397" s="14">
        <v>5.0049041552938593</v>
      </c>
    </row>
    <row r="398" spans="1:16" x14ac:dyDescent="0.2">
      <c r="A398" t="s">
        <v>28</v>
      </c>
      <c r="B398" t="s">
        <v>75</v>
      </c>
      <c r="C398" t="s">
        <v>68</v>
      </c>
      <c r="D398" s="14">
        <v>328.06528642975223</v>
      </c>
      <c r="E398" s="14">
        <v>54.527223145852481</v>
      </c>
      <c r="F398" s="14">
        <v>18.569080054835759</v>
      </c>
      <c r="G398" s="14">
        <v>16.48866695336109</v>
      </c>
      <c r="H398" s="14">
        <v>7.1998654334524668</v>
      </c>
      <c r="I398" s="14">
        <v>13.18928039287381</v>
      </c>
      <c r="J398" s="14">
        <v>24.331954760787539</v>
      </c>
      <c r="K398" s="14">
        <v>9.418412547086044</v>
      </c>
      <c r="L398" s="14">
        <v>21.571842563093369</v>
      </c>
      <c r="M398" s="14">
        <v>20.511675557663189</v>
      </c>
      <c r="N398" s="14">
        <v>2.8177040313658832</v>
      </c>
      <c r="O398" s="14">
        <v>133.3382987640631</v>
      </c>
      <c r="P398" s="14">
        <v>6.1012822253175436</v>
      </c>
    </row>
    <row r="399" spans="1:16" x14ac:dyDescent="0.2">
      <c r="A399" t="s">
        <v>28</v>
      </c>
      <c r="B399" t="s">
        <v>75</v>
      </c>
      <c r="C399" t="s">
        <v>69</v>
      </c>
      <c r="D399" s="14">
        <v>72.05200730889095</v>
      </c>
      <c r="E399" s="14">
        <v>4.9080992594234178</v>
      </c>
      <c r="F399" s="14">
        <v>5.8770456877957598</v>
      </c>
      <c r="G399" s="14">
        <v>5.4511704983487421</v>
      </c>
      <c r="H399" s="14">
        <v>1.9863988249814499</v>
      </c>
      <c r="I399" s="14">
        <v>13.45862713957194</v>
      </c>
      <c r="J399" s="14">
        <v>7.9658335558734521</v>
      </c>
      <c r="K399" s="14">
        <v>4.8203472956290421</v>
      </c>
      <c r="L399" s="14">
        <v>4.2100975983448317</v>
      </c>
      <c r="M399" s="14">
        <v>10.95152803563011</v>
      </c>
      <c r="N399" s="14">
        <v>1.070330223980084</v>
      </c>
      <c r="O399" s="14">
        <v>9.5650279127238189</v>
      </c>
      <c r="P399" s="14">
        <v>1.7875012765883069</v>
      </c>
    </row>
    <row r="400" spans="1:16" x14ac:dyDescent="0.2">
      <c r="A400" t="s">
        <v>28</v>
      </c>
      <c r="B400" t="s">
        <v>75</v>
      </c>
      <c r="C400" t="s">
        <v>70</v>
      </c>
      <c r="D400" s="14">
        <v>0</v>
      </c>
      <c r="E400" s="14">
        <v>0</v>
      </c>
      <c r="F400" s="14">
        <v>0</v>
      </c>
      <c r="G400" s="14">
        <v>0</v>
      </c>
      <c r="H400" s="14">
        <v>0</v>
      </c>
      <c r="I400" s="14">
        <v>0</v>
      </c>
      <c r="J400" s="14">
        <v>0</v>
      </c>
      <c r="K400" s="14">
        <v>0</v>
      </c>
      <c r="L400" s="14">
        <v>0</v>
      </c>
      <c r="M400" s="14">
        <v>0</v>
      </c>
      <c r="N400" s="14">
        <v>0</v>
      </c>
      <c r="O400" s="14">
        <v>0</v>
      </c>
      <c r="P400" s="14">
        <v>0</v>
      </c>
    </row>
    <row r="401" spans="1:16" x14ac:dyDescent="0.2">
      <c r="A401" t="s">
        <v>29</v>
      </c>
      <c r="B401" t="s">
        <v>64</v>
      </c>
      <c r="C401" t="s">
        <v>65</v>
      </c>
      <c r="D401" s="14">
        <v>532.84904023138267</v>
      </c>
      <c r="E401" s="14">
        <v>0.1195908204525008</v>
      </c>
      <c r="F401" s="14">
        <v>408.55009834687871</v>
      </c>
      <c r="G401" s="14">
        <v>1.200872756606395</v>
      </c>
      <c r="H401" s="14">
        <v>0.20233567538431041</v>
      </c>
      <c r="I401" s="14">
        <v>22.54692242010886</v>
      </c>
      <c r="J401" s="14">
        <v>0.97033451143909577</v>
      </c>
      <c r="K401" s="14">
        <v>3.7297055347859231</v>
      </c>
      <c r="L401" s="14">
        <v>0.75696226712199011</v>
      </c>
      <c r="M401" s="14">
        <v>20.665747347335699</v>
      </c>
      <c r="N401" s="14">
        <v>5.4802805992518948</v>
      </c>
      <c r="O401" s="14">
        <v>0.52590856708111366</v>
      </c>
      <c r="P401" s="14">
        <v>68.100281384936238</v>
      </c>
    </row>
    <row r="402" spans="1:16" x14ac:dyDescent="0.2">
      <c r="A402" t="s">
        <v>29</v>
      </c>
      <c r="B402" t="s">
        <v>64</v>
      </c>
      <c r="C402" t="s">
        <v>66</v>
      </c>
      <c r="D402" s="14">
        <v>2287.8312364267763</v>
      </c>
      <c r="E402" s="14">
        <v>1.6509042074603999</v>
      </c>
      <c r="F402" s="14">
        <v>136.40922593490751</v>
      </c>
      <c r="G402" s="14">
        <v>39.202788334595787</v>
      </c>
      <c r="H402" s="14">
        <v>1300.8160215352059</v>
      </c>
      <c r="I402" s="14">
        <v>77.595093593230359</v>
      </c>
      <c r="J402" s="14">
        <v>135.93189300833981</v>
      </c>
      <c r="K402" s="14">
        <v>67.21259970272736</v>
      </c>
      <c r="L402" s="14">
        <v>33.9945905903949</v>
      </c>
      <c r="M402" s="14">
        <v>247.46472161891319</v>
      </c>
      <c r="N402" s="14">
        <v>35.180150675577231</v>
      </c>
      <c r="O402" s="14">
        <v>184.53781487800501</v>
      </c>
      <c r="P402" s="14">
        <v>27.835432347418671</v>
      </c>
    </row>
    <row r="403" spans="1:16" x14ac:dyDescent="0.2">
      <c r="A403" t="s">
        <v>29</v>
      </c>
      <c r="B403" t="s">
        <v>64</v>
      </c>
      <c r="C403" t="s">
        <v>67</v>
      </c>
      <c r="D403" s="14">
        <v>639.8803164805505</v>
      </c>
      <c r="E403" s="14">
        <v>0.34701147261049758</v>
      </c>
      <c r="F403" s="14">
        <v>20.014940891498942</v>
      </c>
      <c r="G403" s="14">
        <v>18.854747142678331</v>
      </c>
      <c r="H403" s="14">
        <v>11.107906174712751</v>
      </c>
      <c r="I403" s="14">
        <v>13.55609838307641</v>
      </c>
      <c r="J403" s="14">
        <v>103.1111794491615</v>
      </c>
      <c r="K403" s="14">
        <v>45.787214704470657</v>
      </c>
      <c r="L403" s="14">
        <v>54.97411125749732</v>
      </c>
      <c r="M403" s="14">
        <v>45.113844175581562</v>
      </c>
      <c r="N403" s="14">
        <v>262.76678607459831</v>
      </c>
      <c r="O403" s="14">
        <v>59.586415775312759</v>
      </c>
      <c r="P403" s="14">
        <v>4.6600609793515497</v>
      </c>
    </row>
    <row r="404" spans="1:16" x14ac:dyDescent="0.2">
      <c r="A404" t="s">
        <v>29</v>
      </c>
      <c r="B404" t="s">
        <v>64</v>
      </c>
      <c r="C404" t="s">
        <v>68</v>
      </c>
      <c r="D404" s="14">
        <v>1065.2329555348183</v>
      </c>
      <c r="E404" s="14">
        <v>565.54750945056014</v>
      </c>
      <c r="F404" s="14">
        <v>23.266893836218379</v>
      </c>
      <c r="G404" s="14">
        <v>3.7391528668153811</v>
      </c>
      <c r="H404" s="14">
        <v>9.6813926417459601</v>
      </c>
      <c r="I404" s="14">
        <v>24.488169000558528</v>
      </c>
      <c r="J404" s="14">
        <v>16.805448826018822</v>
      </c>
      <c r="K404" s="14">
        <v>27.07164645620901</v>
      </c>
      <c r="L404" s="14">
        <v>4.0824673307435013</v>
      </c>
      <c r="M404" s="14">
        <v>36.352926703672239</v>
      </c>
      <c r="N404" s="14">
        <v>4.442860530970111</v>
      </c>
      <c r="O404" s="14">
        <v>344.93905481978709</v>
      </c>
      <c r="P404" s="14">
        <v>4.8154330715188971</v>
      </c>
    </row>
    <row r="405" spans="1:16" x14ac:dyDescent="0.2">
      <c r="A405" t="s">
        <v>29</v>
      </c>
      <c r="B405" t="s">
        <v>64</v>
      </c>
      <c r="C405" t="s">
        <v>69</v>
      </c>
      <c r="D405" s="14">
        <v>1015.1939815711609</v>
      </c>
      <c r="E405" s="14">
        <v>18.701578130666569</v>
      </c>
      <c r="F405" s="14">
        <v>43.815297876608078</v>
      </c>
      <c r="G405" s="14">
        <v>6.1896664444170524</v>
      </c>
      <c r="H405" s="14">
        <v>99.048549190780406</v>
      </c>
      <c r="I405" s="14">
        <v>126.77003344249491</v>
      </c>
      <c r="J405" s="14">
        <v>31.722309233784109</v>
      </c>
      <c r="K405" s="14">
        <v>249.47417953591221</v>
      </c>
      <c r="L405" s="14">
        <v>4.9272016075588327</v>
      </c>
      <c r="M405" s="14">
        <v>365.64432402849212</v>
      </c>
      <c r="N405" s="14">
        <v>21.92747580832145</v>
      </c>
      <c r="O405" s="14">
        <v>39.451727533967663</v>
      </c>
      <c r="P405" s="14">
        <v>7.5216387381573888</v>
      </c>
    </row>
    <row r="406" spans="1:16" x14ac:dyDescent="0.2">
      <c r="A406" t="s">
        <v>29</v>
      </c>
      <c r="B406" t="s">
        <v>64</v>
      </c>
      <c r="C406" t="s">
        <v>70</v>
      </c>
      <c r="D406" s="14">
        <v>3556.5488955159858</v>
      </c>
      <c r="E406" s="14">
        <v>0</v>
      </c>
      <c r="F406" s="14">
        <v>0</v>
      </c>
      <c r="G406" s="14">
        <v>0</v>
      </c>
      <c r="H406" s="14">
        <v>2163.8200636173169</v>
      </c>
      <c r="I406" s="14">
        <v>0</v>
      </c>
      <c r="J406" s="14">
        <v>0</v>
      </c>
      <c r="K406" s="14">
        <v>0</v>
      </c>
      <c r="L406" s="14">
        <v>0</v>
      </c>
      <c r="M406" s="14">
        <v>0</v>
      </c>
      <c r="N406" s="14">
        <v>0</v>
      </c>
      <c r="O406" s="14">
        <v>1392.7288318986689</v>
      </c>
      <c r="P406" s="14">
        <v>0</v>
      </c>
    </row>
    <row r="407" spans="1:16" x14ac:dyDescent="0.2">
      <c r="A407" t="s">
        <v>29</v>
      </c>
      <c r="B407" t="s">
        <v>71</v>
      </c>
      <c r="C407" t="s">
        <v>65</v>
      </c>
      <c r="D407" s="14">
        <v>275.35819749835201</v>
      </c>
      <c r="E407" s="14">
        <v>0.95643939445482495</v>
      </c>
      <c r="F407" s="14">
        <v>172.56069823157071</v>
      </c>
      <c r="G407" s="14">
        <v>6.7155747604023679</v>
      </c>
      <c r="H407" s="14">
        <v>0.29966358743183791</v>
      </c>
      <c r="I407" s="14">
        <v>24.715641076417221</v>
      </c>
      <c r="J407" s="14">
        <v>4.3963225134359742</v>
      </c>
      <c r="K407" s="14">
        <v>1.1747790132674141</v>
      </c>
      <c r="L407" s="14">
        <v>3.741510022459257</v>
      </c>
      <c r="M407" s="14">
        <v>12.739201948041821</v>
      </c>
      <c r="N407" s="14">
        <v>2.5226904395607712</v>
      </c>
      <c r="O407" s="14">
        <v>3.8908023572662418</v>
      </c>
      <c r="P407" s="14">
        <v>41.644874154043528</v>
      </c>
    </row>
    <row r="408" spans="1:16" x14ac:dyDescent="0.2">
      <c r="A408" t="s">
        <v>29</v>
      </c>
      <c r="B408" t="s">
        <v>71</v>
      </c>
      <c r="C408" t="s">
        <v>66</v>
      </c>
      <c r="D408" s="14">
        <v>229.09143815961662</v>
      </c>
      <c r="E408" s="14">
        <v>3.3447507077155412</v>
      </c>
      <c r="F408" s="14">
        <v>22.665918090132092</v>
      </c>
      <c r="G408" s="14">
        <v>31.235145048127901</v>
      </c>
      <c r="H408" s="14">
        <v>15.237011327979641</v>
      </c>
      <c r="I408" s="14">
        <v>7.9029972497750469</v>
      </c>
      <c r="J408" s="14">
        <v>44.851028922093413</v>
      </c>
      <c r="K408" s="14">
        <v>4.076830799711292</v>
      </c>
      <c r="L408" s="14">
        <v>15.54124725826795</v>
      </c>
      <c r="M408" s="14">
        <v>10.735735592821881</v>
      </c>
      <c r="N408" s="14">
        <v>5.0794058007763274</v>
      </c>
      <c r="O408" s="14">
        <v>61.110818908655411</v>
      </c>
      <c r="P408" s="14">
        <v>7.3105484535601226</v>
      </c>
    </row>
    <row r="409" spans="1:16" x14ac:dyDescent="0.2">
      <c r="A409" t="s">
        <v>29</v>
      </c>
      <c r="B409" t="s">
        <v>71</v>
      </c>
      <c r="C409" t="s">
        <v>67</v>
      </c>
      <c r="D409" s="14">
        <v>299.99402298174965</v>
      </c>
      <c r="E409" s="14">
        <v>1.648810042112224</v>
      </c>
      <c r="F409" s="14">
        <v>14.638754692990871</v>
      </c>
      <c r="G409" s="14">
        <v>27.02461998596953</v>
      </c>
      <c r="H409" s="14">
        <v>3.6245243103790781</v>
      </c>
      <c r="I409" s="14">
        <v>7.0785503288747522</v>
      </c>
      <c r="J409" s="14">
        <v>83.430457380770306</v>
      </c>
      <c r="K409" s="14">
        <v>7.9357399782460698</v>
      </c>
      <c r="L409" s="14">
        <v>45.024346691855378</v>
      </c>
      <c r="M409" s="14">
        <v>15.31114538155388</v>
      </c>
      <c r="N409" s="14">
        <v>7.8528674639500942</v>
      </c>
      <c r="O409" s="14">
        <v>81.649672102892268</v>
      </c>
      <c r="P409" s="14">
        <v>4.774534622155195</v>
      </c>
    </row>
    <row r="410" spans="1:16" x14ac:dyDescent="0.2">
      <c r="A410" t="s">
        <v>29</v>
      </c>
      <c r="B410" t="s">
        <v>71</v>
      </c>
      <c r="C410" t="s">
        <v>68</v>
      </c>
      <c r="D410" s="14">
        <v>351.07522422062004</v>
      </c>
      <c r="E410" s="14">
        <v>101.594505421124</v>
      </c>
      <c r="F410" s="14">
        <v>20.769107941208819</v>
      </c>
      <c r="G410" s="14">
        <v>10.219849402410659</v>
      </c>
      <c r="H410" s="14">
        <v>5.5018333455162196</v>
      </c>
      <c r="I410" s="14">
        <v>12.347451617891981</v>
      </c>
      <c r="J410" s="14">
        <v>22.191460879652588</v>
      </c>
      <c r="K410" s="14">
        <v>7.5829440311451144</v>
      </c>
      <c r="L410" s="14">
        <v>7.3465571644097238</v>
      </c>
      <c r="M410" s="14">
        <v>19.422337048522358</v>
      </c>
      <c r="N410" s="14">
        <v>3.2450158237650251</v>
      </c>
      <c r="O410" s="14">
        <v>136.32690631485141</v>
      </c>
      <c r="P410" s="14">
        <v>4.5272552301221163</v>
      </c>
    </row>
    <row r="411" spans="1:16" x14ac:dyDescent="0.2">
      <c r="A411" t="s">
        <v>29</v>
      </c>
      <c r="B411" t="s">
        <v>71</v>
      </c>
      <c r="C411" t="s">
        <v>69</v>
      </c>
      <c r="D411" s="14">
        <v>82.936507089062104</v>
      </c>
      <c r="E411" s="14">
        <v>7.0905262943521556</v>
      </c>
      <c r="F411" s="14">
        <v>8.9334030472238748</v>
      </c>
      <c r="G411" s="14">
        <v>6.4051062062013466</v>
      </c>
      <c r="H411" s="14">
        <v>1.3457514760354869</v>
      </c>
      <c r="I411" s="14">
        <v>9.2861104311594822</v>
      </c>
      <c r="J411" s="14">
        <v>12.417047423313891</v>
      </c>
      <c r="K411" s="14">
        <v>2.8996292019595211</v>
      </c>
      <c r="L411" s="14">
        <v>4.766678982304585</v>
      </c>
      <c r="M411" s="14">
        <v>9.4734060010512326</v>
      </c>
      <c r="N411" s="14">
        <v>1.486415574247923</v>
      </c>
      <c r="O411" s="14">
        <v>16.667338562876338</v>
      </c>
      <c r="P411" s="14">
        <v>2.165093888336278</v>
      </c>
    </row>
    <row r="412" spans="1:16" x14ac:dyDescent="0.2">
      <c r="A412" t="s">
        <v>29</v>
      </c>
      <c r="B412" t="s">
        <v>71</v>
      </c>
      <c r="C412" t="s">
        <v>70</v>
      </c>
      <c r="D412" s="14">
        <v>0</v>
      </c>
      <c r="E412" s="14">
        <v>0</v>
      </c>
      <c r="F412" s="14">
        <v>0</v>
      </c>
      <c r="G412" s="14">
        <v>0</v>
      </c>
      <c r="H412" s="14">
        <v>0</v>
      </c>
      <c r="I412" s="14">
        <v>0</v>
      </c>
      <c r="J412" s="14">
        <v>0</v>
      </c>
      <c r="K412" s="14">
        <v>0</v>
      </c>
      <c r="L412" s="14">
        <v>0</v>
      </c>
      <c r="M412" s="14">
        <v>0</v>
      </c>
      <c r="N412" s="14">
        <v>0</v>
      </c>
      <c r="O412" s="14">
        <v>0</v>
      </c>
      <c r="P412" s="14">
        <v>0</v>
      </c>
    </row>
    <row r="413" spans="1:16" x14ac:dyDescent="0.2">
      <c r="A413" t="s">
        <v>29</v>
      </c>
      <c r="B413" t="s">
        <v>72</v>
      </c>
      <c r="C413" t="s">
        <v>65</v>
      </c>
      <c r="D413" s="14">
        <v>27.332145006903449</v>
      </c>
      <c r="E413" s="14">
        <v>0.49479725776849798</v>
      </c>
      <c r="F413" s="14">
        <v>9.6024813328086349</v>
      </c>
      <c r="G413" s="14">
        <v>3.037750349960719</v>
      </c>
      <c r="H413" s="14">
        <v>0.14895249442530051</v>
      </c>
      <c r="I413" s="14">
        <v>1.8320400781879529</v>
      </c>
      <c r="J413" s="14">
        <v>2.5378503446356562</v>
      </c>
      <c r="K413" s="14">
        <v>0.2560391287245396</v>
      </c>
      <c r="L413" s="14">
        <v>2.9092967090920649</v>
      </c>
      <c r="M413" s="14">
        <v>1.47182301957717</v>
      </c>
      <c r="N413" s="14">
        <v>0.37914164882486029</v>
      </c>
      <c r="O413" s="14">
        <v>2.2816959335549898</v>
      </c>
      <c r="P413" s="14">
        <v>2.380276709343069</v>
      </c>
    </row>
    <row r="414" spans="1:16" x14ac:dyDescent="0.2">
      <c r="A414" t="s">
        <v>29</v>
      </c>
      <c r="B414" t="s">
        <v>72</v>
      </c>
      <c r="C414" t="s">
        <v>66</v>
      </c>
      <c r="D414" s="14">
        <v>193.21572769257168</v>
      </c>
      <c r="E414" s="14">
        <v>5.7498115556239959</v>
      </c>
      <c r="F414" s="14">
        <v>9.4523883544737544</v>
      </c>
      <c r="G414" s="14">
        <v>35.213278128577024</v>
      </c>
      <c r="H414" s="14">
        <v>11.83448348942059</v>
      </c>
      <c r="I414" s="14">
        <v>4.1449289476479754</v>
      </c>
      <c r="J414" s="14">
        <v>58.717916941923313</v>
      </c>
      <c r="K414" s="14">
        <v>3.3404565489074169</v>
      </c>
      <c r="L414" s="14">
        <v>9.8828792223037194</v>
      </c>
      <c r="M414" s="14">
        <v>8.2393397920580167</v>
      </c>
      <c r="N414" s="14">
        <v>5.1446009163178203</v>
      </c>
      <c r="O414" s="14">
        <v>39.193620214889329</v>
      </c>
      <c r="P414" s="14">
        <v>2.3020235804287079</v>
      </c>
    </row>
    <row r="415" spans="1:16" x14ac:dyDescent="0.2">
      <c r="A415" t="s">
        <v>29</v>
      </c>
      <c r="B415" t="s">
        <v>72</v>
      </c>
      <c r="C415" t="s">
        <v>67</v>
      </c>
      <c r="D415" s="14">
        <v>83.357160585419976</v>
      </c>
      <c r="E415" s="14">
        <v>2.5430161136675129</v>
      </c>
      <c r="F415" s="14">
        <v>3.5673645384921269</v>
      </c>
      <c r="G415" s="14">
        <v>5.0758352712540198</v>
      </c>
      <c r="H415" s="14">
        <v>1.1287669631537309</v>
      </c>
      <c r="I415" s="14">
        <v>2.4504337109039618</v>
      </c>
      <c r="J415" s="14">
        <v>17.789205009797961</v>
      </c>
      <c r="K415" s="14">
        <v>2.060352882416304</v>
      </c>
      <c r="L415" s="14">
        <v>16.695883253659751</v>
      </c>
      <c r="M415" s="14">
        <v>5.1207701056139827</v>
      </c>
      <c r="N415" s="14">
        <v>2.1842510795046302</v>
      </c>
      <c r="O415" s="14">
        <v>23.63369827511077</v>
      </c>
      <c r="P415" s="14">
        <v>1.1075833818452101</v>
      </c>
    </row>
    <row r="416" spans="1:16" x14ac:dyDescent="0.2">
      <c r="A416" t="s">
        <v>29</v>
      </c>
      <c r="B416" t="s">
        <v>72</v>
      </c>
      <c r="C416" t="s">
        <v>68</v>
      </c>
      <c r="D416" s="14">
        <v>315.51332159944496</v>
      </c>
      <c r="E416" s="14">
        <v>34.08679939212098</v>
      </c>
      <c r="F416" s="14">
        <v>15.95796152771741</v>
      </c>
      <c r="G416" s="14">
        <v>6.9322797833808751</v>
      </c>
      <c r="H416" s="14">
        <v>8.2028883177392142</v>
      </c>
      <c r="I416" s="14">
        <v>20.977438647307292</v>
      </c>
      <c r="J416" s="14">
        <v>14.43207876072891</v>
      </c>
      <c r="K416" s="14">
        <v>7.9970356493415826</v>
      </c>
      <c r="L416" s="14">
        <v>7.6695325388253783</v>
      </c>
      <c r="M416" s="14">
        <v>21.08589245987757</v>
      </c>
      <c r="N416" s="14">
        <v>2.6883587396051052</v>
      </c>
      <c r="O416" s="14">
        <v>171.2661316365801</v>
      </c>
      <c r="P416" s="14">
        <v>4.2169241462205509</v>
      </c>
    </row>
    <row r="417" spans="1:16" x14ac:dyDescent="0.2">
      <c r="A417" t="s">
        <v>29</v>
      </c>
      <c r="B417" t="s">
        <v>72</v>
      </c>
      <c r="C417" t="s">
        <v>69</v>
      </c>
      <c r="D417" s="14">
        <v>8.5970277494817182</v>
      </c>
      <c r="E417" s="14">
        <v>0.63068061264409125</v>
      </c>
      <c r="F417" s="14">
        <v>0.60667642573165181</v>
      </c>
      <c r="G417" s="14">
        <v>0.45156749152912817</v>
      </c>
      <c r="H417" s="14">
        <v>0.17717932928164601</v>
      </c>
      <c r="I417" s="14">
        <v>1.119437670611545</v>
      </c>
      <c r="J417" s="14">
        <v>1.1959556814014509</v>
      </c>
      <c r="K417" s="14">
        <v>0.4251014999956666</v>
      </c>
      <c r="L417" s="14">
        <v>0.51154478709274465</v>
      </c>
      <c r="M417" s="14">
        <v>1.267473136179138</v>
      </c>
      <c r="N417" s="14">
        <v>0.22617585659408579</v>
      </c>
      <c r="O417" s="14">
        <v>1.851117385022631</v>
      </c>
      <c r="P417" s="14">
        <v>0.13411787339793799</v>
      </c>
    </row>
    <row r="418" spans="1:16" x14ac:dyDescent="0.2">
      <c r="A418" t="s">
        <v>29</v>
      </c>
      <c r="B418" t="s">
        <v>72</v>
      </c>
      <c r="C418" t="s">
        <v>70</v>
      </c>
      <c r="D418" s="14">
        <v>0</v>
      </c>
      <c r="E418" s="14">
        <v>0</v>
      </c>
      <c r="F418" s="14">
        <v>0</v>
      </c>
      <c r="G418" s="14">
        <v>0</v>
      </c>
      <c r="H418" s="14">
        <v>0</v>
      </c>
      <c r="I418" s="14">
        <v>0</v>
      </c>
      <c r="J418" s="14">
        <v>0</v>
      </c>
      <c r="K418" s="14">
        <v>0</v>
      </c>
      <c r="L418" s="14">
        <v>0</v>
      </c>
      <c r="M418" s="14">
        <v>0</v>
      </c>
      <c r="N418" s="14">
        <v>0</v>
      </c>
      <c r="O418" s="14">
        <v>0</v>
      </c>
      <c r="P418" s="14">
        <v>0</v>
      </c>
    </row>
    <row r="419" spans="1:16" x14ac:dyDescent="0.2">
      <c r="A419" t="s">
        <v>29</v>
      </c>
      <c r="B419" t="s">
        <v>73</v>
      </c>
      <c r="C419" t="s">
        <v>65</v>
      </c>
      <c r="D419" s="14">
        <v>98.09789103104788</v>
      </c>
      <c r="E419" s="14">
        <v>1.264892650632699</v>
      </c>
      <c r="F419" s="14">
        <v>10.16926442508773</v>
      </c>
      <c r="G419" s="14">
        <v>46.177092355560269</v>
      </c>
      <c r="H419" s="14">
        <v>0.34845501492633751</v>
      </c>
      <c r="I419" s="14">
        <v>5.8245350422283826</v>
      </c>
      <c r="J419" s="14">
        <v>12.78750454665229</v>
      </c>
      <c r="K419" s="14">
        <v>0.84051201381709972</v>
      </c>
      <c r="L419" s="14">
        <v>10.164244113525051</v>
      </c>
      <c r="M419" s="14">
        <v>3.526893570708503</v>
      </c>
      <c r="N419" s="14">
        <v>0.61259250296140555</v>
      </c>
      <c r="O419" s="14">
        <v>4.6542348672751368</v>
      </c>
      <c r="P419" s="14">
        <v>1.727669927672977</v>
      </c>
    </row>
    <row r="420" spans="1:16" x14ac:dyDescent="0.2">
      <c r="A420" t="s">
        <v>29</v>
      </c>
      <c r="B420" t="s">
        <v>73</v>
      </c>
      <c r="C420" t="s">
        <v>66</v>
      </c>
      <c r="D420" s="14">
        <v>592.03557440338238</v>
      </c>
      <c r="E420" s="14">
        <v>7.0596455114682541</v>
      </c>
      <c r="F420" s="14">
        <v>15.105327333132889</v>
      </c>
      <c r="G420" s="14">
        <v>142.44460230918401</v>
      </c>
      <c r="H420" s="14">
        <v>3.3857049708854312</v>
      </c>
      <c r="I420" s="14">
        <v>8.3637843810121364</v>
      </c>
      <c r="J420" s="14">
        <v>213.44988351871169</v>
      </c>
      <c r="K420" s="14">
        <v>8.2718079124474198</v>
      </c>
      <c r="L420" s="14">
        <v>92.589979597323449</v>
      </c>
      <c r="M420" s="14">
        <v>26.3241296274512</v>
      </c>
      <c r="N420" s="14">
        <v>3.9819540988779081</v>
      </c>
      <c r="O420" s="14">
        <v>66.618398841197163</v>
      </c>
      <c r="P420" s="14">
        <v>4.4403563016907981</v>
      </c>
    </row>
    <row r="421" spans="1:16" x14ac:dyDescent="0.2">
      <c r="A421" t="s">
        <v>29</v>
      </c>
      <c r="B421" t="s">
        <v>73</v>
      </c>
      <c r="C421" t="s">
        <v>67</v>
      </c>
      <c r="D421" s="14">
        <v>365.87140078255197</v>
      </c>
      <c r="E421" s="14">
        <v>4.4659313149022903</v>
      </c>
      <c r="F421" s="14">
        <v>9.0618098101625417</v>
      </c>
      <c r="G421" s="14">
        <v>76.765843253115364</v>
      </c>
      <c r="H421" s="14">
        <v>2.5771638205419731</v>
      </c>
      <c r="I421" s="14">
        <v>5.5635479506815777</v>
      </c>
      <c r="J421" s="14">
        <v>105.00949312772831</v>
      </c>
      <c r="K421" s="14">
        <v>7.1457309741035209</v>
      </c>
      <c r="L421" s="14">
        <v>81.069563736223145</v>
      </c>
      <c r="M421" s="14">
        <v>19.96404627689045</v>
      </c>
      <c r="N421" s="14">
        <v>4.8421624642980658</v>
      </c>
      <c r="O421" s="14">
        <v>46.017604806989823</v>
      </c>
      <c r="P421" s="14">
        <v>3.3885032469149921</v>
      </c>
    </row>
    <row r="422" spans="1:16" x14ac:dyDescent="0.2">
      <c r="A422" t="s">
        <v>29</v>
      </c>
      <c r="B422" t="s">
        <v>73</v>
      </c>
      <c r="C422" t="s">
        <v>68</v>
      </c>
      <c r="D422" s="14">
        <v>54.588525717934374</v>
      </c>
      <c r="E422" s="14">
        <v>9.0729005762206683</v>
      </c>
      <c r="F422" s="14">
        <v>2.361931249272005</v>
      </c>
      <c r="G422" s="14">
        <v>8.4950366791578453</v>
      </c>
      <c r="H422" s="14">
        <v>0.70496683682648464</v>
      </c>
      <c r="I422" s="14">
        <v>1.8768199831914669</v>
      </c>
      <c r="J422" s="14">
        <v>12.607140607636619</v>
      </c>
      <c r="K422" s="14">
        <v>1.5840315369192119</v>
      </c>
      <c r="L422" s="14">
        <v>5.5447672086398194</v>
      </c>
      <c r="M422" s="14">
        <v>3.2923265280154279</v>
      </c>
      <c r="N422" s="14">
        <v>0.48268716466491962</v>
      </c>
      <c r="O422" s="14">
        <v>7.9721325608037006</v>
      </c>
      <c r="P422" s="14">
        <v>0.59378478658620892</v>
      </c>
    </row>
    <row r="423" spans="1:16" x14ac:dyDescent="0.2">
      <c r="A423" t="s">
        <v>29</v>
      </c>
      <c r="B423" t="s">
        <v>73</v>
      </c>
      <c r="C423" t="s">
        <v>69</v>
      </c>
      <c r="D423" s="14">
        <v>6.5374341602121895</v>
      </c>
      <c r="E423" s="14">
        <v>0.14978037533761529</v>
      </c>
      <c r="F423" s="14">
        <v>0.2031953529100452</v>
      </c>
      <c r="G423" s="14">
        <v>1.5587554667291681</v>
      </c>
      <c r="H423" s="14">
        <v>5.4460710563698979E-2</v>
      </c>
      <c r="I423" s="14">
        <v>0.37050642693094438</v>
      </c>
      <c r="J423" s="14">
        <v>2.1431123785093948</v>
      </c>
      <c r="K423" s="14">
        <v>0.16818572650231331</v>
      </c>
      <c r="L423" s="14">
        <v>0.70890097370531857</v>
      </c>
      <c r="M423" s="14">
        <v>0.45444476781107213</v>
      </c>
      <c r="N423" s="14">
        <v>6.4349944556866115E-2</v>
      </c>
      <c r="O423" s="14">
        <v>0.61235738385971217</v>
      </c>
      <c r="P423" s="14">
        <v>4.9384652796039367E-2</v>
      </c>
    </row>
    <row r="424" spans="1:16" x14ac:dyDescent="0.2">
      <c r="A424" t="s">
        <v>29</v>
      </c>
      <c r="B424" t="s">
        <v>73</v>
      </c>
      <c r="C424" t="s">
        <v>70</v>
      </c>
      <c r="D424" s="14">
        <v>0</v>
      </c>
      <c r="E424" s="14">
        <v>0</v>
      </c>
      <c r="F424" s="14">
        <v>0</v>
      </c>
      <c r="G424" s="14">
        <v>0</v>
      </c>
      <c r="H424" s="14">
        <v>0</v>
      </c>
      <c r="I424" s="14">
        <v>0</v>
      </c>
      <c r="J424" s="14">
        <v>0</v>
      </c>
      <c r="K424" s="14">
        <v>0</v>
      </c>
      <c r="L424" s="14">
        <v>0</v>
      </c>
      <c r="M424" s="14">
        <v>0</v>
      </c>
      <c r="N424" s="14">
        <v>0</v>
      </c>
      <c r="O424" s="14">
        <v>0</v>
      </c>
      <c r="P424" s="14">
        <v>0</v>
      </c>
    </row>
    <row r="425" spans="1:16" x14ac:dyDescent="0.2">
      <c r="A425" t="s">
        <v>29</v>
      </c>
      <c r="B425" t="s">
        <v>74</v>
      </c>
      <c r="C425" t="s">
        <v>65</v>
      </c>
      <c r="D425" s="14">
        <v>168.03581766556562</v>
      </c>
      <c r="E425" s="14">
        <v>1.047648539427988</v>
      </c>
      <c r="F425" s="14">
        <v>83.031058851390924</v>
      </c>
      <c r="G425" s="14">
        <v>9.8268023547560954</v>
      </c>
      <c r="H425" s="14">
        <v>0.26362149868130569</v>
      </c>
      <c r="I425" s="14">
        <v>16.97060948743022</v>
      </c>
      <c r="J425" s="14">
        <v>4.0924579888709918</v>
      </c>
      <c r="K425" s="14">
        <v>0.63784390628146481</v>
      </c>
      <c r="L425" s="14">
        <v>16.481515437712918</v>
      </c>
      <c r="M425" s="14">
        <v>9.556216826177506</v>
      </c>
      <c r="N425" s="14">
        <v>0.74815693549678786</v>
      </c>
      <c r="O425" s="14">
        <v>3.693878373965279</v>
      </c>
      <c r="P425" s="14">
        <v>21.686007465374129</v>
      </c>
    </row>
    <row r="426" spans="1:16" x14ac:dyDescent="0.2">
      <c r="A426" t="s">
        <v>29</v>
      </c>
      <c r="B426" t="s">
        <v>74</v>
      </c>
      <c r="C426" t="s">
        <v>66</v>
      </c>
      <c r="D426" s="14">
        <v>147.12397128851416</v>
      </c>
      <c r="E426" s="14">
        <v>14.645156431605381</v>
      </c>
      <c r="F426" s="14">
        <v>8.3351580864093133</v>
      </c>
      <c r="G426" s="14">
        <v>10.17388649468746</v>
      </c>
      <c r="H426" s="14">
        <v>5.4088560176095308</v>
      </c>
      <c r="I426" s="14">
        <v>6.0988260119974766</v>
      </c>
      <c r="J426" s="14">
        <v>21.405514414019091</v>
      </c>
      <c r="K426" s="14">
        <v>3.855603326031229</v>
      </c>
      <c r="L426" s="14">
        <v>30.479715602672751</v>
      </c>
      <c r="M426" s="14">
        <v>13.869357929542019</v>
      </c>
      <c r="N426" s="14">
        <v>1.915918202874429</v>
      </c>
      <c r="O426" s="14">
        <v>28.146521683574619</v>
      </c>
      <c r="P426" s="14">
        <v>2.7894570874908662</v>
      </c>
    </row>
    <row r="427" spans="1:16" x14ac:dyDescent="0.2">
      <c r="A427" t="s">
        <v>29</v>
      </c>
      <c r="B427" t="s">
        <v>74</v>
      </c>
      <c r="C427" t="s">
        <v>67</v>
      </c>
      <c r="D427" s="14">
        <v>119.28845819231776</v>
      </c>
      <c r="E427" s="14">
        <v>1.696354905352933</v>
      </c>
      <c r="F427" s="14">
        <v>4.8167501382133073</v>
      </c>
      <c r="G427" s="14">
        <v>11.911594525970241</v>
      </c>
      <c r="H427" s="14">
        <v>0.92538086259670072</v>
      </c>
      <c r="I427" s="14">
        <v>2.083768108392233</v>
      </c>
      <c r="J427" s="14">
        <v>24.024462526789971</v>
      </c>
      <c r="K427" s="14">
        <v>1.8462081186792949</v>
      </c>
      <c r="L427" s="14">
        <v>37.758114342100491</v>
      </c>
      <c r="M427" s="14">
        <v>8.7953608953100026</v>
      </c>
      <c r="N427" s="14">
        <v>1.9430145640347829</v>
      </c>
      <c r="O427" s="14">
        <v>20.852504348927631</v>
      </c>
      <c r="P427" s="14">
        <v>2.6349448559501858</v>
      </c>
    </row>
    <row r="428" spans="1:16" x14ac:dyDescent="0.2">
      <c r="A428" t="s">
        <v>29</v>
      </c>
      <c r="B428" t="s">
        <v>74</v>
      </c>
      <c r="C428" t="s">
        <v>68</v>
      </c>
      <c r="D428" s="14">
        <v>456.91862527349116</v>
      </c>
      <c r="E428" s="14">
        <v>312.26836543809537</v>
      </c>
      <c r="F428" s="14">
        <v>11.27507041709122</v>
      </c>
      <c r="G428" s="14">
        <v>6.5466961571850817</v>
      </c>
      <c r="H428" s="14">
        <v>2.9975199832668089</v>
      </c>
      <c r="I428" s="14">
        <v>14.561799096449221</v>
      </c>
      <c r="J428" s="14">
        <v>15.425458607256219</v>
      </c>
      <c r="K428" s="14">
        <v>6.9913956860138553</v>
      </c>
      <c r="L428" s="14">
        <v>9.0114642336192805</v>
      </c>
      <c r="M428" s="14">
        <v>24.99231890071038</v>
      </c>
      <c r="N428" s="14">
        <v>2.70241989335535</v>
      </c>
      <c r="O428" s="14">
        <v>46.690158582609627</v>
      </c>
      <c r="P428" s="14">
        <v>3.455958277838739</v>
      </c>
    </row>
    <row r="429" spans="1:16" x14ac:dyDescent="0.2">
      <c r="A429" t="s">
        <v>29</v>
      </c>
      <c r="B429" t="s">
        <v>74</v>
      </c>
      <c r="C429" t="s">
        <v>69</v>
      </c>
      <c r="D429" s="14">
        <v>23.837458330033847</v>
      </c>
      <c r="E429" s="14">
        <v>5.780756967618454</v>
      </c>
      <c r="F429" s="14">
        <v>1.1889860828709859</v>
      </c>
      <c r="G429" s="14">
        <v>0.67636933804682553</v>
      </c>
      <c r="H429" s="14">
        <v>0.26545357354202398</v>
      </c>
      <c r="I429" s="14">
        <v>4.9249902763770184</v>
      </c>
      <c r="J429" s="14">
        <v>1.8816801125914611</v>
      </c>
      <c r="K429" s="14">
        <v>1.111285328097096</v>
      </c>
      <c r="L429" s="14">
        <v>1.187327707422807</v>
      </c>
      <c r="M429" s="14">
        <v>3.5536948710558751</v>
      </c>
      <c r="N429" s="14">
        <v>0.36406205960945498</v>
      </c>
      <c r="O429" s="14">
        <v>2.4605278214914632</v>
      </c>
      <c r="P429" s="14">
        <v>0.44232419131037848</v>
      </c>
    </row>
    <row r="430" spans="1:16" x14ac:dyDescent="0.2">
      <c r="A430" t="s">
        <v>29</v>
      </c>
      <c r="B430" t="s">
        <v>74</v>
      </c>
      <c r="C430" t="s">
        <v>70</v>
      </c>
      <c r="D430" s="14">
        <v>0</v>
      </c>
      <c r="E430" s="14">
        <v>0</v>
      </c>
      <c r="F430" s="14">
        <v>0</v>
      </c>
      <c r="G430" s="14">
        <v>0</v>
      </c>
      <c r="H430" s="14">
        <v>0</v>
      </c>
      <c r="I430" s="14">
        <v>0</v>
      </c>
      <c r="J430" s="14">
        <v>0</v>
      </c>
      <c r="K430" s="14">
        <v>0</v>
      </c>
      <c r="L430" s="14">
        <v>0</v>
      </c>
      <c r="M430" s="14">
        <v>0</v>
      </c>
      <c r="N430" s="14">
        <v>0</v>
      </c>
      <c r="O430" s="14">
        <v>0</v>
      </c>
      <c r="P430" s="14">
        <v>0</v>
      </c>
    </row>
    <row r="431" spans="1:16" x14ac:dyDescent="0.2">
      <c r="A431" t="s">
        <v>29</v>
      </c>
      <c r="B431" t="s">
        <v>75</v>
      </c>
      <c r="C431" t="s">
        <v>65</v>
      </c>
      <c r="D431" s="14">
        <v>461.21873074278062</v>
      </c>
      <c r="E431" s="14">
        <v>12.148267006523231</v>
      </c>
      <c r="F431" s="14">
        <v>79.397551551462357</v>
      </c>
      <c r="G431" s="14">
        <v>177.14070149228689</v>
      </c>
      <c r="H431" s="14">
        <v>2.051146121556831</v>
      </c>
      <c r="I431" s="14">
        <v>36.828643968425652</v>
      </c>
      <c r="J431" s="14">
        <v>18.56882692289086</v>
      </c>
      <c r="K431" s="14">
        <v>4.7799514297677934</v>
      </c>
      <c r="L431" s="14">
        <v>24.15160014584211</v>
      </c>
      <c r="M431" s="14">
        <v>19.658784391361468</v>
      </c>
      <c r="N431" s="14">
        <v>3.5085966616302762</v>
      </c>
      <c r="O431" s="14">
        <v>21.772554182380048</v>
      </c>
      <c r="P431" s="14">
        <v>61.21210686865308</v>
      </c>
    </row>
    <row r="432" spans="1:16" x14ac:dyDescent="0.2">
      <c r="A432" t="s">
        <v>29</v>
      </c>
      <c r="B432" t="s">
        <v>75</v>
      </c>
      <c r="C432" t="s">
        <v>66</v>
      </c>
      <c r="D432" s="14">
        <v>426.68130035234628</v>
      </c>
      <c r="E432" s="14">
        <v>15.02517668758337</v>
      </c>
      <c r="F432" s="14">
        <v>23.633503803313879</v>
      </c>
      <c r="G432" s="14">
        <v>82.626421323519665</v>
      </c>
      <c r="H432" s="14">
        <v>5.7007365221931039</v>
      </c>
      <c r="I432" s="14">
        <v>19.837605771283151</v>
      </c>
      <c r="J432" s="14">
        <v>72.588852323382113</v>
      </c>
      <c r="K432" s="14">
        <v>9.7508420076885045</v>
      </c>
      <c r="L432" s="14">
        <v>68.130194624059115</v>
      </c>
      <c r="M432" s="14">
        <v>31.20347148083194</v>
      </c>
      <c r="N432" s="14">
        <v>3.8836257862021339</v>
      </c>
      <c r="O432" s="14">
        <v>78.284891283855472</v>
      </c>
      <c r="P432" s="14">
        <v>16.015978738433802</v>
      </c>
    </row>
    <row r="433" spans="1:18" x14ac:dyDescent="0.2">
      <c r="A433" t="s">
        <v>29</v>
      </c>
      <c r="B433" t="s">
        <v>75</v>
      </c>
      <c r="C433" t="s">
        <v>67</v>
      </c>
      <c r="D433" s="14">
        <v>435.37009999016232</v>
      </c>
      <c r="E433" s="14">
        <v>4.3857185953902027</v>
      </c>
      <c r="F433" s="14">
        <v>10.97495419723445</v>
      </c>
      <c r="G433" s="14">
        <v>154.4356051508764</v>
      </c>
      <c r="H433" s="14">
        <v>2.7763440000183151</v>
      </c>
      <c r="I433" s="14">
        <v>8.1292144257181747</v>
      </c>
      <c r="J433" s="14">
        <v>73.595794146915296</v>
      </c>
      <c r="K433" s="14">
        <v>7.7869946154700038</v>
      </c>
      <c r="L433" s="14">
        <v>84.165143976418108</v>
      </c>
      <c r="M433" s="14">
        <v>21.42676457659428</v>
      </c>
      <c r="N433" s="14">
        <v>5.7235459087481901</v>
      </c>
      <c r="O433" s="14">
        <v>56.637782286574129</v>
      </c>
      <c r="P433" s="14">
        <v>5.3322381102047967</v>
      </c>
    </row>
    <row r="434" spans="1:18" x14ac:dyDescent="0.2">
      <c r="A434" t="s">
        <v>29</v>
      </c>
      <c r="B434" t="s">
        <v>75</v>
      </c>
      <c r="C434" t="s">
        <v>68</v>
      </c>
      <c r="D434" s="14">
        <v>417.76112910594043</v>
      </c>
      <c r="E434" s="14">
        <v>109.4974985398183</v>
      </c>
      <c r="F434" s="14">
        <v>19.943255175581459</v>
      </c>
      <c r="G434" s="14">
        <v>21.001444507938832</v>
      </c>
      <c r="H434" s="14">
        <v>7.9331522179966436</v>
      </c>
      <c r="I434" s="14">
        <v>16.55452869209627</v>
      </c>
      <c r="J434" s="14">
        <v>29.238503895735111</v>
      </c>
      <c r="K434" s="14">
        <v>10.72387284713079</v>
      </c>
      <c r="L434" s="14">
        <v>22.530883750475919</v>
      </c>
      <c r="M434" s="14">
        <v>27.417972817572458</v>
      </c>
      <c r="N434" s="14">
        <v>3.304447510922659</v>
      </c>
      <c r="O434" s="14">
        <v>143.0403959744753</v>
      </c>
      <c r="P434" s="14">
        <v>6.5751731761967056</v>
      </c>
    </row>
    <row r="435" spans="1:18" x14ac:dyDescent="0.2">
      <c r="A435" t="s">
        <v>29</v>
      </c>
      <c r="B435" t="s">
        <v>75</v>
      </c>
      <c r="C435" t="s">
        <v>69</v>
      </c>
      <c r="D435" s="14">
        <v>90.731030719372399</v>
      </c>
      <c r="E435" s="14">
        <v>9.8560784959554102</v>
      </c>
      <c r="F435" s="14">
        <v>6.3004937622778519</v>
      </c>
      <c r="G435" s="14">
        <v>6.9432111205954827</v>
      </c>
      <c r="H435" s="14">
        <v>2.2453172502422611</v>
      </c>
      <c r="I435" s="14">
        <v>16.62633052520766</v>
      </c>
      <c r="J435" s="14">
        <v>9.5656295551421771</v>
      </c>
      <c r="K435" s="14">
        <v>5.4749601788757296</v>
      </c>
      <c r="L435" s="14">
        <v>4.3623587940337476</v>
      </c>
      <c r="M435" s="14">
        <v>14.169919025034259</v>
      </c>
      <c r="N435" s="14">
        <v>1.2540727893799011</v>
      </c>
      <c r="O435" s="14">
        <v>12.015503137566411</v>
      </c>
      <c r="P435" s="14">
        <v>1.9171560850615119</v>
      </c>
    </row>
    <row r="436" spans="1:18" x14ac:dyDescent="0.2">
      <c r="A436" t="s">
        <v>29</v>
      </c>
      <c r="B436" t="s">
        <v>75</v>
      </c>
      <c r="C436" t="s">
        <v>70</v>
      </c>
      <c r="D436" s="14">
        <v>0</v>
      </c>
      <c r="E436" s="14">
        <v>0</v>
      </c>
      <c r="F436" s="14">
        <v>0</v>
      </c>
      <c r="G436" s="14">
        <v>0</v>
      </c>
      <c r="H436" s="14">
        <v>0</v>
      </c>
      <c r="I436" s="14">
        <v>0</v>
      </c>
      <c r="J436" s="14">
        <v>0</v>
      </c>
      <c r="K436" s="14">
        <v>0</v>
      </c>
      <c r="L436" s="14">
        <v>0</v>
      </c>
      <c r="M436" s="14">
        <v>0</v>
      </c>
      <c r="N436" s="14">
        <v>0</v>
      </c>
      <c r="O436" s="14">
        <v>0</v>
      </c>
      <c r="P436" s="14">
        <v>0</v>
      </c>
    </row>
    <row r="438" spans="1:18" x14ac:dyDescent="0.2">
      <c r="A438" s="16" t="s">
        <v>76</v>
      </c>
    </row>
    <row r="439" spans="1:18" s="19" customFormat="1" ht="43.5" customHeight="1" x14ac:dyDescent="0.2">
      <c r="A439" s="17" t="s">
        <v>1</v>
      </c>
      <c r="B439" s="8" t="s">
        <v>60</v>
      </c>
      <c r="C439" s="8" t="s">
        <v>61</v>
      </c>
      <c r="D439" s="8" t="s">
        <v>62</v>
      </c>
      <c r="E439" s="8" t="s">
        <v>47</v>
      </c>
      <c r="F439" s="8" t="s">
        <v>48</v>
      </c>
      <c r="G439" s="8" t="s">
        <v>49</v>
      </c>
      <c r="H439" s="8" t="s">
        <v>50</v>
      </c>
      <c r="I439" s="8" t="s">
        <v>63</v>
      </c>
      <c r="J439" s="8" t="s">
        <v>51</v>
      </c>
      <c r="K439" s="8" t="s">
        <v>52</v>
      </c>
      <c r="L439" s="8" t="s">
        <v>53</v>
      </c>
      <c r="M439" s="8" t="s">
        <v>54</v>
      </c>
      <c r="N439" s="8" t="s">
        <v>55</v>
      </c>
      <c r="O439" s="8" t="s">
        <v>56</v>
      </c>
      <c r="P439" s="18" t="s">
        <v>57</v>
      </c>
    </row>
    <row r="440" spans="1:18" x14ac:dyDescent="0.2">
      <c r="A440" t="s">
        <v>18</v>
      </c>
      <c r="B440" t="s">
        <v>64</v>
      </c>
      <c r="C440" t="s">
        <v>77</v>
      </c>
      <c r="D440" s="20">
        <v>0.72700822908556173</v>
      </c>
      <c r="E440" s="20">
        <v>6.4750546680060909E-5</v>
      </c>
      <c r="F440" s="20">
        <v>0.24319503807271159</v>
      </c>
      <c r="G440" s="20">
        <v>4.6206126776978003E-3</v>
      </c>
      <c r="H440" s="20">
        <v>7.695579256870069E-4</v>
      </c>
      <c r="I440" s="20">
        <v>1.681195583714068E-2</v>
      </c>
      <c r="J440" s="20">
        <v>1.38625212167355E-2</v>
      </c>
      <c r="K440" s="20">
        <v>4.4737318404116143E-3</v>
      </c>
      <c r="L440" s="20">
        <v>4.7788867063266877E-3</v>
      </c>
      <c r="M440" s="20">
        <v>1.375546088728458E-2</v>
      </c>
      <c r="N440" s="20">
        <v>0.19718961376880051</v>
      </c>
      <c r="O440" s="20">
        <v>2.6723180712631819E-3</v>
      </c>
      <c r="P440" s="20">
        <v>0.22481378153482251</v>
      </c>
      <c r="R440" s="14"/>
    </row>
    <row r="441" spans="1:18" x14ac:dyDescent="0.2">
      <c r="A441" t="s">
        <v>18</v>
      </c>
      <c r="B441" t="s">
        <v>64</v>
      </c>
      <c r="C441" t="s">
        <v>78</v>
      </c>
      <c r="D441" s="20">
        <v>0.7240600062886654</v>
      </c>
      <c r="E441" s="20">
        <v>5.3679535088814687E-5</v>
      </c>
      <c r="F441" s="20">
        <v>0.67302494570948357</v>
      </c>
      <c r="G441" s="20">
        <v>2.2084791365767731E-3</v>
      </c>
      <c r="H441" s="20">
        <v>2.3647855210190749E-4</v>
      </c>
      <c r="I441" s="20">
        <v>1.6266238967821482E-2</v>
      </c>
      <c r="J441" s="20">
        <v>2.4348527819660981E-4</v>
      </c>
      <c r="K441" s="20">
        <v>7.1253954355041307E-3</v>
      </c>
      <c r="L441" s="20">
        <v>6.6028162737819505E-4</v>
      </c>
      <c r="M441" s="20">
        <v>7.5621959519501106E-3</v>
      </c>
      <c r="N441" s="20">
        <v>8.3862042792110585E-5</v>
      </c>
      <c r="O441" s="20">
        <v>2.9704985403310012E-4</v>
      </c>
      <c r="P441" s="20">
        <v>1.6297914197738551E-2</v>
      </c>
      <c r="R441" s="14"/>
    </row>
    <row r="442" spans="1:18" x14ac:dyDescent="0.2">
      <c r="A442" t="s">
        <v>18</v>
      </c>
      <c r="B442" t="s">
        <v>64</v>
      </c>
      <c r="C442" t="s">
        <v>66</v>
      </c>
      <c r="D442" s="20">
        <v>0.83354711205156595</v>
      </c>
      <c r="E442" s="20">
        <v>3.8833115146205422E-4</v>
      </c>
      <c r="F442" s="20">
        <v>6.915028165492039E-2</v>
      </c>
      <c r="G442" s="20">
        <v>1.1286904354231931E-2</v>
      </c>
      <c r="H442" s="20">
        <v>0.42852513528402619</v>
      </c>
      <c r="I442" s="20">
        <v>2.7648514880168892E-2</v>
      </c>
      <c r="J442" s="20">
        <v>3.9090109849128529E-2</v>
      </c>
      <c r="K442" s="20">
        <v>6.091242980816941E-2</v>
      </c>
      <c r="L442" s="20">
        <v>1.338365334996679E-2</v>
      </c>
      <c r="M442" s="20">
        <v>6.5968790890339996E-2</v>
      </c>
      <c r="N442" s="20">
        <v>2.349758071639485E-2</v>
      </c>
      <c r="O442" s="20">
        <v>8.0249227368529172E-2</v>
      </c>
      <c r="P442" s="20">
        <v>1.3446152744227681E-2</v>
      </c>
    </row>
    <row r="443" spans="1:18" x14ac:dyDescent="0.2">
      <c r="A443" t="s">
        <v>18</v>
      </c>
      <c r="B443" t="s">
        <v>64</v>
      </c>
      <c r="C443" t="s">
        <v>79</v>
      </c>
      <c r="D443" s="20">
        <v>1.2583789270772612</v>
      </c>
      <c r="E443" s="20">
        <v>1.3089386169197561E-3</v>
      </c>
      <c r="F443" s="20">
        <v>9.7811427323461375E-2</v>
      </c>
      <c r="G443" s="20">
        <v>1.052483797045675E-2</v>
      </c>
      <c r="H443" s="20">
        <v>8.6411505542557998E-2</v>
      </c>
      <c r="I443" s="20">
        <v>4.1179439355815528E-2</v>
      </c>
      <c r="J443" s="20">
        <v>4.8035631840759763E-2</v>
      </c>
      <c r="K443" s="20">
        <v>0.47272262167525958</v>
      </c>
      <c r="L443" s="20">
        <v>0.15403771836222499</v>
      </c>
      <c r="M443" s="20">
        <v>0.1710542640028134</v>
      </c>
      <c r="N443" s="20">
        <v>9.0679229282854781E-2</v>
      </c>
      <c r="O443" s="20">
        <v>6.1262722399599193E-2</v>
      </c>
      <c r="P443" s="20">
        <v>2.3350590704537821E-2</v>
      </c>
    </row>
    <row r="444" spans="1:18" x14ac:dyDescent="0.2">
      <c r="A444" t="s">
        <v>18</v>
      </c>
      <c r="B444" t="s">
        <v>64</v>
      </c>
      <c r="C444" t="s">
        <v>80</v>
      </c>
      <c r="D444" s="20">
        <v>3.4110276321767735E-4</v>
      </c>
      <c r="E444" s="20">
        <v>3.8378216764938118E-7</v>
      </c>
      <c r="F444" s="20">
        <v>1.6309631609045419E-5</v>
      </c>
      <c r="G444" s="20">
        <v>4.2383810157697719E-6</v>
      </c>
      <c r="H444" s="20">
        <v>3.4074866555938631E-5</v>
      </c>
      <c r="I444" s="20">
        <v>8.1071733529907676E-6</v>
      </c>
      <c r="J444" s="20">
        <v>3.6454760084554467E-5</v>
      </c>
      <c r="K444" s="20">
        <v>3.5184560349725991E-5</v>
      </c>
      <c r="L444" s="20">
        <v>3.2989521269118953E-5</v>
      </c>
      <c r="M444" s="20">
        <v>1.6411980567061419E-5</v>
      </c>
      <c r="N444" s="20">
        <v>8.1600973051080406E-6</v>
      </c>
      <c r="O444" s="20">
        <v>1.449010217762197E-4</v>
      </c>
      <c r="P444" s="20">
        <v>3.8869871644948068E-6</v>
      </c>
    </row>
    <row r="445" spans="1:18" x14ac:dyDescent="0.2">
      <c r="A445" t="s">
        <v>18</v>
      </c>
      <c r="B445" t="s">
        <v>64</v>
      </c>
      <c r="C445" t="s">
        <v>81</v>
      </c>
      <c r="D445" s="20">
        <v>0.11908065115669564</v>
      </c>
      <c r="E445" s="20">
        <v>6.8460523818313844E-5</v>
      </c>
      <c r="F445" s="20">
        <v>5.1964825552360948E-2</v>
      </c>
      <c r="G445" s="20">
        <v>5.231978456286797E-4</v>
      </c>
      <c r="H445" s="20">
        <v>1.173011147704967E-3</v>
      </c>
      <c r="I445" s="20">
        <v>4.1808032071229953E-3</v>
      </c>
      <c r="J445" s="20">
        <v>7.4559910782609389E-3</v>
      </c>
      <c r="K445" s="20">
        <v>6.8617791720042608E-3</v>
      </c>
      <c r="L445" s="20">
        <v>2.315883800037739E-2</v>
      </c>
      <c r="M445" s="20">
        <v>3.9951153825633391E-3</v>
      </c>
      <c r="N445" s="20">
        <v>4.3408693133523196E-3</v>
      </c>
      <c r="O445" s="20">
        <v>7.0557984235938859E-3</v>
      </c>
      <c r="P445" s="20">
        <v>8.3019615099076058E-3</v>
      </c>
    </row>
    <row r="446" spans="1:18" x14ac:dyDescent="0.2">
      <c r="A446" t="s">
        <v>18</v>
      </c>
      <c r="B446" t="s">
        <v>71</v>
      </c>
      <c r="C446" t="s">
        <v>77</v>
      </c>
      <c r="D446" s="20">
        <v>0.45249890436098783</v>
      </c>
      <c r="E446" s="20">
        <v>4.2367392779754588E-4</v>
      </c>
      <c r="F446" s="20">
        <v>0.1444087906391307</v>
      </c>
      <c r="G446" s="20">
        <v>5.0255102325658984E-3</v>
      </c>
      <c r="H446" s="20">
        <v>8.4458623307833022E-4</v>
      </c>
      <c r="I446" s="20">
        <v>1.811411207252122E-2</v>
      </c>
      <c r="J446" s="20">
        <v>4.1208845094279703E-2</v>
      </c>
      <c r="K446" s="20">
        <v>3.389314005338628E-3</v>
      </c>
      <c r="L446" s="20">
        <v>5.5646063562185752E-3</v>
      </c>
      <c r="M446" s="20">
        <v>8.4478778481535833E-3</v>
      </c>
      <c r="N446" s="20">
        <v>5.1340785955527067E-2</v>
      </c>
      <c r="O446" s="20">
        <v>7.5737874795072267E-3</v>
      </c>
      <c r="P446" s="20">
        <v>0.16615701451686929</v>
      </c>
    </row>
    <row r="447" spans="1:18" x14ac:dyDescent="0.2">
      <c r="A447" t="s">
        <v>18</v>
      </c>
      <c r="B447" t="s">
        <v>71</v>
      </c>
      <c r="C447" t="s">
        <v>78</v>
      </c>
      <c r="D447" s="20">
        <v>0.24443178255341735</v>
      </c>
      <c r="E447" s="20">
        <v>3.7872662555497139E-4</v>
      </c>
      <c r="F447" s="20">
        <v>0.2033466609621945</v>
      </c>
      <c r="G447" s="20">
        <v>5.2312556813102424E-3</v>
      </c>
      <c r="H447" s="20">
        <v>3.4336771166243321E-4</v>
      </c>
      <c r="I447" s="20">
        <v>1.5248663182815401E-2</v>
      </c>
      <c r="J447" s="20">
        <v>1.847490955508978E-3</v>
      </c>
      <c r="K447" s="20">
        <v>1.1224875679819381E-3</v>
      </c>
      <c r="L447" s="20">
        <v>4.5816991376305596E-3</v>
      </c>
      <c r="M447" s="20">
        <v>4.2795657494379916E-3</v>
      </c>
      <c r="N447" s="20">
        <v>2.5639704492561038E-4</v>
      </c>
      <c r="O447" s="20">
        <v>2.3032736047584289E-3</v>
      </c>
      <c r="P447" s="20">
        <v>5.4921943296362763E-3</v>
      </c>
    </row>
    <row r="448" spans="1:18" x14ac:dyDescent="0.2">
      <c r="A448" t="s">
        <v>18</v>
      </c>
      <c r="B448" t="s">
        <v>71</v>
      </c>
      <c r="C448" t="s">
        <v>66</v>
      </c>
      <c r="D448" s="20">
        <v>0.29231458392976628</v>
      </c>
      <c r="E448" s="20">
        <v>1.5283595417458051E-3</v>
      </c>
      <c r="F448" s="20">
        <v>1.5420183627109989E-2</v>
      </c>
      <c r="G448" s="20">
        <v>3.1818388548158293E-2</v>
      </c>
      <c r="H448" s="20">
        <v>3.7146479244626843E-2</v>
      </c>
      <c r="I448" s="20">
        <v>3.3010640203300309E-3</v>
      </c>
      <c r="J448" s="20">
        <v>6.1618692801588479E-2</v>
      </c>
      <c r="K448" s="20">
        <v>6.5272007549167172E-3</v>
      </c>
      <c r="L448" s="20">
        <v>1.080015641550334E-2</v>
      </c>
      <c r="M448" s="20">
        <v>8.5667477303709872E-3</v>
      </c>
      <c r="N448" s="20">
        <v>8.8175898007860215E-3</v>
      </c>
      <c r="O448" s="20">
        <v>0.1026893691699253</v>
      </c>
      <c r="P448" s="20">
        <v>4.0803522747044838E-3</v>
      </c>
    </row>
    <row r="449" spans="1:16" x14ac:dyDescent="0.2">
      <c r="A449" t="s">
        <v>18</v>
      </c>
      <c r="B449" t="s">
        <v>71</v>
      </c>
      <c r="C449" t="s">
        <v>79</v>
      </c>
      <c r="D449" s="20">
        <v>0.39961342894564478</v>
      </c>
      <c r="E449" s="20">
        <v>1.5897142158624001E-3</v>
      </c>
      <c r="F449" s="20">
        <v>4.3242972342488487E-2</v>
      </c>
      <c r="G449" s="20">
        <v>1.7655571258280389E-2</v>
      </c>
      <c r="H449" s="20">
        <v>9.7608783009062519E-3</v>
      </c>
      <c r="I449" s="20">
        <v>1.2938084190392709E-2</v>
      </c>
      <c r="J449" s="20">
        <v>6.6422869101184404E-2</v>
      </c>
      <c r="K449" s="20">
        <v>3.0577743391465038E-2</v>
      </c>
      <c r="L449" s="20">
        <v>0.1092394491612315</v>
      </c>
      <c r="M449" s="20">
        <v>2.3661321561893739E-2</v>
      </c>
      <c r="N449" s="20">
        <v>1.135484531986255E-2</v>
      </c>
      <c r="O449" s="20">
        <v>5.9578864220003927E-2</v>
      </c>
      <c r="P449" s="20">
        <v>1.35911158820734E-2</v>
      </c>
    </row>
    <row r="450" spans="1:16" x14ac:dyDescent="0.2">
      <c r="A450" t="s">
        <v>18</v>
      </c>
      <c r="B450" t="s">
        <v>71</v>
      </c>
      <c r="C450" t="s">
        <v>80</v>
      </c>
      <c r="D450" s="20">
        <v>5.0595110614972169E-2</v>
      </c>
      <c r="E450" s="20">
        <v>2.1197210547886311E-4</v>
      </c>
      <c r="F450" s="20">
        <v>4.1936566363524712E-3</v>
      </c>
      <c r="G450" s="20">
        <v>1.5717767442674419E-3</v>
      </c>
      <c r="H450" s="20">
        <v>2.032867761589337E-3</v>
      </c>
      <c r="I450" s="20">
        <v>1.031883999081765E-3</v>
      </c>
      <c r="J450" s="20">
        <v>9.9429673557583503E-3</v>
      </c>
      <c r="K450" s="20">
        <v>2.817937554293964E-3</v>
      </c>
      <c r="L450" s="20">
        <v>8.1560436121205018E-3</v>
      </c>
      <c r="M450" s="20">
        <v>1.87396855213841E-3</v>
      </c>
      <c r="N450" s="20">
        <v>9.3033736641886177E-4</v>
      </c>
      <c r="O450" s="20">
        <v>1.6752714401870129E-2</v>
      </c>
      <c r="P450" s="20">
        <v>1.078984525602076E-3</v>
      </c>
    </row>
    <row r="451" spans="1:16" x14ac:dyDescent="0.2">
      <c r="A451" t="s">
        <v>18</v>
      </c>
      <c r="B451" t="s">
        <v>71</v>
      </c>
      <c r="C451" t="s">
        <v>81</v>
      </c>
      <c r="D451" s="20">
        <v>5.3095879262345824E-2</v>
      </c>
      <c r="E451" s="20">
        <v>9.8233930702291459E-5</v>
      </c>
      <c r="F451" s="20">
        <v>1.578537445532785E-2</v>
      </c>
      <c r="G451" s="20">
        <v>1.038543988544394E-3</v>
      </c>
      <c r="H451" s="20">
        <v>3.3347561629859372E-4</v>
      </c>
      <c r="I451" s="20">
        <v>1.1273770230599449E-3</v>
      </c>
      <c r="J451" s="20">
        <v>3.7516647367046921E-3</v>
      </c>
      <c r="K451" s="20">
        <v>5.8588443696428035E-4</v>
      </c>
      <c r="L451" s="20">
        <v>2.0102771824080511E-2</v>
      </c>
      <c r="M451" s="20">
        <v>1.24121095178345E-3</v>
      </c>
      <c r="N451" s="20">
        <v>8.7677149793440609E-4</v>
      </c>
      <c r="O451" s="20">
        <v>4.4123644808200914E-3</v>
      </c>
      <c r="P451" s="20">
        <v>3.7422063201253131E-3</v>
      </c>
    </row>
    <row r="452" spans="1:16" x14ac:dyDescent="0.2">
      <c r="A452" t="s">
        <v>18</v>
      </c>
      <c r="B452" t="s">
        <v>72</v>
      </c>
      <c r="C452" t="s">
        <v>77</v>
      </c>
      <c r="D452" s="20">
        <v>6.0170594193643748E-2</v>
      </c>
      <c r="E452" s="20">
        <v>3.1697545552152132E-4</v>
      </c>
      <c r="F452" s="20">
        <v>2.1227566022223809E-2</v>
      </c>
      <c r="G452" s="20">
        <v>3.193028413901791E-3</v>
      </c>
      <c r="H452" s="20">
        <v>3.2331616231081331E-4</v>
      </c>
      <c r="I452" s="20">
        <v>2.7176913934392941E-3</v>
      </c>
      <c r="J452" s="20">
        <v>8.4105536110109236E-3</v>
      </c>
      <c r="K452" s="20">
        <v>7.5675065328427741E-4</v>
      </c>
      <c r="L452" s="20">
        <v>5.770176386630228E-3</v>
      </c>
      <c r="M452" s="20">
        <v>1.7331386486960461E-3</v>
      </c>
      <c r="N452" s="20">
        <v>3.9677749857692087E-3</v>
      </c>
      <c r="O452" s="20">
        <v>2.9831246121800729E-3</v>
      </c>
      <c r="P452" s="20">
        <v>8.7704978486757602E-3</v>
      </c>
    </row>
    <row r="453" spans="1:16" x14ac:dyDescent="0.2">
      <c r="A453" t="s">
        <v>18</v>
      </c>
      <c r="B453" t="s">
        <v>72</v>
      </c>
      <c r="C453" t="s">
        <v>78</v>
      </c>
      <c r="D453" s="20">
        <v>2.7240443631519149E-2</v>
      </c>
      <c r="E453" s="20">
        <v>4.7119167604569131E-4</v>
      </c>
      <c r="F453" s="20">
        <v>6.4162166167661379E-3</v>
      </c>
      <c r="G453" s="20">
        <v>2.0595356724985039E-3</v>
      </c>
      <c r="H453" s="20">
        <v>4.4605805762459112E-4</v>
      </c>
      <c r="I453" s="20">
        <v>8.4057384377518433E-4</v>
      </c>
      <c r="J453" s="20">
        <v>3.4957050321257209E-3</v>
      </c>
      <c r="K453" s="20">
        <v>5.0725427071112838E-4</v>
      </c>
      <c r="L453" s="20">
        <v>5.1348734319931937E-3</v>
      </c>
      <c r="M453" s="20">
        <v>9.4105585617138411E-4</v>
      </c>
      <c r="N453" s="20">
        <v>4.0868913792796549E-4</v>
      </c>
      <c r="O453" s="20">
        <v>5.8793000257517823E-3</v>
      </c>
      <c r="P453" s="20">
        <v>6.3999001012786611E-4</v>
      </c>
    </row>
    <row r="454" spans="1:16" x14ac:dyDescent="0.2">
      <c r="A454" t="s">
        <v>18</v>
      </c>
      <c r="B454" t="s">
        <v>72</v>
      </c>
      <c r="C454" t="s">
        <v>66</v>
      </c>
      <c r="D454" s="20">
        <v>0.4009663313402651</v>
      </c>
      <c r="E454" s="20">
        <v>3.768955358745833E-3</v>
      </c>
      <c r="F454" s="20">
        <v>1.8102748591822471E-2</v>
      </c>
      <c r="G454" s="20">
        <v>3.6151268900709667E-2</v>
      </c>
      <c r="H454" s="20">
        <v>2.5679316370870481E-2</v>
      </c>
      <c r="I454" s="20">
        <v>4.8214066480812808E-3</v>
      </c>
      <c r="J454" s="20">
        <v>5.7933313273779943E-2</v>
      </c>
      <c r="K454" s="20">
        <v>7.4220710592161534E-3</v>
      </c>
      <c r="L454" s="20">
        <v>1.505563419125246E-2</v>
      </c>
      <c r="M454" s="20">
        <v>1.1904063507123591E-2</v>
      </c>
      <c r="N454" s="20">
        <v>5.786052061895813E-3</v>
      </c>
      <c r="O454" s="20">
        <v>0.20853920587829811</v>
      </c>
      <c r="P454" s="20">
        <v>5.8022954984692857E-3</v>
      </c>
    </row>
    <row r="455" spans="1:16" x14ac:dyDescent="0.2">
      <c r="A455" t="s">
        <v>18</v>
      </c>
      <c r="B455" t="s">
        <v>72</v>
      </c>
      <c r="C455" t="s">
        <v>79</v>
      </c>
      <c r="D455" s="20">
        <v>2.5056832229099338E-2</v>
      </c>
      <c r="E455" s="20">
        <v>1.005832943468994E-3</v>
      </c>
      <c r="F455" s="20">
        <v>2.3554845157049628E-3</v>
      </c>
      <c r="G455" s="20">
        <v>1.6698366142517741E-3</v>
      </c>
      <c r="H455" s="20">
        <v>6.0669883623061581E-4</v>
      </c>
      <c r="I455" s="20">
        <v>9.9232956939215465E-4</v>
      </c>
      <c r="J455" s="20">
        <v>2.3829523918078689E-3</v>
      </c>
      <c r="K455" s="20">
        <v>1.601144692915582E-3</v>
      </c>
      <c r="L455" s="20">
        <v>4.3584843234526676E-3</v>
      </c>
      <c r="M455" s="20">
        <v>1.3989686401204399E-3</v>
      </c>
      <c r="N455" s="20">
        <v>4.3488008009909441E-4</v>
      </c>
      <c r="O455" s="20">
        <v>7.6873139147921156E-3</v>
      </c>
      <c r="P455" s="20">
        <v>5.6290570686307094E-4</v>
      </c>
    </row>
    <row r="456" spans="1:16" x14ac:dyDescent="0.2">
      <c r="A456" t="s">
        <v>18</v>
      </c>
      <c r="B456" t="s">
        <v>72</v>
      </c>
      <c r="C456" t="s">
        <v>80</v>
      </c>
      <c r="D456" s="20">
        <v>2.940361679690473E-2</v>
      </c>
      <c r="E456" s="20">
        <v>2.7135533812146538E-4</v>
      </c>
      <c r="F456" s="20">
        <v>1.6602112530154721E-3</v>
      </c>
      <c r="G456" s="20">
        <v>1.2300544354588671E-3</v>
      </c>
      <c r="H456" s="20">
        <v>1.0284592263982749E-3</v>
      </c>
      <c r="I456" s="20">
        <v>5.855403739545551E-4</v>
      </c>
      <c r="J456" s="20">
        <v>6.8263844186600333E-3</v>
      </c>
      <c r="K456" s="20">
        <v>1.509205217974399E-3</v>
      </c>
      <c r="L456" s="20">
        <v>5.7545329874724742E-3</v>
      </c>
      <c r="M456" s="20">
        <v>1.1808960210464301E-3</v>
      </c>
      <c r="N456" s="20">
        <v>4.5540814117325622E-4</v>
      </c>
      <c r="O456" s="20">
        <v>8.4692013239177598E-3</v>
      </c>
      <c r="P456" s="20">
        <v>4.3236805971174442E-4</v>
      </c>
    </row>
    <row r="457" spans="1:16" x14ac:dyDescent="0.2">
      <c r="A457" t="s">
        <v>18</v>
      </c>
      <c r="B457" t="s">
        <v>72</v>
      </c>
      <c r="C457" t="s">
        <v>81</v>
      </c>
      <c r="D457" s="20">
        <v>6.1415471095550914E-3</v>
      </c>
      <c r="E457" s="20">
        <v>9.6663995305400373E-5</v>
      </c>
      <c r="F457" s="20">
        <v>1.3545111008262309E-3</v>
      </c>
      <c r="G457" s="20">
        <v>3.8271960918877978E-4</v>
      </c>
      <c r="H457" s="20">
        <v>9.5369084667616073E-5</v>
      </c>
      <c r="I457" s="20">
        <v>1.63494317421602E-4</v>
      </c>
      <c r="J457" s="20">
        <v>1.0243848912833849E-3</v>
      </c>
      <c r="K457" s="20">
        <v>1.166539820937168E-4</v>
      </c>
      <c r="L457" s="20">
        <v>1.3093960538871469E-3</v>
      </c>
      <c r="M457" s="20">
        <v>2.1070017440180631E-4</v>
      </c>
      <c r="N457" s="20">
        <v>6.8386495565553971E-5</v>
      </c>
      <c r="O457" s="20">
        <v>1.046205164996267E-3</v>
      </c>
      <c r="P457" s="20">
        <v>2.730622399175862E-4</v>
      </c>
    </row>
    <row r="458" spans="1:16" x14ac:dyDescent="0.2">
      <c r="A458" t="s">
        <v>18</v>
      </c>
      <c r="B458" t="s">
        <v>73</v>
      </c>
      <c r="C458" t="s">
        <v>77</v>
      </c>
      <c r="D458" s="20">
        <v>9.0274098276957968E-2</v>
      </c>
      <c r="E458" s="20">
        <v>7.8626090423468951E-4</v>
      </c>
      <c r="F458" s="20">
        <v>1.799207863232621E-2</v>
      </c>
      <c r="G458" s="20">
        <v>2.353450864877947E-2</v>
      </c>
      <c r="H458" s="20">
        <v>4.6220685935338072E-4</v>
      </c>
      <c r="I458" s="20">
        <v>7.5550751048800904E-3</v>
      </c>
      <c r="J458" s="20">
        <v>1.517503196301914E-2</v>
      </c>
      <c r="K458" s="20">
        <v>1.269262410007498E-3</v>
      </c>
      <c r="L458" s="20">
        <v>9.979981016666627E-3</v>
      </c>
      <c r="M458" s="20">
        <v>2.8588519445270871E-3</v>
      </c>
      <c r="N458" s="20">
        <v>2.2481227030994831E-3</v>
      </c>
      <c r="O458" s="20">
        <v>3.893338334363605E-3</v>
      </c>
      <c r="P458" s="20">
        <v>4.51937975570069E-3</v>
      </c>
    </row>
    <row r="459" spans="1:16" x14ac:dyDescent="0.2">
      <c r="A459" t="s">
        <v>18</v>
      </c>
      <c r="B459" t="s">
        <v>73</v>
      </c>
      <c r="C459" t="s">
        <v>78</v>
      </c>
      <c r="D459" s="20">
        <v>6.4401345602714252E-2</v>
      </c>
      <c r="E459" s="20">
        <v>5.9538372713565919E-4</v>
      </c>
      <c r="F459" s="20">
        <v>4.4508497583019271E-3</v>
      </c>
      <c r="G459" s="20">
        <v>3.3945680152510108E-2</v>
      </c>
      <c r="H459" s="20">
        <v>4.4410824188425608E-4</v>
      </c>
      <c r="I459" s="20">
        <v>5.4604393166315509E-3</v>
      </c>
      <c r="J459" s="20">
        <v>5.2907399781229204E-3</v>
      </c>
      <c r="K459" s="20">
        <v>1.0262107864780171E-3</v>
      </c>
      <c r="L459" s="20">
        <v>7.5657353321818277E-3</v>
      </c>
      <c r="M459" s="20">
        <v>1.8580483029935111E-3</v>
      </c>
      <c r="N459" s="20">
        <v>2.3711410925975049E-4</v>
      </c>
      <c r="O459" s="20">
        <v>3.1221241523186859E-3</v>
      </c>
      <c r="P459" s="20">
        <v>4.0491174489604652E-4</v>
      </c>
    </row>
    <row r="460" spans="1:16" x14ac:dyDescent="0.2">
      <c r="A460" t="s">
        <v>18</v>
      </c>
      <c r="B460" t="s">
        <v>73</v>
      </c>
      <c r="C460" t="s">
        <v>66</v>
      </c>
      <c r="D460" s="20">
        <v>0.20459890013360893</v>
      </c>
      <c r="E460" s="20">
        <v>1.569343061393201E-3</v>
      </c>
      <c r="F460" s="20">
        <v>7.1403235601440358E-3</v>
      </c>
      <c r="G460" s="20">
        <v>5.0152953993134977E-2</v>
      </c>
      <c r="H460" s="20">
        <v>2.1486915620964448E-3</v>
      </c>
      <c r="I460" s="20">
        <v>2.7665770334853561E-3</v>
      </c>
      <c r="J460" s="20">
        <v>6.1211465472419221E-2</v>
      </c>
      <c r="K460" s="20">
        <v>4.8417343113407391E-3</v>
      </c>
      <c r="L460" s="20">
        <v>4.2993323777517023E-2</v>
      </c>
      <c r="M460" s="20">
        <v>6.3001606650025226E-3</v>
      </c>
      <c r="N460" s="20">
        <v>1.6438864827378909E-3</v>
      </c>
      <c r="O460" s="20">
        <v>2.1302316517271241E-2</v>
      </c>
      <c r="P460" s="20">
        <v>2.5281236970662729E-3</v>
      </c>
    </row>
    <row r="461" spans="1:16" x14ac:dyDescent="0.2">
      <c r="A461" t="s">
        <v>18</v>
      </c>
      <c r="B461" t="s">
        <v>73</v>
      </c>
      <c r="C461" t="s">
        <v>79</v>
      </c>
      <c r="D461" s="20">
        <v>1.0366053700376243</v>
      </c>
      <c r="E461" s="20">
        <v>4.5441658514634737E-3</v>
      </c>
      <c r="F461" s="20">
        <v>3.9659534203713181E-2</v>
      </c>
      <c r="G461" s="20">
        <v>0.15520034898412691</v>
      </c>
      <c r="H461" s="20">
        <v>8.0647633300514644E-3</v>
      </c>
      <c r="I461" s="20">
        <v>1.620160210523492E-2</v>
      </c>
      <c r="J461" s="20">
        <v>0.27179540993214651</v>
      </c>
      <c r="K461" s="20">
        <v>2.4734228122666391E-2</v>
      </c>
      <c r="L461" s="20">
        <v>0.38064722920902699</v>
      </c>
      <c r="M461" s="20">
        <v>3.7887986467698129E-2</v>
      </c>
      <c r="N461" s="20">
        <v>7.2938187344645028E-3</v>
      </c>
      <c r="O461" s="20">
        <v>7.7085496304852757E-2</v>
      </c>
      <c r="P461" s="20">
        <v>1.349078679217895E-2</v>
      </c>
    </row>
    <row r="462" spans="1:16" x14ac:dyDescent="0.2">
      <c r="A462" t="s">
        <v>18</v>
      </c>
      <c r="B462" t="s">
        <v>73</v>
      </c>
      <c r="C462" t="s">
        <v>80</v>
      </c>
      <c r="D462" s="20">
        <v>7.4864881880655459E-2</v>
      </c>
      <c r="E462" s="20">
        <v>8.9847683750091784E-4</v>
      </c>
      <c r="F462" s="20">
        <v>3.3605798727875929E-3</v>
      </c>
      <c r="G462" s="20">
        <v>6.128778620959523E-3</v>
      </c>
      <c r="H462" s="20">
        <v>1.494027754070914E-3</v>
      </c>
      <c r="I462" s="20">
        <v>1.4236928300770709E-3</v>
      </c>
      <c r="J462" s="20">
        <v>2.733878026503176E-2</v>
      </c>
      <c r="K462" s="20">
        <v>2.9106223135468741E-3</v>
      </c>
      <c r="L462" s="20">
        <v>1.1936364240262331E-2</v>
      </c>
      <c r="M462" s="20">
        <v>2.9726844287415121E-3</v>
      </c>
      <c r="N462" s="20">
        <v>8.6780744549874787E-4</v>
      </c>
      <c r="O462" s="20">
        <v>1.4295469268475299E-2</v>
      </c>
      <c r="P462" s="20">
        <v>1.23759800370292E-3</v>
      </c>
    </row>
    <row r="463" spans="1:16" x14ac:dyDescent="0.2">
      <c r="A463" t="s">
        <v>18</v>
      </c>
      <c r="B463" t="s">
        <v>73</v>
      </c>
      <c r="C463" t="s">
        <v>81</v>
      </c>
      <c r="D463" s="20">
        <v>4.234848307406771E-2</v>
      </c>
      <c r="E463" s="20">
        <v>1.3849616849502181E-4</v>
      </c>
      <c r="F463" s="20">
        <v>9.6421843772097494E-3</v>
      </c>
      <c r="G463" s="20">
        <v>3.7825631994646718E-3</v>
      </c>
      <c r="H463" s="20">
        <v>2.5265834617054119E-4</v>
      </c>
      <c r="I463" s="20">
        <v>6.7695493720939409E-4</v>
      </c>
      <c r="J463" s="20">
        <v>5.8786119150373971E-3</v>
      </c>
      <c r="K463" s="20">
        <v>5.2357329284295545E-4</v>
      </c>
      <c r="L463" s="20">
        <v>1.5657674378148689E-2</v>
      </c>
      <c r="M463" s="20">
        <v>1.0871460224564421E-3</v>
      </c>
      <c r="N463" s="20">
        <v>5.5703860068369586E-4</v>
      </c>
      <c r="O463" s="20">
        <v>2.4726370348291081E-3</v>
      </c>
      <c r="P463" s="20">
        <v>1.6789448015200521E-3</v>
      </c>
    </row>
    <row r="464" spans="1:16" x14ac:dyDescent="0.2">
      <c r="A464" t="s">
        <v>18</v>
      </c>
      <c r="B464" t="s">
        <v>74</v>
      </c>
      <c r="C464" t="s">
        <v>77</v>
      </c>
      <c r="D464" s="20">
        <v>0.22101611881438887</v>
      </c>
      <c r="E464" s="20">
        <v>7.3712818669627051E-4</v>
      </c>
      <c r="F464" s="20">
        <v>6.9169237499552921E-2</v>
      </c>
      <c r="G464" s="20">
        <v>1.0191738625440349E-2</v>
      </c>
      <c r="H464" s="20">
        <v>6.3071113461841196E-4</v>
      </c>
      <c r="I464" s="20">
        <v>8.8422921405571595E-3</v>
      </c>
      <c r="J464" s="20">
        <v>1.3742160632683039E-2</v>
      </c>
      <c r="K464" s="20">
        <v>1.647233923503782E-3</v>
      </c>
      <c r="L464" s="20">
        <v>3.0314001991380211E-2</v>
      </c>
      <c r="M464" s="20">
        <v>5.600802428732188E-3</v>
      </c>
      <c r="N464" s="20">
        <v>3.5953754839045012E-3</v>
      </c>
      <c r="O464" s="20">
        <v>7.2255202467365314E-3</v>
      </c>
      <c r="P464" s="20">
        <v>6.9319916520583488E-2</v>
      </c>
    </row>
    <row r="465" spans="1:16" x14ac:dyDescent="0.2">
      <c r="A465" t="s">
        <v>18</v>
      </c>
      <c r="B465" t="s">
        <v>74</v>
      </c>
      <c r="C465" t="s">
        <v>78</v>
      </c>
      <c r="D465" s="20">
        <v>0.32468466212087432</v>
      </c>
      <c r="E465" s="20">
        <v>6.783429941888986E-4</v>
      </c>
      <c r="F465" s="20">
        <v>0.22595763886362</v>
      </c>
      <c r="G465" s="20">
        <v>7.0320702786619074E-3</v>
      </c>
      <c r="H465" s="20">
        <v>5.0747816710471777E-4</v>
      </c>
      <c r="I465" s="20">
        <v>3.0252130193372449E-2</v>
      </c>
      <c r="J465" s="20">
        <v>3.320509608596289E-3</v>
      </c>
      <c r="K465" s="20">
        <v>1.1500672028165E-3</v>
      </c>
      <c r="L465" s="20">
        <v>3.0076619913270469E-2</v>
      </c>
      <c r="M465" s="20">
        <v>8.2465547365836289E-3</v>
      </c>
      <c r="N465" s="20">
        <v>5.356217682324191E-4</v>
      </c>
      <c r="O465" s="20">
        <v>4.8154714982396362E-3</v>
      </c>
      <c r="P465" s="20">
        <v>1.2112156896187359E-2</v>
      </c>
    </row>
    <row r="466" spans="1:16" x14ac:dyDescent="0.2">
      <c r="A466" t="s">
        <v>18</v>
      </c>
      <c r="B466" t="s">
        <v>74</v>
      </c>
      <c r="C466" t="s">
        <v>66</v>
      </c>
      <c r="D466" s="20">
        <v>0.17645742139381859</v>
      </c>
      <c r="E466" s="20">
        <v>5.4669013113917662E-3</v>
      </c>
      <c r="F466" s="20">
        <v>1.6042960625853551E-2</v>
      </c>
      <c r="G466" s="20">
        <v>1.508812837913092E-2</v>
      </c>
      <c r="H466" s="20">
        <v>4.0201742414570182E-2</v>
      </c>
      <c r="I466" s="20">
        <v>5.0653805475589968E-3</v>
      </c>
      <c r="J466" s="20">
        <v>1.6514758229250848E-2</v>
      </c>
      <c r="K466" s="20">
        <v>8.9188258432399328E-3</v>
      </c>
      <c r="L466" s="20">
        <v>2.075814549845225E-2</v>
      </c>
      <c r="M466" s="20">
        <v>1.0808380240164501E-2</v>
      </c>
      <c r="N466" s="20">
        <v>3.3709328123527338E-3</v>
      </c>
      <c r="O466" s="20">
        <v>2.8922035264403539E-2</v>
      </c>
      <c r="P466" s="20">
        <v>5.2992302274493903E-3</v>
      </c>
    </row>
    <row r="467" spans="1:16" x14ac:dyDescent="0.2">
      <c r="A467" t="s">
        <v>18</v>
      </c>
      <c r="B467" t="s">
        <v>74</v>
      </c>
      <c r="C467" t="s">
        <v>79</v>
      </c>
      <c r="D467" s="20">
        <v>8.4452780311743705E-2</v>
      </c>
      <c r="E467" s="20">
        <v>1.467889616720912E-3</v>
      </c>
      <c r="F467" s="20">
        <v>8.7658473094573888E-3</v>
      </c>
      <c r="G467" s="20">
        <v>5.0481859100079884E-3</v>
      </c>
      <c r="H467" s="20">
        <v>2.27046428099041E-3</v>
      </c>
      <c r="I467" s="20">
        <v>2.2042974241924568E-3</v>
      </c>
      <c r="J467" s="20">
        <v>9.333337204525621E-3</v>
      </c>
      <c r="K467" s="20">
        <v>8.2087646587050284E-3</v>
      </c>
      <c r="L467" s="20">
        <v>2.1100709598922039E-2</v>
      </c>
      <c r="M467" s="20">
        <v>6.9540639314043147E-3</v>
      </c>
      <c r="N467" s="20">
        <v>2.5553181818747678E-3</v>
      </c>
      <c r="O467" s="20">
        <v>1.2220208921411249E-2</v>
      </c>
      <c r="P467" s="20">
        <v>4.3236932735315359E-3</v>
      </c>
    </row>
    <row r="468" spans="1:16" x14ac:dyDescent="0.2">
      <c r="A468" t="s">
        <v>18</v>
      </c>
      <c r="B468" t="s">
        <v>74</v>
      </c>
      <c r="C468" t="s">
        <v>80</v>
      </c>
      <c r="D468" s="20">
        <v>0.17336071038282186</v>
      </c>
      <c r="E468" s="20">
        <v>1.482454015313587E-3</v>
      </c>
      <c r="F468" s="20">
        <v>1.496056326865032E-2</v>
      </c>
      <c r="G468" s="20">
        <v>1.2301977158952629E-2</v>
      </c>
      <c r="H468" s="20">
        <v>7.7267281741924508E-3</v>
      </c>
      <c r="I468" s="20">
        <v>3.9544787064345454E-3</v>
      </c>
      <c r="J468" s="20">
        <v>3.2066711892072837E-2</v>
      </c>
      <c r="K468" s="20">
        <v>1.0584771452582331E-2</v>
      </c>
      <c r="L468" s="20">
        <v>3.83370653583796E-2</v>
      </c>
      <c r="M468" s="20">
        <v>8.4850317239188889E-3</v>
      </c>
      <c r="N468" s="20">
        <v>2.168703212794801E-3</v>
      </c>
      <c r="O468" s="20">
        <v>3.7409205874446218E-2</v>
      </c>
      <c r="P468" s="20">
        <v>3.8830195450836281E-3</v>
      </c>
    </row>
    <row r="469" spans="1:16" x14ac:dyDescent="0.2">
      <c r="A469" t="s">
        <v>18</v>
      </c>
      <c r="B469" t="s">
        <v>74</v>
      </c>
      <c r="C469" t="s">
        <v>81</v>
      </c>
      <c r="D469" s="20">
        <v>2.130300079009868E-2</v>
      </c>
      <c r="E469" s="20">
        <v>1.7229157069050371E-4</v>
      </c>
      <c r="F469" s="20">
        <v>4.023294431563483E-3</v>
      </c>
      <c r="G469" s="20">
        <v>8.021639055128413E-4</v>
      </c>
      <c r="H469" s="20">
        <v>1.5244481637433229E-4</v>
      </c>
      <c r="I469" s="20">
        <v>4.8793754862162949E-4</v>
      </c>
      <c r="J469" s="20">
        <v>2.129912991676787E-3</v>
      </c>
      <c r="K469" s="20">
        <v>2.7653766242460891E-4</v>
      </c>
      <c r="L469" s="20">
        <v>8.7564073489491481E-3</v>
      </c>
      <c r="M469" s="20">
        <v>7.7485514561421618E-4</v>
      </c>
      <c r="N469" s="20">
        <v>1.9993618254754271E-4</v>
      </c>
      <c r="O469" s="20">
        <v>1.889488131772557E-3</v>
      </c>
      <c r="P469" s="20">
        <v>1.637731054351031E-3</v>
      </c>
    </row>
    <row r="470" spans="1:16" x14ac:dyDescent="0.2">
      <c r="A470" t="s">
        <v>18</v>
      </c>
      <c r="B470" t="s">
        <v>75</v>
      </c>
      <c r="C470" t="s">
        <v>77</v>
      </c>
      <c r="D470" s="20">
        <v>0.50154963374343065</v>
      </c>
      <c r="E470" s="20">
        <v>5.3984325196109219E-3</v>
      </c>
      <c r="F470" s="20">
        <v>0.1219142528127838</v>
      </c>
      <c r="G470" s="20">
        <v>2.7333668080347259E-2</v>
      </c>
      <c r="H470" s="20">
        <v>2.6695325193683492E-3</v>
      </c>
      <c r="I470" s="20">
        <v>3.1692412588823667E-2</v>
      </c>
      <c r="J470" s="20">
        <v>2.6841837966652231E-2</v>
      </c>
      <c r="K470" s="20">
        <v>6.917602577096474E-3</v>
      </c>
      <c r="L470" s="20">
        <v>3.012425522287188E-2</v>
      </c>
      <c r="M470" s="20">
        <v>1.481765324529619E-2</v>
      </c>
      <c r="N470" s="20">
        <v>2.424044529000266E-2</v>
      </c>
      <c r="O470" s="20">
        <v>1.648031316694118E-2</v>
      </c>
      <c r="P470" s="20">
        <v>0.19311922775363599</v>
      </c>
    </row>
    <row r="471" spans="1:16" x14ac:dyDescent="0.2">
      <c r="A471" t="s">
        <v>18</v>
      </c>
      <c r="B471" t="s">
        <v>75</v>
      </c>
      <c r="C471" t="s">
        <v>78</v>
      </c>
      <c r="D471" s="20">
        <v>0.50030076561307024</v>
      </c>
      <c r="E471" s="20">
        <v>7.8525405279391922E-3</v>
      </c>
      <c r="F471" s="20">
        <v>0.1054500807593732</v>
      </c>
      <c r="G471" s="20">
        <v>0.2052564821152236</v>
      </c>
      <c r="H471" s="20">
        <v>4.3637717745480817E-3</v>
      </c>
      <c r="I471" s="20">
        <v>3.7281348779638533E-2</v>
      </c>
      <c r="J471" s="20">
        <v>2.5684877146080219E-2</v>
      </c>
      <c r="K471" s="20">
        <v>9.8017609515707576E-3</v>
      </c>
      <c r="L471" s="20">
        <v>3.3864747544585107E-2</v>
      </c>
      <c r="M471" s="20">
        <v>1.7717247918781241E-2</v>
      </c>
      <c r="N471" s="20">
        <v>3.8040342481685209E-3</v>
      </c>
      <c r="O471" s="20">
        <v>2.9934517994494769E-2</v>
      </c>
      <c r="P471" s="20">
        <v>1.928935585266699E-2</v>
      </c>
    </row>
    <row r="472" spans="1:16" x14ac:dyDescent="0.2">
      <c r="A472" t="s">
        <v>18</v>
      </c>
      <c r="B472" t="s">
        <v>75</v>
      </c>
      <c r="C472" t="s">
        <v>66</v>
      </c>
      <c r="D472" s="20">
        <v>0.57638095492882868</v>
      </c>
      <c r="E472" s="20">
        <v>1.113291676770478E-2</v>
      </c>
      <c r="F472" s="20">
        <v>2.8185178187399549E-2</v>
      </c>
      <c r="G472" s="20">
        <v>8.8744248314512317E-2</v>
      </c>
      <c r="H472" s="20">
        <v>1.365929136088237E-2</v>
      </c>
      <c r="I472" s="20">
        <v>1.1288857842193091E-2</v>
      </c>
      <c r="J472" s="20">
        <v>5.826524283024808E-2</v>
      </c>
      <c r="K472" s="20">
        <v>1.0624429101340869E-2</v>
      </c>
      <c r="L472" s="20">
        <v>7.4902484373642775E-2</v>
      </c>
      <c r="M472" s="20">
        <v>2.0774110738955829E-2</v>
      </c>
      <c r="N472" s="20">
        <v>4.369240933883356E-3</v>
      </c>
      <c r="O472" s="20">
        <v>0.2413581011908115</v>
      </c>
      <c r="P472" s="20">
        <v>1.307685328725418E-2</v>
      </c>
    </row>
    <row r="473" spans="1:16" x14ac:dyDescent="0.2">
      <c r="A473" t="s">
        <v>18</v>
      </c>
      <c r="B473" t="s">
        <v>75</v>
      </c>
      <c r="C473" t="s">
        <v>79</v>
      </c>
      <c r="D473" s="20">
        <v>0.89176907176991671</v>
      </c>
      <c r="E473" s="20">
        <v>8.5517536610949206E-3</v>
      </c>
      <c r="F473" s="20">
        <v>5.3482340835393112E-2</v>
      </c>
      <c r="G473" s="20">
        <v>6.9030562105821522E-2</v>
      </c>
      <c r="H473" s="20">
        <v>1.8447128983788069E-2</v>
      </c>
      <c r="I473" s="20">
        <v>2.229426051414948E-2</v>
      </c>
      <c r="J473" s="20">
        <v>7.8403189553538088E-2</v>
      </c>
      <c r="K473" s="20">
        <v>5.7349140500598902E-2</v>
      </c>
      <c r="L473" s="20">
        <v>0.39607371670342789</v>
      </c>
      <c r="M473" s="20">
        <v>5.9723003151718801E-2</v>
      </c>
      <c r="N473" s="20">
        <v>1.644078880803241E-2</v>
      </c>
      <c r="O473" s="20">
        <v>9.0483059634861612E-2</v>
      </c>
      <c r="P473" s="20">
        <v>2.149012731749184E-2</v>
      </c>
    </row>
    <row r="474" spans="1:16" x14ac:dyDescent="0.2">
      <c r="A474" t="s">
        <v>18</v>
      </c>
      <c r="B474" t="s">
        <v>75</v>
      </c>
      <c r="C474" t="s">
        <v>80</v>
      </c>
      <c r="D474" s="20">
        <v>0.18151583071544669</v>
      </c>
      <c r="E474" s="20">
        <v>2.0312736446602081E-3</v>
      </c>
      <c r="F474" s="20">
        <v>1.0950371992575999E-2</v>
      </c>
      <c r="G474" s="20">
        <v>2.1236417103719641E-2</v>
      </c>
      <c r="H474" s="20">
        <v>4.6555273443035982E-3</v>
      </c>
      <c r="I474" s="20">
        <v>4.8128987609168559E-3</v>
      </c>
      <c r="J474" s="20">
        <v>4.0717396967872688E-2</v>
      </c>
      <c r="K474" s="20">
        <v>8.0365288184151267E-3</v>
      </c>
      <c r="L474" s="20">
        <v>3.2562623833710398E-2</v>
      </c>
      <c r="M474" s="20">
        <v>8.1620514031044387E-3</v>
      </c>
      <c r="N474" s="20">
        <v>2.434369474187978E-3</v>
      </c>
      <c r="O474" s="20">
        <v>4.207619958702271E-2</v>
      </c>
      <c r="P474" s="20">
        <v>3.8401717849570471E-3</v>
      </c>
    </row>
    <row r="475" spans="1:16" x14ac:dyDescent="0.2">
      <c r="A475" t="s">
        <v>18</v>
      </c>
      <c r="B475" t="s">
        <v>75</v>
      </c>
      <c r="C475" t="s">
        <v>81</v>
      </c>
      <c r="D475" s="20">
        <v>4.2163990148467681E-2</v>
      </c>
      <c r="E475" s="20">
        <v>4.2728503718101398E-4</v>
      </c>
      <c r="F475" s="20">
        <v>6.782041005868736E-3</v>
      </c>
      <c r="G475" s="20">
        <v>6.4953980041708289E-3</v>
      </c>
      <c r="H475" s="20">
        <v>3.7174678660866509E-4</v>
      </c>
      <c r="I475" s="20">
        <v>1.100046388806581E-3</v>
      </c>
      <c r="J475" s="20">
        <v>7.4594524183276712E-3</v>
      </c>
      <c r="K475" s="20">
        <v>7.3301078518111769E-4</v>
      </c>
      <c r="L475" s="20">
        <v>1.1334979487536709E-2</v>
      </c>
      <c r="M475" s="20">
        <v>1.513412827450129E-3</v>
      </c>
      <c r="N475" s="20">
        <v>3.7067401871626002E-4</v>
      </c>
      <c r="O475" s="20">
        <v>3.8311732420624211E-3</v>
      </c>
      <c r="P475" s="20">
        <v>1.7447701465575531E-3</v>
      </c>
    </row>
    <row r="476" spans="1:16" x14ac:dyDescent="0.2">
      <c r="A476" t="s">
        <v>19</v>
      </c>
      <c r="B476" t="s">
        <v>64</v>
      </c>
      <c r="C476" t="s">
        <v>77</v>
      </c>
      <c r="D476" s="20">
        <v>0.59747410222853614</v>
      </c>
      <c r="E476" s="20">
        <v>1.610146403564316E-5</v>
      </c>
      <c r="F476" s="20">
        <v>0.22291316337258499</v>
      </c>
      <c r="G476" s="20">
        <v>2.216005854184677E-3</v>
      </c>
      <c r="H476" s="20">
        <v>8.4243005851088507E-4</v>
      </c>
      <c r="I476" s="20">
        <v>8.459420534622954E-3</v>
      </c>
      <c r="J476" s="20">
        <v>5.1296320887879261E-3</v>
      </c>
      <c r="K476" s="20">
        <v>4.4236407575752581E-3</v>
      </c>
      <c r="L476" s="20">
        <v>3.8092413617988401E-3</v>
      </c>
      <c r="M476" s="20">
        <v>5.0368650249742516E-3</v>
      </c>
      <c r="N476" s="20">
        <v>0.1369100666593723</v>
      </c>
      <c r="O476" s="20">
        <v>6.1475275860938515E-4</v>
      </c>
      <c r="P476" s="20">
        <v>0.207102782293479</v>
      </c>
    </row>
    <row r="477" spans="1:16" x14ac:dyDescent="0.2">
      <c r="A477" t="s">
        <v>19</v>
      </c>
      <c r="B477" t="s">
        <v>64</v>
      </c>
      <c r="C477" t="s">
        <v>78</v>
      </c>
      <c r="D477" s="20">
        <v>0.64932724693258814</v>
      </c>
      <c r="E477" s="20">
        <v>1.3348444885775011E-5</v>
      </c>
      <c r="F477" s="20">
        <v>0.61469296045977206</v>
      </c>
      <c r="G477" s="20">
        <v>1.02954997320769E-3</v>
      </c>
      <c r="H477" s="20">
        <v>2.6822743298200469E-4</v>
      </c>
      <c r="I477" s="20">
        <v>8.196566030955546E-3</v>
      </c>
      <c r="J477" s="20">
        <v>1.115781557491921E-4</v>
      </c>
      <c r="K477" s="20">
        <v>7.4902699417753616E-3</v>
      </c>
      <c r="L477" s="20">
        <v>5.2385459805987346E-4</v>
      </c>
      <c r="M477" s="20">
        <v>2.201636390329316E-3</v>
      </c>
      <c r="N477" s="20">
        <v>4.323772052227202E-5</v>
      </c>
      <c r="O477" s="20">
        <v>7.0950295949444913E-5</v>
      </c>
      <c r="P477" s="20">
        <v>1.468506748839956E-2</v>
      </c>
    </row>
    <row r="478" spans="1:16" x14ac:dyDescent="0.2">
      <c r="A478" t="s">
        <v>19</v>
      </c>
      <c r="B478" t="s">
        <v>64</v>
      </c>
      <c r="C478" t="s">
        <v>66</v>
      </c>
      <c r="D478" s="20">
        <v>0.67428430351023738</v>
      </c>
      <c r="E478" s="20">
        <v>9.6565981134976264E-5</v>
      </c>
      <c r="F478" s="20">
        <v>6.3205606549155302E-2</v>
      </c>
      <c r="G478" s="20">
        <v>5.477431551716554E-3</v>
      </c>
      <c r="H478" s="20">
        <v>0.42780469228568119</v>
      </c>
      <c r="I478" s="20">
        <v>1.3574691421489879E-2</v>
      </c>
      <c r="J478" s="20">
        <v>1.6930782948613981E-2</v>
      </c>
      <c r="K478" s="20">
        <v>5.8435163322050551E-2</v>
      </c>
      <c r="L478" s="20">
        <v>9.1326851940830272E-3</v>
      </c>
      <c r="M478" s="20">
        <v>3.964072487530864E-2</v>
      </c>
      <c r="N478" s="20">
        <v>7.3501120156813154E-3</v>
      </c>
      <c r="O478" s="20">
        <v>2.0061178659260791E-2</v>
      </c>
      <c r="P478" s="20">
        <v>1.2574668706061059E-2</v>
      </c>
    </row>
    <row r="479" spans="1:16" x14ac:dyDescent="0.2">
      <c r="A479" t="s">
        <v>19</v>
      </c>
      <c r="B479" t="s">
        <v>64</v>
      </c>
      <c r="C479" t="s">
        <v>79</v>
      </c>
      <c r="D479" s="20">
        <v>0.94099525063079847</v>
      </c>
      <c r="E479" s="20">
        <v>3.2549266602081021E-4</v>
      </c>
      <c r="F479" s="20">
        <v>9.0068252431931145E-2</v>
      </c>
      <c r="G479" s="20">
        <v>5.132358002878798E-3</v>
      </c>
      <c r="H479" s="20">
        <v>9.1246784271074119E-2</v>
      </c>
      <c r="I479" s="20">
        <v>1.9986055858501859E-2</v>
      </c>
      <c r="J479" s="20">
        <v>2.116451372391755E-2</v>
      </c>
      <c r="K479" s="20">
        <v>0.43917716830063142</v>
      </c>
      <c r="L479" s="20">
        <v>0.1015358996821501</v>
      </c>
      <c r="M479" s="20">
        <v>9.0598678234846575E-2</v>
      </c>
      <c r="N479" s="20">
        <v>4.612168361302061E-2</v>
      </c>
      <c r="O479" s="20">
        <v>1.411605277974185E-2</v>
      </c>
      <c r="P479" s="20">
        <v>2.1522311066083551E-2</v>
      </c>
    </row>
    <row r="480" spans="1:16" x14ac:dyDescent="0.2">
      <c r="A480" t="s">
        <v>19</v>
      </c>
      <c r="B480" t="s">
        <v>64</v>
      </c>
      <c r="C480" t="s">
        <v>80</v>
      </c>
      <c r="D480" s="20">
        <v>1.6663594259158003E-4</v>
      </c>
      <c r="E480" s="20">
        <v>9.5434789152607514E-8</v>
      </c>
      <c r="F480" s="20">
        <v>1.493180113620072E-5</v>
      </c>
      <c r="G480" s="20">
        <v>2.0539031374819759E-6</v>
      </c>
      <c r="H480" s="20">
        <v>3.6117909107743329E-5</v>
      </c>
      <c r="I480" s="20">
        <v>4.0272883370159927E-6</v>
      </c>
      <c r="J480" s="20">
        <v>1.5317342083472669E-5</v>
      </c>
      <c r="K480" s="20">
        <v>3.4416092496201688E-5</v>
      </c>
      <c r="L480" s="20">
        <v>1.8667750997810989E-5</v>
      </c>
      <c r="M480" s="20">
        <v>1.015905810976593E-5</v>
      </c>
      <c r="N480" s="20">
        <v>3.9645532985395709E-6</v>
      </c>
      <c r="O480" s="20">
        <v>2.3287778527026181E-5</v>
      </c>
      <c r="P480" s="20">
        <v>3.597030571168405E-6</v>
      </c>
    </row>
    <row r="481" spans="1:16" x14ac:dyDescent="0.2">
      <c r="A481" t="s">
        <v>19</v>
      </c>
      <c r="B481" t="s">
        <v>64</v>
      </c>
      <c r="C481" t="s">
        <v>81</v>
      </c>
      <c r="D481" s="20">
        <v>8.8061434224287582E-2</v>
      </c>
      <c r="E481" s="20">
        <v>1.7024020933267501E-5</v>
      </c>
      <c r="F481" s="20">
        <v>4.7908115706359021E-2</v>
      </c>
      <c r="G481" s="20">
        <v>2.5454803703149582E-4</v>
      </c>
      <c r="H481" s="20">
        <v>1.153674549645278E-3</v>
      </c>
      <c r="I481" s="20">
        <v>2.0846840710939101E-3</v>
      </c>
      <c r="J481" s="20">
        <v>2.8848890293072999E-3</v>
      </c>
      <c r="K481" s="20">
        <v>6.8368637754416322E-3</v>
      </c>
      <c r="L481" s="20">
        <v>1.3500060820425231E-2</v>
      </c>
      <c r="M481" s="20">
        <v>2.0575032763458022E-3</v>
      </c>
      <c r="N481" s="20">
        <v>2.2033430721577051E-3</v>
      </c>
      <c r="O481" s="20">
        <v>1.7395350003321221E-3</v>
      </c>
      <c r="P481" s="20">
        <v>7.4211928652148131E-3</v>
      </c>
    </row>
    <row r="482" spans="1:16" x14ac:dyDescent="0.2">
      <c r="A482" t="s">
        <v>19</v>
      </c>
      <c r="B482" t="s">
        <v>71</v>
      </c>
      <c r="C482" t="s">
        <v>77</v>
      </c>
      <c r="D482" s="20">
        <v>0.3558989980189986</v>
      </c>
      <c r="E482" s="20">
        <v>1.053546396292054E-4</v>
      </c>
      <c r="F482" s="20">
        <v>0.13184180746683671</v>
      </c>
      <c r="G482" s="20">
        <v>2.411066983588664E-3</v>
      </c>
      <c r="H482" s="20">
        <v>8.5709601054555814E-4</v>
      </c>
      <c r="I482" s="20">
        <v>9.0977195878864138E-3</v>
      </c>
      <c r="J482" s="20">
        <v>1.824003964954372E-2</v>
      </c>
      <c r="K482" s="20">
        <v>3.251317769501356E-3</v>
      </c>
      <c r="L482" s="20">
        <v>4.2976984209963792E-3</v>
      </c>
      <c r="M482" s="20">
        <v>3.49439933010611E-3</v>
      </c>
      <c r="N482" s="20">
        <v>3.0731079321033999E-2</v>
      </c>
      <c r="O482" s="20">
        <v>1.527823712849669E-3</v>
      </c>
      <c r="P482" s="20">
        <v>0.1500435951264808</v>
      </c>
    </row>
    <row r="483" spans="1:16" x14ac:dyDescent="0.2">
      <c r="A483" t="s">
        <v>19</v>
      </c>
      <c r="B483" t="s">
        <v>71</v>
      </c>
      <c r="C483" t="s">
        <v>78</v>
      </c>
      <c r="D483" s="20">
        <v>0.21010566999511018</v>
      </c>
      <c r="E483" s="20">
        <v>9.417763174795987E-5</v>
      </c>
      <c r="F483" s="20">
        <v>0.18655935637389109</v>
      </c>
      <c r="G483" s="20">
        <v>2.4571378046129209E-3</v>
      </c>
      <c r="H483" s="20">
        <v>3.3146247798155492E-4</v>
      </c>
      <c r="I483" s="20">
        <v>7.6634389602169718E-3</v>
      </c>
      <c r="J483" s="20">
        <v>8.7786365793926405E-4</v>
      </c>
      <c r="K483" s="20">
        <v>1.139658114750918E-3</v>
      </c>
      <c r="L483" s="20">
        <v>3.6362226767065178E-3</v>
      </c>
      <c r="M483" s="20">
        <v>1.6461094984122359E-3</v>
      </c>
      <c r="N483" s="20">
        <v>1.2824523724082681E-4</v>
      </c>
      <c r="O483" s="20">
        <v>5.9384523483175882E-4</v>
      </c>
      <c r="P483" s="20">
        <v>4.9781523267781588E-3</v>
      </c>
    </row>
    <row r="484" spans="1:16" x14ac:dyDescent="0.2">
      <c r="A484" t="s">
        <v>19</v>
      </c>
      <c r="B484" t="s">
        <v>71</v>
      </c>
      <c r="C484" t="s">
        <v>66</v>
      </c>
      <c r="D484" s="20">
        <v>0.14617900452684668</v>
      </c>
      <c r="E484" s="20">
        <v>3.8005588302670017E-4</v>
      </c>
      <c r="F484" s="20">
        <v>1.3899388873491099E-2</v>
      </c>
      <c r="G484" s="20">
        <v>1.547491376806834E-2</v>
      </c>
      <c r="H484" s="20">
        <v>3.1912020072140279E-2</v>
      </c>
      <c r="I484" s="20">
        <v>1.6073979437433779E-3</v>
      </c>
      <c r="J484" s="20">
        <v>2.2997990760437851E-2</v>
      </c>
      <c r="K484" s="20">
        <v>6.2003592064490522E-3</v>
      </c>
      <c r="L484" s="20">
        <v>8.0243199054770564E-3</v>
      </c>
      <c r="M484" s="20">
        <v>4.3413342537114569E-3</v>
      </c>
      <c r="N484" s="20">
        <v>3.102744937161167E-3</v>
      </c>
      <c r="O484" s="20">
        <v>3.4387188045183023E-2</v>
      </c>
      <c r="P484" s="20">
        <v>3.8512908779572801E-3</v>
      </c>
    </row>
    <row r="485" spans="1:16" x14ac:dyDescent="0.2">
      <c r="A485" t="s">
        <v>19</v>
      </c>
      <c r="B485" t="s">
        <v>71</v>
      </c>
      <c r="C485" t="s">
        <v>79</v>
      </c>
      <c r="D485" s="20">
        <v>0.24157309287089493</v>
      </c>
      <c r="E485" s="20">
        <v>3.9531289828540189E-4</v>
      </c>
      <c r="F485" s="20">
        <v>3.9237660448896698E-2</v>
      </c>
      <c r="G485" s="20">
        <v>8.5812415741120304E-3</v>
      </c>
      <c r="H485" s="20">
        <v>9.9432466960202911E-3</v>
      </c>
      <c r="I485" s="20">
        <v>6.3721982238806874E-3</v>
      </c>
      <c r="J485" s="20">
        <v>3.1306086382379722E-2</v>
      </c>
      <c r="K485" s="20">
        <v>2.7139935195947242E-2</v>
      </c>
      <c r="L485" s="20">
        <v>7.9818432669678918E-2</v>
      </c>
      <c r="M485" s="20">
        <v>1.061149983758071E-2</v>
      </c>
      <c r="N485" s="20">
        <v>5.4357593658011464E-3</v>
      </c>
      <c r="O485" s="20">
        <v>1.025720704590175E-2</v>
      </c>
      <c r="P485" s="20">
        <v>1.2474512532410329E-2</v>
      </c>
    </row>
    <row r="486" spans="1:16" x14ac:dyDescent="0.2">
      <c r="A486" t="s">
        <v>19</v>
      </c>
      <c r="B486" t="s">
        <v>71</v>
      </c>
      <c r="C486" t="s">
        <v>80</v>
      </c>
      <c r="D486" s="20">
        <v>2.4649756928455637E-2</v>
      </c>
      <c r="E486" s="20">
        <v>5.2710925357769653E-5</v>
      </c>
      <c r="F486" s="20">
        <v>3.7699442853748508E-3</v>
      </c>
      <c r="G486" s="20">
        <v>7.6624060051469543E-4</v>
      </c>
      <c r="H486" s="20">
        <v>2.0993949313631841E-3</v>
      </c>
      <c r="I486" s="20">
        <v>5.0629234940569653E-4</v>
      </c>
      <c r="J486" s="20">
        <v>4.3226612860733649E-3</v>
      </c>
      <c r="K486" s="20">
        <v>2.619391806887823E-3</v>
      </c>
      <c r="L486" s="20">
        <v>5.3994872786727096E-3</v>
      </c>
      <c r="M486" s="20">
        <v>1.027766906328511E-3</v>
      </c>
      <c r="N486" s="20">
        <v>4.3582315449568822E-4</v>
      </c>
      <c r="O486" s="20">
        <v>2.6429152903383909E-3</v>
      </c>
      <c r="P486" s="20">
        <v>1.007128113642952E-3</v>
      </c>
    </row>
    <row r="487" spans="1:16" x14ac:dyDescent="0.2">
      <c r="A487" t="s">
        <v>19</v>
      </c>
      <c r="B487" t="s">
        <v>71</v>
      </c>
      <c r="C487" t="s">
        <v>81</v>
      </c>
      <c r="D487" s="20">
        <v>3.5760279561331536E-2</v>
      </c>
      <c r="E487" s="20">
        <v>2.4427749005706462E-5</v>
      </c>
      <c r="F487" s="20">
        <v>1.438780000091522E-2</v>
      </c>
      <c r="G487" s="20">
        <v>5.0504487934521899E-4</v>
      </c>
      <c r="H487" s="20">
        <v>3.1937319342845112E-4</v>
      </c>
      <c r="I487" s="20">
        <v>5.6276286581699629E-4</v>
      </c>
      <c r="J487" s="20">
        <v>1.5559124531762209E-3</v>
      </c>
      <c r="K487" s="20">
        <v>5.5831517574759322E-4</v>
      </c>
      <c r="L487" s="20">
        <v>1.254099222692282E-2</v>
      </c>
      <c r="M487" s="20">
        <v>4.739474067560684E-4</v>
      </c>
      <c r="N487" s="20">
        <v>4.5249373361295212E-4</v>
      </c>
      <c r="O487" s="20">
        <v>1.029895917202299E-3</v>
      </c>
      <c r="P487" s="20">
        <v>3.349313959401988E-3</v>
      </c>
    </row>
    <row r="488" spans="1:16" x14ac:dyDescent="0.2">
      <c r="A488" t="s">
        <v>19</v>
      </c>
      <c r="B488" t="s">
        <v>72</v>
      </c>
      <c r="C488" t="s">
        <v>77</v>
      </c>
      <c r="D488" s="20">
        <v>4.3271988975336059E-2</v>
      </c>
      <c r="E488" s="20">
        <v>7.8822020182773488E-5</v>
      </c>
      <c r="F488" s="20">
        <v>1.9442058336581611E-2</v>
      </c>
      <c r="G488" s="20">
        <v>1.552652122023282E-3</v>
      </c>
      <c r="H488" s="20">
        <v>3.177297820059667E-4</v>
      </c>
      <c r="I488" s="20">
        <v>1.351627218425934E-3</v>
      </c>
      <c r="J488" s="20">
        <v>3.642468251209785E-3</v>
      </c>
      <c r="K488" s="20">
        <v>7.2473764492519662E-4</v>
      </c>
      <c r="L488" s="20">
        <v>4.5828276162947724E-3</v>
      </c>
      <c r="M488" s="20">
        <v>7.8028886117938439E-4</v>
      </c>
      <c r="N488" s="20">
        <v>1.8167990782471831E-3</v>
      </c>
      <c r="O488" s="20">
        <v>8.4999265562013418E-4</v>
      </c>
      <c r="P488" s="20">
        <v>8.1319853886400381E-3</v>
      </c>
    </row>
    <row r="489" spans="1:16" x14ac:dyDescent="0.2">
      <c r="A489" t="s">
        <v>19</v>
      </c>
      <c r="B489" t="s">
        <v>72</v>
      </c>
      <c r="C489" t="s">
        <v>78</v>
      </c>
      <c r="D489" s="20">
        <v>1.6661970409020444E-2</v>
      </c>
      <c r="E489" s="20">
        <v>1.171708381588135E-4</v>
      </c>
      <c r="F489" s="20">
        <v>5.5121160176060816E-3</v>
      </c>
      <c r="G489" s="20">
        <v>1.0230708276137361E-3</v>
      </c>
      <c r="H489" s="20">
        <v>4.353872654640942E-4</v>
      </c>
      <c r="I489" s="20">
        <v>4.0340992258938621E-4</v>
      </c>
      <c r="J489" s="20">
        <v>1.4320919416932699E-3</v>
      </c>
      <c r="K489" s="20">
        <v>4.8575801917758338E-4</v>
      </c>
      <c r="L489" s="20">
        <v>4.074302293268741E-3</v>
      </c>
      <c r="M489" s="20">
        <v>4.5012964526406089E-4</v>
      </c>
      <c r="N489" s="20">
        <v>1.568113364763067E-4</v>
      </c>
      <c r="O489" s="20">
        <v>1.9729832270888141E-3</v>
      </c>
      <c r="P489" s="20">
        <v>5.9873907461955342E-4</v>
      </c>
    </row>
    <row r="490" spans="1:16" x14ac:dyDescent="0.2">
      <c r="A490" t="s">
        <v>19</v>
      </c>
      <c r="B490" t="s">
        <v>72</v>
      </c>
      <c r="C490" t="s">
        <v>66</v>
      </c>
      <c r="D490" s="20">
        <v>0.19296931763084826</v>
      </c>
      <c r="E490" s="20">
        <v>9.3722296215728996E-4</v>
      </c>
      <c r="F490" s="20">
        <v>1.646988695859343E-2</v>
      </c>
      <c r="G490" s="20">
        <v>1.744096902559621E-2</v>
      </c>
      <c r="H490" s="20">
        <v>2.2950445137977081E-2</v>
      </c>
      <c r="I490" s="20">
        <v>2.2742880944928508E-3</v>
      </c>
      <c r="J490" s="20">
        <v>2.2339791311092309E-2</v>
      </c>
      <c r="K490" s="20">
        <v>7.0725398310191919E-3</v>
      </c>
      <c r="L490" s="20">
        <v>1.1447798497562341E-2</v>
      </c>
      <c r="M490" s="20">
        <v>6.0870600103180399E-3</v>
      </c>
      <c r="N490" s="20">
        <v>2.19915167630609E-3</v>
      </c>
      <c r="O490" s="20">
        <v>7.8379462698086322E-2</v>
      </c>
      <c r="P490" s="20">
        <v>5.370701427647122E-3</v>
      </c>
    </row>
    <row r="491" spans="1:16" x14ac:dyDescent="0.2">
      <c r="A491" t="s">
        <v>19</v>
      </c>
      <c r="B491" t="s">
        <v>72</v>
      </c>
      <c r="C491" t="s">
        <v>79</v>
      </c>
      <c r="D491" s="20">
        <v>1.5549978402548421E-2</v>
      </c>
      <c r="E491" s="20">
        <v>2.5011963289135069E-4</v>
      </c>
      <c r="F491" s="20">
        <v>2.13141676704558E-3</v>
      </c>
      <c r="G491" s="20">
        <v>7.993734139705895E-4</v>
      </c>
      <c r="H491" s="20">
        <v>5.8670185890421936E-4</v>
      </c>
      <c r="I491" s="20">
        <v>4.2221523240526982E-4</v>
      </c>
      <c r="J491" s="20">
        <v>1.077044422175599E-3</v>
      </c>
      <c r="K491" s="20">
        <v>1.4526750388355581E-3</v>
      </c>
      <c r="L491" s="20">
        <v>3.354380870593802E-3</v>
      </c>
      <c r="M491" s="20">
        <v>8.2393958398107627E-4</v>
      </c>
      <c r="N491" s="20">
        <v>1.9156238603286951E-4</v>
      </c>
      <c r="O491" s="20">
        <v>3.9380407448616961E-3</v>
      </c>
      <c r="P491" s="20">
        <v>5.2250845085080892E-4</v>
      </c>
    </row>
    <row r="492" spans="1:16" x14ac:dyDescent="0.2">
      <c r="A492" t="s">
        <v>19</v>
      </c>
      <c r="B492" t="s">
        <v>72</v>
      </c>
      <c r="C492" t="s">
        <v>80</v>
      </c>
      <c r="D492" s="20">
        <v>1.4714142132712609E-2</v>
      </c>
      <c r="E492" s="20">
        <v>6.7477703921656741E-5</v>
      </c>
      <c r="F492" s="20">
        <v>1.5179742374363649E-3</v>
      </c>
      <c r="G492" s="20">
        <v>5.9891205814099468E-4</v>
      </c>
      <c r="H492" s="20">
        <v>1.0707318156923721E-3</v>
      </c>
      <c r="I492" s="20">
        <v>2.8094772367424399E-4</v>
      </c>
      <c r="J492" s="20">
        <v>2.849346274390702E-3</v>
      </c>
      <c r="K492" s="20">
        <v>1.405455781903384E-3</v>
      </c>
      <c r="L492" s="20">
        <v>4.2002751012217851E-3</v>
      </c>
      <c r="M492" s="20">
        <v>6.2462744652384936E-4</v>
      </c>
      <c r="N492" s="20">
        <v>2.1138227643036479E-4</v>
      </c>
      <c r="O492" s="20">
        <v>1.4846376780611691E-3</v>
      </c>
      <c r="P492" s="20">
        <v>4.023740353157231E-4</v>
      </c>
    </row>
    <row r="493" spans="1:16" x14ac:dyDescent="0.2">
      <c r="A493" t="s">
        <v>19</v>
      </c>
      <c r="B493" t="s">
        <v>72</v>
      </c>
      <c r="C493" t="s">
        <v>81</v>
      </c>
      <c r="D493" s="20">
        <v>3.7911064741009974E-3</v>
      </c>
      <c r="E493" s="20">
        <v>2.4037354489715309E-5</v>
      </c>
      <c r="F493" s="20">
        <v>1.2159261097343609E-3</v>
      </c>
      <c r="G493" s="20">
        <v>1.8613075974858231E-4</v>
      </c>
      <c r="H493" s="20">
        <v>9.023258836307793E-5</v>
      </c>
      <c r="I493" s="20">
        <v>7.8724277645244496E-5</v>
      </c>
      <c r="J493" s="20">
        <v>4.2384897215561181E-4</v>
      </c>
      <c r="K493" s="20">
        <v>1.11015685244474E-4</v>
      </c>
      <c r="L493" s="20">
        <v>9.3529157300090626E-4</v>
      </c>
      <c r="M493" s="20">
        <v>1.062181599554543E-4</v>
      </c>
      <c r="N493" s="20">
        <v>3.2063448426016481E-5</v>
      </c>
      <c r="O493" s="20">
        <v>3.3527262378891788E-4</v>
      </c>
      <c r="P493" s="20">
        <v>2.5234492154863579E-4</v>
      </c>
    </row>
    <row r="494" spans="1:16" x14ac:dyDescent="0.2">
      <c r="A494" t="s">
        <v>19</v>
      </c>
      <c r="B494" t="s">
        <v>73</v>
      </c>
      <c r="C494" t="s">
        <v>77</v>
      </c>
      <c r="D494" s="20">
        <v>5.5628216918633552E-2</v>
      </c>
      <c r="E494" s="20">
        <v>1.9551883839253489E-4</v>
      </c>
      <c r="F494" s="20">
        <v>1.6204228351590449E-2</v>
      </c>
      <c r="G494" s="20">
        <v>1.1309328482675469E-2</v>
      </c>
      <c r="H494" s="20">
        <v>4.5870100063839081E-4</v>
      </c>
      <c r="I494" s="20">
        <v>3.7671650775605858E-3</v>
      </c>
      <c r="J494" s="20">
        <v>6.9007871213813262E-3</v>
      </c>
      <c r="K494" s="20">
        <v>1.2152553275576749E-3</v>
      </c>
      <c r="L494" s="20">
        <v>7.8916900102532599E-3</v>
      </c>
      <c r="M494" s="20">
        <v>1.5604028849270789E-3</v>
      </c>
      <c r="N494" s="20">
        <v>1.088242219603626E-3</v>
      </c>
      <c r="O494" s="20">
        <v>8.9943645685517802E-4</v>
      </c>
      <c r="P494" s="20">
        <v>4.1374611471979824E-3</v>
      </c>
    </row>
    <row r="495" spans="1:16" x14ac:dyDescent="0.2">
      <c r="A495" t="s">
        <v>19</v>
      </c>
      <c r="B495" t="s">
        <v>73</v>
      </c>
      <c r="C495" t="s">
        <v>78</v>
      </c>
      <c r="D495" s="20">
        <v>3.5281857425181071E-2</v>
      </c>
      <c r="E495" s="20">
        <v>1.4805357114975589E-4</v>
      </c>
      <c r="F495" s="20">
        <v>4.0122011238952768E-3</v>
      </c>
      <c r="G495" s="20">
        <v>1.58481773537574E-2</v>
      </c>
      <c r="H495" s="20">
        <v>4.3569426937423693E-4</v>
      </c>
      <c r="I495" s="20">
        <v>2.7014177043085839E-3</v>
      </c>
      <c r="J495" s="20">
        <v>2.4360303234813789E-3</v>
      </c>
      <c r="K495" s="20">
        <v>1.013627971624262E-3</v>
      </c>
      <c r="L495" s="20">
        <v>6.0190145485543066E-3</v>
      </c>
      <c r="M495" s="20">
        <v>1.064662558241148E-3</v>
      </c>
      <c r="N495" s="20">
        <v>1.126586363441843E-4</v>
      </c>
      <c r="O495" s="20">
        <v>1.1127414451847829E-3</v>
      </c>
      <c r="P495" s="20">
        <v>3.7757791926574142E-4</v>
      </c>
    </row>
    <row r="496" spans="1:16" x14ac:dyDescent="0.2">
      <c r="A496" t="s">
        <v>19</v>
      </c>
      <c r="B496" t="s">
        <v>73</v>
      </c>
      <c r="C496" t="s">
        <v>66</v>
      </c>
      <c r="D496" s="20">
        <v>0.10917471163773523</v>
      </c>
      <c r="E496" s="20">
        <v>3.9024722042061007E-4</v>
      </c>
      <c r="F496" s="20">
        <v>6.4014072388048886E-3</v>
      </c>
      <c r="G496" s="20">
        <v>2.3964101754860179E-2</v>
      </c>
      <c r="H496" s="20">
        <v>2.120795988257537E-3</v>
      </c>
      <c r="I496" s="20">
        <v>1.3092024010187631E-3</v>
      </c>
      <c r="J496" s="20">
        <v>2.759268662961006E-2</v>
      </c>
      <c r="K496" s="20">
        <v>4.4387125889507823E-3</v>
      </c>
      <c r="L496" s="20">
        <v>3.2708354125355561E-2</v>
      </c>
      <c r="M496" s="20">
        <v>3.1293618898784021E-3</v>
      </c>
      <c r="N496" s="20">
        <v>7.7973339435160368E-4</v>
      </c>
      <c r="O496" s="20">
        <v>3.9986438922060934E-3</v>
      </c>
      <c r="P496" s="20">
        <v>2.3414645140207419E-3</v>
      </c>
    </row>
    <row r="497" spans="1:16" x14ac:dyDescent="0.2">
      <c r="A497" t="s">
        <v>19</v>
      </c>
      <c r="B497" t="s">
        <v>73</v>
      </c>
      <c r="C497" t="s">
        <v>79</v>
      </c>
      <c r="D497" s="20">
        <v>0.62866638747015602</v>
      </c>
      <c r="E497" s="20">
        <v>1.129993904003098E-3</v>
      </c>
      <c r="F497" s="20">
        <v>3.5911375945774898E-2</v>
      </c>
      <c r="G497" s="20">
        <v>7.4584177246328723E-2</v>
      </c>
      <c r="H497" s="20">
        <v>8.0541728768783842E-3</v>
      </c>
      <c r="I497" s="20">
        <v>7.862293785960631E-3</v>
      </c>
      <c r="J497" s="20">
        <v>0.13373822862936649</v>
      </c>
      <c r="K497" s="20">
        <v>2.2384877384429479E-2</v>
      </c>
      <c r="L497" s="20">
        <v>0.29864372033734871</v>
      </c>
      <c r="M497" s="20">
        <v>1.588180118136031E-2</v>
      </c>
      <c r="N497" s="20">
        <v>3.4453897743458909E-3</v>
      </c>
      <c r="O497" s="20">
        <v>1.4584744390300389E-2</v>
      </c>
      <c r="P497" s="20">
        <v>1.2445612014058969E-2</v>
      </c>
    </row>
    <row r="498" spans="1:16" x14ac:dyDescent="0.2">
      <c r="A498" t="s">
        <v>19</v>
      </c>
      <c r="B498" t="s">
        <v>73</v>
      </c>
      <c r="C498" t="s">
        <v>80</v>
      </c>
      <c r="D498" s="20">
        <v>3.7713624110727546E-2</v>
      </c>
      <c r="E498" s="20">
        <v>2.2342348022729941E-4</v>
      </c>
      <c r="F498" s="20">
        <v>3.045178681744436E-3</v>
      </c>
      <c r="G498" s="20">
        <v>2.9340636108348092E-3</v>
      </c>
      <c r="H498" s="20">
        <v>1.499787935928087E-3</v>
      </c>
      <c r="I498" s="20">
        <v>6.7423572306596065E-4</v>
      </c>
      <c r="J498" s="20">
        <v>1.2280237536440549E-2</v>
      </c>
      <c r="K498" s="20">
        <v>2.666406782777837E-3</v>
      </c>
      <c r="L498" s="20">
        <v>8.7510070520703531E-3</v>
      </c>
      <c r="M498" s="20">
        <v>1.625456672920635E-3</v>
      </c>
      <c r="N498" s="20">
        <v>4.321948957431782E-4</v>
      </c>
      <c r="O498" s="20">
        <v>2.4377255773431221E-3</v>
      </c>
      <c r="P498" s="20">
        <v>1.1439061616312831E-3</v>
      </c>
    </row>
    <row r="499" spans="1:16" x14ac:dyDescent="0.2">
      <c r="A499" t="s">
        <v>19</v>
      </c>
      <c r="B499" t="s">
        <v>73</v>
      </c>
      <c r="C499" t="s">
        <v>81</v>
      </c>
      <c r="D499" s="20">
        <v>2.748944291477454E-2</v>
      </c>
      <c r="E499" s="20">
        <v>3.4439725846880993E-5</v>
      </c>
      <c r="F499" s="20">
        <v>8.8541854219189066E-3</v>
      </c>
      <c r="G499" s="20">
        <v>1.826108976523158E-3</v>
      </c>
      <c r="H499" s="20">
        <v>2.397084740463073E-4</v>
      </c>
      <c r="I499" s="20">
        <v>3.3071210067450469E-4</v>
      </c>
      <c r="J499" s="20">
        <v>2.5050584384299118E-3</v>
      </c>
      <c r="K499" s="20">
        <v>5.0444413159849984E-4</v>
      </c>
      <c r="L499" s="20">
        <v>1.035507613147511E-2</v>
      </c>
      <c r="M499" s="20">
        <v>4.4196556001130339E-4</v>
      </c>
      <c r="N499" s="20">
        <v>2.8570129036376848E-4</v>
      </c>
      <c r="O499" s="20">
        <v>5.9048274547698378E-4</v>
      </c>
      <c r="P499" s="20">
        <v>1.521559918409205E-3</v>
      </c>
    </row>
    <row r="500" spans="1:16" x14ac:dyDescent="0.2">
      <c r="A500" t="s">
        <v>19</v>
      </c>
      <c r="B500" t="s">
        <v>74</v>
      </c>
      <c r="C500" t="s">
        <v>77</v>
      </c>
      <c r="D500" s="20">
        <v>0.17582157289576764</v>
      </c>
      <c r="E500" s="20">
        <v>1.833010468065084E-4</v>
      </c>
      <c r="F500" s="20">
        <v>6.3664821834882604E-2</v>
      </c>
      <c r="G500" s="20">
        <v>4.9165919471327764E-3</v>
      </c>
      <c r="H500" s="20">
        <v>6.0981427404872607E-4</v>
      </c>
      <c r="I500" s="20">
        <v>4.4210353555705186E-3</v>
      </c>
      <c r="J500" s="20">
        <v>6.3981530208026619E-3</v>
      </c>
      <c r="K500" s="20">
        <v>1.6116521571282441E-3</v>
      </c>
      <c r="L500" s="20">
        <v>2.4291962754299849E-2</v>
      </c>
      <c r="M500" s="20">
        <v>2.2694761501882259E-3</v>
      </c>
      <c r="N500" s="20">
        <v>1.8383728024857389E-3</v>
      </c>
      <c r="O500" s="20">
        <v>1.705687399940371E-3</v>
      </c>
      <c r="P500" s="20">
        <v>6.3910704152481401E-2</v>
      </c>
    </row>
    <row r="501" spans="1:16" x14ac:dyDescent="0.2">
      <c r="A501" t="s">
        <v>19</v>
      </c>
      <c r="B501" t="s">
        <v>74</v>
      </c>
      <c r="C501" t="s">
        <v>78</v>
      </c>
      <c r="D501" s="20">
        <v>0.28242042806378731</v>
      </c>
      <c r="E501" s="20">
        <v>1.6868298238053989E-4</v>
      </c>
      <c r="F501" s="20">
        <v>0.22013868786044999</v>
      </c>
      <c r="G501" s="20">
        <v>3.358326927732567E-3</v>
      </c>
      <c r="H501" s="20">
        <v>4.9777554046888915E-4</v>
      </c>
      <c r="I501" s="20">
        <v>1.521861825433541E-2</v>
      </c>
      <c r="J501" s="20">
        <v>1.6155098587939871E-3</v>
      </c>
      <c r="K501" s="20">
        <v>1.150614787350912E-3</v>
      </c>
      <c r="L501" s="20">
        <v>2.416853298200497E-2</v>
      </c>
      <c r="M501" s="20">
        <v>2.705674773462952E-3</v>
      </c>
      <c r="N501" s="20">
        <v>2.7977064880250249E-4</v>
      </c>
      <c r="O501" s="20">
        <v>1.452614869011925E-3</v>
      </c>
      <c r="P501" s="20">
        <v>1.166561857899262E-2</v>
      </c>
    </row>
    <row r="502" spans="1:16" x14ac:dyDescent="0.2">
      <c r="A502" t="s">
        <v>19</v>
      </c>
      <c r="B502" t="s">
        <v>74</v>
      </c>
      <c r="C502" t="s">
        <v>66</v>
      </c>
      <c r="D502" s="20">
        <v>0.11815506495603431</v>
      </c>
      <c r="E502" s="20">
        <v>1.3594497554858659E-3</v>
      </c>
      <c r="F502" s="20">
        <v>1.4466817569138009E-2</v>
      </c>
      <c r="G502" s="20">
        <v>7.2151163101168208E-3</v>
      </c>
      <c r="H502" s="20">
        <v>3.9456287109108583E-2</v>
      </c>
      <c r="I502" s="20">
        <v>2.40822628873166E-3</v>
      </c>
      <c r="J502" s="20">
        <v>7.3633935853551049E-3</v>
      </c>
      <c r="K502" s="20">
        <v>8.4491390633497244E-3</v>
      </c>
      <c r="L502" s="20">
        <v>1.6183975148541231E-2</v>
      </c>
      <c r="M502" s="20">
        <v>6.1572589693849834E-3</v>
      </c>
      <c r="N502" s="20">
        <v>1.219430288708226E-3</v>
      </c>
      <c r="O502" s="20">
        <v>8.9126996172767467E-3</v>
      </c>
      <c r="P502" s="20">
        <v>4.9632712508373396E-3</v>
      </c>
    </row>
    <row r="503" spans="1:16" x14ac:dyDescent="0.2">
      <c r="A503" t="s">
        <v>19</v>
      </c>
      <c r="B503" t="s">
        <v>74</v>
      </c>
      <c r="C503" t="s">
        <v>79</v>
      </c>
      <c r="D503" s="20">
        <v>5.3796941130689786E-2</v>
      </c>
      <c r="E503" s="20">
        <v>3.6501887758121299E-4</v>
      </c>
      <c r="F503" s="20">
        <v>7.9498102698695693E-3</v>
      </c>
      <c r="G503" s="20">
        <v>2.4243357993401142E-3</v>
      </c>
      <c r="H503" s="20">
        <v>2.3625336998839429E-3</v>
      </c>
      <c r="I503" s="20">
        <v>1.0606162811295651E-3</v>
      </c>
      <c r="J503" s="20">
        <v>4.4075545251277687E-3</v>
      </c>
      <c r="K503" s="20">
        <v>7.4035314990322804E-3</v>
      </c>
      <c r="L503" s="20">
        <v>1.6099455696822439E-2</v>
      </c>
      <c r="M503" s="20">
        <v>2.901643523663601E-3</v>
      </c>
      <c r="N503" s="20">
        <v>1.2799686175746811E-3</v>
      </c>
      <c r="O503" s="20">
        <v>3.327415979673733E-3</v>
      </c>
      <c r="P503" s="20">
        <v>4.2150563609908874E-3</v>
      </c>
    </row>
    <row r="504" spans="1:16" x14ac:dyDescent="0.2">
      <c r="A504" t="s">
        <v>19</v>
      </c>
      <c r="B504" t="s">
        <v>74</v>
      </c>
      <c r="C504" t="s">
        <v>80</v>
      </c>
      <c r="D504" s="20">
        <v>9.8728094544808909E-2</v>
      </c>
      <c r="E504" s="20">
        <v>3.6864059434137358E-4</v>
      </c>
      <c r="F504" s="20">
        <v>1.2926485066936531E-2</v>
      </c>
      <c r="G504" s="20">
        <v>5.926230579363514E-3</v>
      </c>
      <c r="H504" s="20">
        <v>8.2487123801586338E-3</v>
      </c>
      <c r="I504" s="20">
        <v>1.927318804103994E-3</v>
      </c>
      <c r="J504" s="20">
        <v>1.408242752702534E-2</v>
      </c>
      <c r="K504" s="20">
        <v>1.010405098394462E-2</v>
      </c>
      <c r="L504" s="20">
        <v>2.895548030344566E-2</v>
      </c>
      <c r="M504" s="20">
        <v>4.5535296390631754E-3</v>
      </c>
      <c r="N504" s="20">
        <v>1.050966958569018E-3</v>
      </c>
      <c r="O504" s="20">
        <v>6.9672925857057529E-3</v>
      </c>
      <c r="P504" s="20">
        <v>3.6169591221513072E-3</v>
      </c>
    </row>
    <row r="505" spans="1:16" x14ac:dyDescent="0.2">
      <c r="A505" t="s">
        <v>19</v>
      </c>
      <c r="B505" t="s">
        <v>74</v>
      </c>
      <c r="C505" t="s">
        <v>81</v>
      </c>
      <c r="D505" s="20">
        <v>1.4445403012278729E-2</v>
      </c>
      <c r="E505" s="20">
        <v>4.2843600113910357E-5</v>
      </c>
      <c r="F505" s="20">
        <v>3.6177540265760889E-3</v>
      </c>
      <c r="G505" s="20">
        <v>3.9110085883599101E-4</v>
      </c>
      <c r="H505" s="20">
        <v>1.4617471130332269E-4</v>
      </c>
      <c r="I505" s="20">
        <v>2.404304099696384E-4</v>
      </c>
      <c r="J505" s="20">
        <v>9.0534243546067409E-4</v>
      </c>
      <c r="K505" s="20">
        <v>2.6401436252388837E-4</v>
      </c>
      <c r="L505" s="20">
        <v>6.3849535148194974E-3</v>
      </c>
      <c r="M505" s="20">
        <v>3.4728232781233091E-4</v>
      </c>
      <c r="N505" s="20">
        <v>1.0164372789992151E-4</v>
      </c>
      <c r="O505" s="20">
        <v>4.8510264310587428E-4</v>
      </c>
      <c r="P505" s="20">
        <v>1.5187603938575931E-3</v>
      </c>
    </row>
    <row r="506" spans="1:16" x14ac:dyDescent="0.2">
      <c r="A506" t="s">
        <v>19</v>
      </c>
      <c r="B506" t="s">
        <v>75</v>
      </c>
      <c r="C506" t="s">
        <v>77</v>
      </c>
      <c r="D506" s="20">
        <v>0.38908532746994706</v>
      </c>
      <c r="E506" s="20">
        <v>1.342423678565303E-3</v>
      </c>
      <c r="F506" s="20">
        <v>0.1111336871112374</v>
      </c>
      <c r="G506" s="20">
        <v>1.3244118563817339E-2</v>
      </c>
      <c r="H506" s="20">
        <v>2.5319554731756122E-3</v>
      </c>
      <c r="I506" s="20">
        <v>1.5547290857307701E-2</v>
      </c>
      <c r="J506" s="20">
        <v>1.208397445839547E-2</v>
      </c>
      <c r="K506" s="20">
        <v>6.8502514666571174E-3</v>
      </c>
      <c r="L506" s="20">
        <v>2.387011418690629E-2</v>
      </c>
      <c r="M506" s="20">
        <v>8.110123813830002E-3</v>
      </c>
      <c r="N506" s="20">
        <v>1.4434105024326641E-2</v>
      </c>
      <c r="O506" s="20">
        <v>5.0316761489403962E-3</v>
      </c>
      <c r="P506" s="20">
        <v>0.17490560668678781</v>
      </c>
    </row>
    <row r="507" spans="1:16" x14ac:dyDescent="0.2">
      <c r="A507" t="s">
        <v>19</v>
      </c>
      <c r="B507" t="s">
        <v>75</v>
      </c>
      <c r="C507" t="s">
        <v>78</v>
      </c>
      <c r="D507" s="20">
        <v>0.301510237924628</v>
      </c>
      <c r="E507" s="20">
        <v>1.952684654907754E-3</v>
      </c>
      <c r="F507" s="20">
        <v>9.3448162297393417E-2</v>
      </c>
      <c r="G507" s="20">
        <v>9.6110120475575295E-2</v>
      </c>
      <c r="H507" s="20">
        <v>4.0792371559454799E-3</v>
      </c>
      <c r="I507" s="20">
        <v>1.8195182464805879E-2</v>
      </c>
      <c r="J507" s="20">
        <v>1.139589943182623E-2</v>
      </c>
      <c r="K507" s="20">
        <v>9.8629015153030158E-3</v>
      </c>
      <c r="L507" s="20">
        <v>2.669911314481925E-2</v>
      </c>
      <c r="M507" s="20">
        <v>1.0530166204514441E-2</v>
      </c>
      <c r="N507" s="20">
        <v>1.6988013140627721E-3</v>
      </c>
      <c r="O507" s="20">
        <v>8.889716306665213E-3</v>
      </c>
      <c r="P507" s="20">
        <v>1.8648252958809262E-2</v>
      </c>
    </row>
    <row r="508" spans="1:16" x14ac:dyDescent="0.2">
      <c r="A508" t="s">
        <v>19</v>
      </c>
      <c r="B508" t="s">
        <v>75</v>
      </c>
      <c r="C508" t="s">
        <v>66</v>
      </c>
      <c r="D508" s="20">
        <v>0.29339723588164057</v>
      </c>
      <c r="E508" s="20">
        <v>2.7684130580816679E-3</v>
      </c>
      <c r="F508" s="20">
        <v>2.5615372621420291E-2</v>
      </c>
      <c r="G508" s="20">
        <v>4.2937818192498568E-2</v>
      </c>
      <c r="H508" s="20">
        <v>1.261787857688716E-2</v>
      </c>
      <c r="I508" s="20">
        <v>5.2459574062591902E-3</v>
      </c>
      <c r="J508" s="20">
        <v>2.57765010767417E-2</v>
      </c>
      <c r="K508" s="20">
        <v>1.019218619560577E-2</v>
      </c>
      <c r="L508" s="20">
        <v>5.8683853659693828E-2</v>
      </c>
      <c r="M508" s="20">
        <v>1.060424543916394E-2</v>
      </c>
      <c r="N508" s="20">
        <v>1.9186033619129181E-3</v>
      </c>
      <c r="O508" s="20">
        <v>8.4910245087744141E-2</v>
      </c>
      <c r="P508" s="20">
        <v>1.2126161205631369E-2</v>
      </c>
    </row>
    <row r="509" spans="1:16" x14ac:dyDescent="0.2">
      <c r="A509" t="s">
        <v>19</v>
      </c>
      <c r="B509" t="s">
        <v>75</v>
      </c>
      <c r="C509" t="s">
        <v>79</v>
      </c>
      <c r="D509" s="20">
        <v>0.59273242068177279</v>
      </c>
      <c r="E509" s="20">
        <v>2.1265573972088351E-3</v>
      </c>
      <c r="F509" s="20">
        <v>4.8768007819651897E-2</v>
      </c>
      <c r="G509" s="20">
        <v>3.3585497298247037E-2</v>
      </c>
      <c r="H509" s="20">
        <v>1.830268861835322E-2</v>
      </c>
      <c r="I509" s="20">
        <v>1.059083869704449E-2</v>
      </c>
      <c r="J509" s="20">
        <v>3.8542767149452928E-2</v>
      </c>
      <c r="K509" s="20">
        <v>5.2291691809330569E-2</v>
      </c>
      <c r="L509" s="20">
        <v>0.31000583956178251</v>
      </c>
      <c r="M509" s="20">
        <v>2.571277927502388E-2</v>
      </c>
      <c r="N509" s="20">
        <v>8.138376293810326E-3</v>
      </c>
      <c r="O509" s="20">
        <v>2.4697702779709979E-2</v>
      </c>
      <c r="P509" s="20">
        <v>1.9969673982157109E-2</v>
      </c>
    </row>
    <row r="510" spans="1:16" x14ac:dyDescent="0.2">
      <c r="A510" t="s">
        <v>19</v>
      </c>
      <c r="B510" t="s">
        <v>75</v>
      </c>
      <c r="C510" t="s">
        <v>80</v>
      </c>
      <c r="D510" s="20">
        <v>9.3603760829435861E-2</v>
      </c>
      <c r="E510" s="20">
        <v>5.05115110419873E-4</v>
      </c>
      <c r="F510" s="20">
        <v>9.9302776625770344E-3</v>
      </c>
      <c r="G510" s="20">
        <v>1.025777494091373E-2</v>
      </c>
      <c r="H510" s="20">
        <v>4.7198971716348069E-3</v>
      </c>
      <c r="I510" s="20">
        <v>2.2873474798732829E-3</v>
      </c>
      <c r="J510" s="20">
        <v>1.7398901476399671E-2</v>
      </c>
      <c r="K510" s="20">
        <v>7.5992644052415414E-3</v>
      </c>
      <c r="L510" s="20">
        <v>2.407259173177434E-2</v>
      </c>
      <c r="M510" s="20">
        <v>4.5372483110128307E-3</v>
      </c>
      <c r="N510" s="20">
        <v>1.1369301050418411E-3</v>
      </c>
      <c r="O510" s="20">
        <v>7.5620606132336676E-3</v>
      </c>
      <c r="P510" s="20">
        <v>3.5963518213132312E-3</v>
      </c>
    </row>
    <row r="511" spans="1:16" x14ac:dyDescent="0.2">
      <c r="A511" t="s">
        <v>19</v>
      </c>
      <c r="B511" t="s">
        <v>75</v>
      </c>
      <c r="C511" t="s">
        <v>81</v>
      </c>
      <c r="D511" s="20">
        <v>2.5769074106158509E-2</v>
      </c>
      <c r="E511" s="20">
        <v>1.06252611165322E-4</v>
      </c>
      <c r="F511" s="20">
        <v>6.0644178592922059E-3</v>
      </c>
      <c r="G511" s="20">
        <v>3.1492307896493119E-3</v>
      </c>
      <c r="H511" s="20">
        <v>3.5351368009882742E-4</v>
      </c>
      <c r="I511" s="20">
        <v>5.2484892829397702E-4</v>
      </c>
      <c r="J511" s="20">
        <v>3.017342327750523E-3</v>
      </c>
      <c r="K511" s="20">
        <v>7.1315840191430834E-4</v>
      </c>
      <c r="L511" s="20">
        <v>8.3267635793889093E-3</v>
      </c>
      <c r="M511" s="20">
        <v>7.4661287476276679E-4</v>
      </c>
      <c r="N511" s="20">
        <v>1.770680409597979E-4</v>
      </c>
      <c r="O511" s="20">
        <v>9.9270801241298071E-4</v>
      </c>
      <c r="P511" s="20">
        <v>1.5971570004695761E-3</v>
      </c>
    </row>
    <row r="512" spans="1:16" x14ac:dyDescent="0.2">
      <c r="A512" t="s">
        <v>20</v>
      </c>
      <c r="B512" t="s">
        <v>64</v>
      </c>
      <c r="C512" t="s">
        <v>77</v>
      </c>
      <c r="D512" s="20">
        <v>0.58616589743979708</v>
      </c>
      <c r="E512" s="20">
        <v>2.406126341548519E-5</v>
      </c>
      <c r="F512" s="20">
        <v>0.23258086774840239</v>
      </c>
      <c r="G512" s="20">
        <v>2.9280727279466078E-3</v>
      </c>
      <c r="H512" s="20">
        <v>8.1037856155616588E-4</v>
      </c>
      <c r="I512" s="20">
        <v>1.0617430870283729E-2</v>
      </c>
      <c r="J512" s="20">
        <v>7.0066002297457883E-3</v>
      </c>
      <c r="K512" s="20">
        <v>4.4599557419701969E-3</v>
      </c>
      <c r="L512" s="20">
        <v>4.2147563519255877E-3</v>
      </c>
      <c r="M512" s="20">
        <v>5.7944307879910419E-3</v>
      </c>
      <c r="N512" s="20">
        <v>0.10683012040809831</v>
      </c>
      <c r="O512" s="20">
        <v>1.1808939966712431E-3</v>
      </c>
      <c r="P512" s="20">
        <v>0.2097183287517905</v>
      </c>
    </row>
    <row r="513" spans="1:16" x14ac:dyDescent="0.2">
      <c r="A513" t="s">
        <v>20</v>
      </c>
      <c r="B513" t="s">
        <v>64</v>
      </c>
      <c r="C513" t="s">
        <v>78</v>
      </c>
      <c r="D513" s="20">
        <v>0.68280641363600825</v>
      </c>
      <c r="E513" s="20">
        <v>1.994728230133201E-5</v>
      </c>
      <c r="F513" s="20">
        <v>0.6459918198432878</v>
      </c>
      <c r="G513" s="20">
        <v>1.375022580491966E-3</v>
      </c>
      <c r="H513" s="20">
        <v>2.5886417197132328E-4</v>
      </c>
      <c r="I513" s="20">
        <v>1.0257254472264171E-2</v>
      </c>
      <c r="J513" s="20">
        <v>1.3957641092398341E-4</v>
      </c>
      <c r="K513" s="20">
        <v>7.4773015316440426E-3</v>
      </c>
      <c r="L513" s="20">
        <v>5.8014475871448696E-4</v>
      </c>
      <c r="M513" s="20">
        <v>2.530035582140701E-3</v>
      </c>
      <c r="N513" s="20">
        <v>4.8525423347483277E-5</v>
      </c>
      <c r="O513" s="20">
        <v>1.3909855655817909E-4</v>
      </c>
      <c r="P513" s="20">
        <v>1.398882302236284E-2</v>
      </c>
    </row>
    <row r="514" spans="1:16" x14ac:dyDescent="0.2">
      <c r="A514" t="s">
        <v>20</v>
      </c>
      <c r="B514" t="s">
        <v>64</v>
      </c>
      <c r="C514" t="s">
        <v>66</v>
      </c>
      <c r="D514" s="20">
        <v>0.69241890083785618</v>
      </c>
      <c r="E514" s="20">
        <v>1.443036176039645E-4</v>
      </c>
      <c r="F514" s="20">
        <v>6.5899912192796228E-2</v>
      </c>
      <c r="G514" s="20">
        <v>7.2055596001103471E-3</v>
      </c>
      <c r="H514" s="20">
        <v>0.40711051461786291</v>
      </c>
      <c r="I514" s="20">
        <v>1.7904446490520511E-2</v>
      </c>
      <c r="J514" s="20">
        <v>2.1700664724877219E-2</v>
      </c>
      <c r="K514" s="20">
        <v>5.9215492031932528E-2</v>
      </c>
      <c r="L514" s="20">
        <v>1.027013821149067E-2</v>
      </c>
      <c r="M514" s="20">
        <v>4.3875208980708673E-2</v>
      </c>
      <c r="N514" s="20">
        <v>9.9490219288686042E-3</v>
      </c>
      <c r="O514" s="20">
        <v>3.7095001003211579E-2</v>
      </c>
      <c r="P514" s="20">
        <v>1.2048637437872871E-2</v>
      </c>
    </row>
    <row r="515" spans="1:16" x14ac:dyDescent="0.2">
      <c r="A515" t="s">
        <v>20</v>
      </c>
      <c r="B515" t="s">
        <v>64</v>
      </c>
      <c r="C515" t="s">
        <v>79</v>
      </c>
      <c r="D515" s="20">
        <v>1.0119966422420736</v>
      </c>
      <c r="E515" s="20">
        <v>4.8640078688486971E-4</v>
      </c>
      <c r="F515" s="20">
        <v>9.3744240309453664E-2</v>
      </c>
      <c r="G515" s="20">
        <v>6.7385643036507433E-3</v>
      </c>
      <c r="H515" s="20">
        <v>8.84523082814377E-2</v>
      </c>
      <c r="I515" s="20">
        <v>2.6250625868692149E-2</v>
      </c>
      <c r="J515" s="20">
        <v>2.730984597191357E-2</v>
      </c>
      <c r="K515" s="20">
        <v>0.44751343274858191</v>
      </c>
      <c r="L515" s="20">
        <v>0.1195576240113527</v>
      </c>
      <c r="M515" s="20">
        <v>0.1002020658272456</v>
      </c>
      <c r="N515" s="20">
        <v>5.2228216431316823E-2</v>
      </c>
      <c r="O515" s="20">
        <v>2.8816026024251869E-2</v>
      </c>
      <c r="P515" s="20">
        <v>2.069729167729209E-2</v>
      </c>
    </row>
    <row r="516" spans="1:16" x14ac:dyDescent="0.2">
      <c r="A516" t="s">
        <v>20</v>
      </c>
      <c r="B516" t="s">
        <v>64</v>
      </c>
      <c r="C516" t="s">
        <v>80</v>
      </c>
      <c r="D516" s="20">
        <v>2.1294920233420626E-4</v>
      </c>
      <c r="E516" s="20">
        <v>1.4261321801042399E-7</v>
      </c>
      <c r="F516" s="20">
        <v>1.5575743546113971E-5</v>
      </c>
      <c r="G516" s="20">
        <v>2.703256567080904E-6</v>
      </c>
      <c r="H516" s="20">
        <v>3.5068826460741827E-5</v>
      </c>
      <c r="I516" s="20">
        <v>5.1620464691388192E-6</v>
      </c>
      <c r="J516" s="20">
        <v>1.9638310516618529E-5</v>
      </c>
      <c r="K516" s="20">
        <v>3.4761337828812933E-5</v>
      </c>
      <c r="L516" s="20">
        <v>2.0908627641246508E-5</v>
      </c>
      <c r="M516" s="20">
        <v>1.109535894003012E-5</v>
      </c>
      <c r="N516" s="20">
        <v>4.5380548159969314E-6</v>
      </c>
      <c r="O516" s="20">
        <v>5.9851706800048543E-5</v>
      </c>
      <c r="P516" s="20">
        <v>3.5033195303667639E-6</v>
      </c>
    </row>
    <row r="517" spans="1:16" x14ac:dyDescent="0.2">
      <c r="A517" t="s">
        <v>20</v>
      </c>
      <c r="B517" t="s">
        <v>64</v>
      </c>
      <c r="C517" t="s">
        <v>81</v>
      </c>
      <c r="D517" s="20">
        <v>9.6899480151643944E-2</v>
      </c>
      <c r="E517" s="20">
        <v>2.5439888643624301E-5</v>
      </c>
      <c r="F517" s="20">
        <v>4.9757333734460903E-2</v>
      </c>
      <c r="G517" s="20">
        <v>3.3448211461647038E-4</v>
      </c>
      <c r="H517" s="20">
        <v>1.132981660479796E-3</v>
      </c>
      <c r="I517" s="20">
        <v>2.6295943272826501E-3</v>
      </c>
      <c r="J517" s="20">
        <v>3.8798443486873879E-3</v>
      </c>
      <c r="K517" s="20">
        <v>6.8842965511887923E-3</v>
      </c>
      <c r="L517" s="20">
        <v>1.6977113839175471E-2</v>
      </c>
      <c r="M517" s="20">
        <v>2.3132249393005289E-3</v>
      </c>
      <c r="N517" s="20">
        <v>2.4991498257358972E-3</v>
      </c>
      <c r="O517" s="20">
        <v>3.340490918705924E-3</v>
      </c>
      <c r="P517" s="20">
        <v>7.1255280033665101E-3</v>
      </c>
    </row>
    <row r="518" spans="1:16" x14ac:dyDescent="0.2">
      <c r="A518" t="s">
        <v>20</v>
      </c>
      <c r="B518" t="s">
        <v>71</v>
      </c>
      <c r="C518" t="s">
        <v>77</v>
      </c>
      <c r="D518" s="20">
        <v>0.37166193872801495</v>
      </c>
      <c r="E518" s="20">
        <v>1.5743697160396569E-4</v>
      </c>
      <c r="F518" s="20">
        <v>0.13780850310719109</v>
      </c>
      <c r="G518" s="20">
        <v>3.1855328729976299E-3</v>
      </c>
      <c r="H518" s="20">
        <v>8.2180394485227007E-4</v>
      </c>
      <c r="I518" s="20">
        <v>1.1423767213349501E-2</v>
      </c>
      <c r="J518" s="20">
        <v>2.3989093101780181E-2</v>
      </c>
      <c r="K518" s="20">
        <v>3.2947618448207171E-3</v>
      </c>
      <c r="L518" s="20">
        <v>4.7798823278979181E-3</v>
      </c>
      <c r="M518" s="20">
        <v>4.0072128107726066E-3</v>
      </c>
      <c r="N518" s="20">
        <v>2.676697848247276E-2</v>
      </c>
      <c r="O518" s="20">
        <v>3.3509544259068048E-3</v>
      </c>
      <c r="P518" s="20">
        <v>0.15207601162436951</v>
      </c>
    </row>
    <row r="519" spans="1:16" x14ac:dyDescent="0.2">
      <c r="A519" t="s">
        <v>20</v>
      </c>
      <c r="B519" t="s">
        <v>71</v>
      </c>
      <c r="C519" t="s">
        <v>78</v>
      </c>
      <c r="D519" s="20">
        <v>0.22312487369440839</v>
      </c>
      <c r="E519" s="20">
        <v>1.407345816702133E-4</v>
      </c>
      <c r="F519" s="20">
        <v>0.19564404763044699</v>
      </c>
      <c r="G519" s="20">
        <v>3.2725633042103028E-3</v>
      </c>
      <c r="H519" s="20">
        <v>3.2597335179023092E-4</v>
      </c>
      <c r="I519" s="20">
        <v>9.6089575684654132E-3</v>
      </c>
      <c r="J519" s="20">
        <v>1.089665121098469E-3</v>
      </c>
      <c r="K519" s="20">
        <v>1.1440341126324101E-3</v>
      </c>
      <c r="L519" s="20">
        <v>4.0293114599185484E-3</v>
      </c>
      <c r="M519" s="20">
        <v>1.8598491959464719E-3</v>
      </c>
      <c r="N519" s="20">
        <v>1.412362777030858E-4</v>
      </c>
      <c r="O519" s="20">
        <v>1.1211371390537979E-3</v>
      </c>
      <c r="P519" s="20">
        <v>4.7473639514724027E-3</v>
      </c>
    </row>
    <row r="520" spans="1:16" x14ac:dyDescent="0.2">
      <c r="A520" t="s">
        <v>20</v>
      </c>
      <c r="B520" t="s">
        <v>71</v>
      </c>
      <c r="C520" t="s">
        <v>66</v>
      </c>
      <c r="D520" s="20">
        <v>0.17786463988325038</v>
      </c>
      <c r="E520" s="20">
        <v>5.6793746791392247E-4</v>
      </c>
      <c r="F520" s="20">
        <v>1.4624179007081231E-2</v>
      </c>
      <c r="G520" s="20">
        <v>2.03415858058324E-2</v>
      </c>
      <c r="H520" s="20">
        <v>2.6059328300408299E-2</v>
      </c>
      <c r="I520" s="20">
        <v>2.0901623244381769E-3</v>
      </c>
      <c r="J520" s="20">
        <v>3.120068116957667E-2</v>
      </c>
      <c r="K520" s="20">
        <v>6.2937520416999522E-3</v>
      </c>
      <c r="L520" s="20">
        <v>8.953988253804104E-3</v>
      </c>
      <c r="M520" s="20">
        <v>4.948092002305126E-3</v>
      </c>
      <c r="N520" s="20">
        <v>4.1440105965526641E-3</v>
      </c>
      <c r="O520" s="20">
        <v>5.4885155972733621E-2</v>
      </c>
      <c r="P520" s="20">
        <v>3.7557669409042189E-3</v>
      </c>
    </row>
    <row r="521" spans="1:16" x14ac:dyDescent="0.2">
      <c r="A521" t="s">
        <v>20</v>
      </c>
      <c r="B521" t="s">
        <v>71</v>
      </c>
      <c r="C521" t="s">
        <v>79</v>
      </c>
      <c r="D521" s="20">
        <v>0.2843939897437685</v>
      </c>
      <c r="E521" s="20">
        <v>5.9073682716852532E-4</v>
      </c>
      <c r="F521" s="20">
        <v>4.1162538908612517E-2</v>
      </c>
      <c r="G521" s="20">
        <v>1.1280574844209209E-2</v>
      </c>
      <c r="H521" s="20">
        <v>9.5233167827087316E-3</v>
      </c>
      <c r="I521" s="20">
        <v>8.1587785950899758E-3</v>
      </c>
      <c r="J521" s="20">
        <v>3.9522682380751489E-2</v>
      </c>
      <c r="K521" s="20">
        <v>2.788107100168738E-2</v>
      </c>
      <c r="L521" s="20">
        <v>9.0719516093608274E-2</v>
      </c>
      <c r="M521" s="20">
        <v>1.2036567949215111E-2</v>
      </c>
      <c r="N521" s="20">
        <v>6.2434081213866071E-3</v>
      </c>
      <c r="O521" s="20">
        <v>2.5193911186369499E-2</v>
      </c>
      <c r="P521" s="20">
        <v>1.20808870529612E-2</v>
      </c>
    </row>
    <row r="522" spans="1:16" x14ac:dyDescent="0.2">
      <c r="A522" t="s">
        <v>20</v>
      </c>
      <c r="B522" t="s">
        <v>71</v>
      </c>
      <c r="C522" t="s">
        <v>80</v>
      </c>
      <c r="D522" s="20">
        <v>3.1559708889675991E-2</v>
      </c>
      <c r="E522" s="20">
        <v>7.8768704330221711E-5</v>
      </c>
      <c r="F522" s="20">
        <v>3.9737711603015646E-3</v>
      </c>
      <c r="G522" s="20">
        <v>1.0060769117585691E-3</v>
      </c>
      <c r="H522" s="20">
        <v>2.012092964766695E-3</v>
      </c>
      <c r="I522" s="20">
        <v>6.4894070446241503E-4</v>
      </c>
      <c r="J522" s="20">
        <v>5.4804293697543914E-3</v>
      </c>
      <c r="K522" s="20">
        <v>2.6688586029565212E-3</v>
      </c>
      <c r="L522" s="20">
        <v>6.1463169505120681E-3</v>
      </c>
      <c r="M522" s="20">
        <v>1.1403163310946E-3</v>
      </c>
      <c r="N522" s="20">
        <v>4.9949851067042979E-4</v>
      </c>
      <c r="O522" s="20">
        <v>6.9126690660774332E-3</v>
      </c>
      <c r="P522" s="20">
        <v>9.9196961299108074E-4</v>
      </c>
    </row>
    <row r="523" spans="1:16" x14ac:dyDescent="0.2">
      <c r="A523" t="s">
        <v>20</v>
      </c>
      <c r="B523" t="s">
        <v>71</v>
      </c>
      <c r="C523" t="s">
        <v>81</v>
      </c>
      <c r="D523" s="20">
        <v>4.1082558493705006E-2</v>
      </c>
      <c r="E523" s="20">
        <v>3.6503668372798499E-5</v>
      </c>
      <c r="F523" s="20">
        <v>1.5043296645671861E-2</v>
      </c>
      <c r="G523" s="20">
        <v>6.6376526719338815E-4</v>
      </c>
      <c r="H523" s="20">
        <v>3.1424499379731059E-4</v>
      </c>
      <c r="I523" s="20">
        <v>7.1070866828986127E-4</v>
      </c>
      <c r="J523" s="20">
        <v>2.0366597242922539E-3</v>
      </c>
      <c r="K523" s="20">
        <v>5.6641658887361191E-4</v>
      </c>
      <c r="L523" s="20">
        <v>1.534819582257712E-2</v>
      </c>
      <c r="M523" s="20">
        <v>5.3988623264637086E-4</v>
      </c>
      <c r="N523" s="20">
        <v>5.0510104308289759E-4</v>
      </c>
      <c r="O523" s="20">
        <v>2.042631419613554E-3</v>
      </c>
      <c r="P523" s="20">
        <v>3.275148419293974E-3</v>
      </c>
    </row>
    <row r="524" spans="1:16" x14ac:dyDescent="0.2">
      <c r="A524" t="s">
        <v>20</v>
      </c>
      <c r="B524" t="s">
        <v>72</v>
      </c>
      <c r="C524" t="s">
        <v>77</v>
      </c>
      <c r="D524" s="20">
        <v>4.7521497649523826E-2</v>
      </c>
      <c r="E524" s="20">
        <v>1.177878847761962E-4</v>
      </c>
      <c r="F524" s="20">
        <v>2.0279624273282941E-2</v>
      </c>
      <c r="G524" s="20">
        <v>2.040726679928051E-3</v>
      </c>
      <c r="H524" s="20">
        <v>3.0895298726093683E-4</v>
      </c>
      <c r="I524" s="20">
        <v>1.7047217841844849E-3</v>
      </c>
      <c r="J524" s="20">
        <v>4.7370520791991527E-3</v>
      </c>
      <c r="K524" s="20">
        <v>7.3462902388933917E-4</v>
      </c>
      <c r="L524" s="20">
        <v>5.0755322215513161E-3</v>
      </c>
      <c r="M524" s="20">
        <v>8.8448840020956135E-4</v>
      </c>
      <c r="N524" s="20">
        <v>1.9525910555201541E-3</v>
      </c>
      <c r="O524" s="20">
        <v>1.5024451553187219E-3</v>
      </c>
      <c r="P524" s="20">
        <v>8.1829461044029689E-3</v>
      </c>
    </row>
    <row r="525" spans="1:16" x14ac:dyDescent="0.2">
      <c r="A525" t="s">
        <v>20</v>
      </c>
      <c r="B525" t="s">
        <v>72</v>
      </c>
      <c r="C525" t="s">
        <v>78</v>
      </c>
      <c r="D525" s="20">
        <v>1.9748260862576184E-2</v>
      </c>
      <c r="E525" s="20">
        <v>1.7509453769616679E-4</v>
      </c>
      <c r="F525" s="20">
        <v>5.9903964656915464E-3</v>
      </c>
      <c r="G525" s="20">
        <v>1.333539768454507E-3</v>
      </c>
      <c r="H525" s="20">
        <v>4.1835522843912387E-4</v>
      </c>
      <c r="I525" s="20">
        <v>5.1408689299341627E-4</v>
      </c>
      <c r="J525" s="20">
        <v>1.8690791921935671E-3</v>
      </c>
      <c r="K525" s="20">
        <v>4.9239427816778769E-4</v>
      </c>
      <c r="L525" s="20">
        <v>4.513084440548122E-3</v>
      </c>
      <c r="M525" s="20">
        <v>5.0478876432088484E-4</v>
      </c>
      <c r="N525" s="20">
        <v>1.9925759810131131E-4</v>
      </c>
      <c r="O525" s="20">
        <v>3.150188943919132E-3</v>
      </c>
      <c r="P525" s="20">
        <v>5.8799475205061611E-4</v>
      </c>
    </row>
    <row r="526" spans="1:16" x14ac:dyDescent="0.2">
      <c r="A526" t="s">
        <v>20</v>
      </c>
      <c r="B526" t="s">
        <v>72</v>
      </c>
      <c r="C526" t="s">
        <v>66</v>
      </c>
      <c r="D526" s="20">
        <v>0.24636114799660483</v>
      </c>
      <c r="E526" s="20">
        <v>1.4005414986853449E-3</v>
      </c>
      <c r="F526" s="20">
        <v>1.7251291992884509E-2</v>
      </c>
      <c r="G526" s="20">
        <v>2.2998781721529488E-2</v>
      </c>
      <c r="H526" s="20">
        <v>2.008415184341597E-2</v>
      </c>
      <c r="I526" s="20">
        <v>2.9584791259079368E-3</v>
      </c>
      <c r="J526" s="20">
        <v>2.9836396438491251E-2</v>
      </c>
      <c r="K526" s="20">
        <v>7.1752142809422808E-3</v>
      </c>
      <c r="L526" s="20">
        <v>1.2767070639185691E-2</v>
      </c>
      <c r="M526" s="20">
        <v>6.9114080272654607E-3</v>
      </c>
      <c r="N526" s="20">
        <v>2.794202603035045E-3</v>
      </c>
      <c r="O526" s="20">
        <v>0.1168974992484335</v>
      </c>
      <c r="P526" s="20">
        <v>5.2861105768283326E-3</v>
      </c>
    </row>
    <row r="527" spans="1:16" x14ac:dyDescent="0.2">
      <c r="A527" t="s">
        <v>20</v>
      </c>
      <c r="B527" t="s">
        <v>72</v>
      </c>
      <c r="C527" t="s">
        <v>79</v>
      </c>
      <c r="D527" s="20">
        <v>1.8420777165363066E-2</v>
      </c>
      <c r="E527" s="20">
        <v>3.7376690461569272E-4</v>
      </c>
      <c r="F527" s="20">
        <v>2.2401034391143272E-3</v>
      </c>
      <c r="G527" s="20">
        <v>1.0573737216994061E-3</v>
      </c>
      <c r="H527" s="20">
        <v>5.5850395128404992E-4</v>
      </c>
      <c r="I527" s="20">
        <v>5.4892422218500835E-4</v>
      </c>
      <c r="J527" s="20">
        <v>1.368570466293353E-3</v>
      </c>
      <c r="K527" s="20">
        <v>1.4864599618912889E-3</v>
      </c>
      <c r="L527" s="20">
        <v>3.7531550148941811E-3</v>
      </c>
      <c r="M527" s="20">
        <v>9.0806339619181489E-4</v>
      </c>
      <c r="N527" s="20">
        <v>2.2844965063359361E-4</v>
      </c>
      <c r="O527" s="20">
        <v>5.3866000832414503E-3</v>
      </c>
      <c r="P527" s="20">
        <v>5.1080635331890228E-4</v>
      </c>
    </row>
    <row r="528" spans="1:16" x14ac:dyDescent="0.2">
      <c r="A528" t="s">
        <v>20</v>
      </c>
      <c r="B528" t="s">
        <v>72</v>
      </c>
      <c r="C528" t="s">
        <v>80</v>
      </c>
      <c r="D528" s="20">
        <v>1.8503180716022759E-2</v>
      </c>
      <c r="E528" s="20">
        <v>1.0083547714276199E-4</v>
      </c>
      <c r="F528" s="20">
        <v>1.587007856020379E-3</v>
      </c>
      <c r="G528" s="20">
        <v>7.8678948622435795E-4</v>
      </c>
      <c r="H528" s="20">
        <v>1.03323460354186E-3</v>
      </c>
      <c r="I528" s="20">
        <v>3.6226512354544472E-4</v>
      </c>
      <c r="J528" s="20">
        <v>3.6141416127430711E-3</v>
      </c>
      <c r="K528" s="20">
        <v>1.431536974744776E-3</v>
      </c>
      <c r="L528" s="20">
        <v>4.6681632022493869E-3</v>
      </c>
      <c r="M528" s="20">
        <v>6.9026300005362745E-4</v>
      </c>
      <c r="N528" s="20">
        <v>2.4637840616489832E-4</v>
      </c>
      <c r="O528" s="20">
        <v>3.5875004607154579E-3</v>
      </c>
      <c r="P528" s="20">
        <v>3.9506451287673938E-4</v>
      </c>
    </row>
    <row r="529" spans="1:16" x14ac:dyDescent="0.2">
      <c r="A529" t="s">
        <v>20</v>
      </c>
      <c r="B529" t="s">
        <v>72</v>
      </c>
      <c r="C529" t="s">
        <v>81</v>
      </c>
      <c r="D529" s="20">
        <v>4.4448033639923204E-3</v>
      </c>
      <c r="E529" s="20">
        <v>3.5920281342623462E-5</v>
      </c>
      <c r="F529" s="20">
        <v>1.283612481618149E-3</v>
      </c>
      <c r="G529" s="20">
        <v>2.4463599778363349E-4</v>
      </c>
      <c r="H529" s="20">
        <v>8.7879115225817064E-5</v>
      </c>
      <c r="I529" s="20">
        <v>1.005602222440989E-4</v>
      </c>
      <c r="J529" s="20">
        <v>5.5276604838023081E-4</v>
      </c>
      <c r="K529" s="20">
        <v>1.12652472426392E-4</v>
      </c>
      <c r="L529" s="20">
        <v>1.0784795222274881E-3</v>
      </c>
      <c r="M529" s="20">
        <v>1.192616759359654E-4</v>
      </c>
      <c r="N529" s="20">
        <v>3.640955035325024E-5</v>
      </c>
      <c r="O529" s="20">
        <v>5.4387618524969221E-4</v>
      </c>
      <c r="P529" s="20">
        <v>2.4874981120498007E-4</v>
      </c>
    </row>
    <row r="530" spans="1:16" x14ac:dyDescent="0.2">
      <c r="A530" t="s">
        <v>20</v>
      </c>
      <c r="B530" t="s">
        <v>73</v>
      </c>
      <c r="C530" t="s">
        <v>77</v>
      </c>
      <c r="D530" s="20">
        <v>6.460778136505517E-2</v>
      </c>
      <c r="E530" s="20">
        <v>2.9217406956525538E-4</v>
      </c>
      <c r="F530" s="20">
        <v>1.7046662420489609E-2</v>
      </c>
      <c r="G530" s="20">
        <v>1.493516558670051E-2</v>
      </c>
      <c r="H530" s="20">
        <v>4.4720175026697771E-4</v>
      </c>
      <c r="I530" s="20">
        <v>4.7447702428538808E-3</v>
      </c>
      <c r="J530" s="20">
        <v>8.2843005863749465E-3</v>
      </c>
      <c r="K530" s="20">
        <v>1.231895542884156E-3</v>
      </c>
      <c r="L530" s="20">
        <v>8.7473955960263704E-3</v>
      </c>
      <c r="M530" s="20">
        <v>1.74344249232371E-3</v>
      </c>
      <c r="N530" s="20">
        <v>1.1363755873740149E-3</v>
      </c>
      <c r="O530" s="20">
        <v>1.826462882257614E-3</v>
      </c>
      <c r="P530" s="20">
        <v>4.1719346079381291E-3</v>
      </c>
    </row>
    <row r="531" spans="1:16" x14ac:dyDescent="0.2">
      <c r="A531" t="s">
        <v>20</v>
      </c>
      <c r="B531" t="s">
        <v>73</v>
      </c>
      <c r="C531" t="s">
        <v>78</v>
      </c>
      <c r="D531" s="20">
        <v>4.3478082029420044E-2</v>
      </c>
      <c r="E531" s="20">
        <v>2.2124422767716729E-4</v>
      </c>
      <c r="F531" s="20">
        <v>4.2364949127971004E-3</v>
      </c>
      <c r="G531" s="20">
        <v>2.1162145274714009E-2</v>
      </c>
      <c r="H531" s="20">
        <v>4.2552863023974841E-4</v>
      </c>
      <c r="I531" s="20">
        <v>3.4026437524907879E-3</v>
      </c>
      <c r="J531" s="20">
        <v>2.8672147565877749E-3</v>
      </c>
      <c r="K531" s="20">
        <v>1.022132107998352E-3</v>
      </c>
      <c r="L531" s="20">
        <v>6.6640839786930219E-3</v>
      </c>
      <c r="M531" s="20">
        <v>1.1842729495771811E-3</v>
      </c>
      <c r="N531" s="20">
        <v>1.3009574713240791E-4</v>
      </c>
      <c r="O531" s="20">
        <v>1.795978956614608E-3</v>
      </c>
      <c r="P531" s="20">
        <v>3.6624673489787658E-4</v>
      </c>
    </row>
    <row r="532" spans="1:16" x14ac:dyDescent="0.2">
      <c r="A532" t="s">
        <v>20</v>
      </c>
      <c r="B532" t="s">
        <v>73</v>
      </c>
      <c r="C532" t="s">
        <v>66</v>
      </c>
      <c r="D532" s="20">
        <v>0.13246035003379145</v>
      </c>
      <c r="E532" s="20">
        <v>5.8316691866747638E-4</v>
      </c>
      <c r="F532" s="20">
        <v>6.763350808088521E-3</v>
      </c>
      <c r="G532" s="20">
        <v>3.1716030213146909E-2</v>
      </c>
      <c r="H532" s="20">
        <v>2.0653329576205809E-3</v>
      </c>
      <c r="I532" s="20">
        <v>1.7069971145811629E-3</v>
      </c>
      <c r="J532" s="20">
        <v>3.2659685307474672E-2</v>
      </c>
      <c r="K532" s="20">
        <v>4.5335601258834008E-3</v>
      </c>
      <c r="L532" s="20">
        <v>3.6511954197613029E-2</v>
      </c>
      <c r="M532" s="20">
        <v>3.4887486012406821E-3</v>
      </c>
      <c r="N532" s="20">
        <v>9.0147847541005143E-4</v>
      </c>
      <c r="O532" s="20">
        <v>9.2120025446996538E-3</v>
      </c>
      <c r="P532" s="20">
        <v>2.3180427693653069E-3</v>
      </c>
    </row>
    <row r="533" spans="1:16" x14ac:dyDescent="0.2">
      <c r="A533" t="s">
        <v>20</v>
      </c>
      <c r="B533" t="s">
        <v>73</v>
      </c>
      <c r="C533" t="s">
        <v>79</v>
      </c>
      <c r="D533" s="20">
        <v>0.73326467270201834</v>
      </c>
      <c r="E533" s="20">
        <v>1.6886092421113811E-3</v>
      </c>
      <c r="F533" s="20">
        <v>3.7694552676562139E-2</v>
      </c>
      <c r="G533" s="20">
        <v>9.8486125302397726E-2</v>
      </c>
      <c r="H533" s="20">
        <v>7.8373841298980881E-3</v>
      </c>
      <c r="I533" s="20">
        <v>1.015866427239899E-2</v>
      </c>
      <c r="J533" s="20">
        <v>0.15453954720188021</v>
      </c>
      <c r="K533" s="20">
        <v>2.291566962931281E-2</v>
      </c>
      <c r="L533" s="20">
        <v>0.33227671111883178</v>
      </c>
      <c r="M533" s="20">
        <v>1.7893535265111431E-2</v>
      </c>
      <c r="N533" s="20">
        <v>4.0030002155977008E-3</v>
      </c>
      <c r="O533" s="20">
        <v>3.34603507218088E-2</v>
      </c>
      <c r="P533" s="20">
        <v>1.231052292610735E-2</v>
      </c>
    </row>
    <row r="534" spans="1:16" x14ac:dyDescent="0.2">
      <c r="A534" t="s">
        <v>20</v>
      </c>
      <c r="B534" t="s">
        <v>73</v>
      </c>
      <c r="C534" t="s">
        <v>80</v>
      </c>
      <c r="D534" s="20">
        <v>4.5943830429650487E-2</v>
      </c>
      <c r="E534" s="20">
        <v>3.338734415114796E-4</v>
      </c>
      <c r="F534" s="20">
        <v>3.2003020157618501E-3</v>
      </c>
      <c r="G534" s="20">
        <v>3.880045855813836E-3</v>
      </c>
      <c r="H534" s="20">
        <v>1.4528909867643589E-3</v>
      </c>
      <c r="I534" s="20">
        <v>8.7980579404321421E-4</v>
      </c>
      <c r="J534" s="20">
        <v>1.434551416111866E-2</v>
      </c>
      <c r="K534" s="20">
        <v>2.723733240938539E-3</v>
      </c>
      <c r="L534" s="20">
        <v>9.730474751591979E-3</v>
      </c>
      <c r="M534" s="20">
        <v>1.79741976363673E-3</v>
      </c>
      <c r="N534" s="20">
        <v>4.8836706409958943E-4</v>
      </c>
      <c r="O534" s="20">
        <v>5.9784927210152598E-3</v>
      </c>
      <c r="P534" s="20">
        <v>1.1329106333549789E-3</v>
      </c>
    </row>
    <row r="535" spans="1:16" x14ac:dyDescent="0.2">
      <c r="A535" t="s">
        <v>20</v>
      </c>
      <c r="B535" t="s">
        <v>73</v>
      </c>
      <c r="C535" t="s">
        <v>81</v>
      </c>
      <c r="D535" s="20">
        <v>3.1829605682891081E-2</v>
      </c>
      <c r="E535" s="20">
        <v>5.1465091231736422E-5</v>
      </c>
      <c r="F535" s="20">
        <v>9.2519717669637437E-3</v>
      </c>
      <c r="G535" s="20">
        <v>2.4071104581111342E-3</v>
      </c>
      <c r="H535" s="20">
        <v>2.3650009540803179E-4</v>
      </c>
      <c r="I535" s="20">
        <v>4.2398402598672408E-4</v>
      </c>
      <c r="J535" s="20">
        <v>3.1195839550263579E-3</v>
      </c>
      <c r="K535" s="20">
        <v>5.1080682078937889E-4</v>
      </c>
      <c r="L535" s="20">
        <v>1.236409341687382E-2</v>
      </c>
      <c r="M535" s="20">
        <v>4.9846809998477216E-4</v>
      </c>
      <c r="N535" s="20">
        <v>3.2224027583848389E-4</v>
      </c>
      <c r="O535" s="20">
        <v>1.158811498082887E-3</v>
      </c>
      <c r="P535" s="20">
        <v>1.484570178594008E-3</v>
      </c>
    </row>
    <row r="536" spans="1:16" x14ac:dyDescent="0.2">
      <c r="A536" t="s">
        <v>20</v>
      </c>
      <c r="B536" t="s">
        <v>74</v>
      </c>
      <c r="C536" t="s">
        <v>77</v>
      </c>
      <c r="D536" s="20">
        <v>0.18823480323153574</v>
      </c>
      <c r="E536" s="20">
        <v>2.7391638187573088E-4</v>
      </c>
      <c r="F536" s="20">
        <v>6.6439770209522714E-2</v>
      </c>
      <c r="G536" s="20">
        <v>6.4819677934701324E-3</v>
      </c>
      <c r="H536" s="20">
        <v>5.9315097920068036E-4</v>
      </c>
      <c r="I536" s="20">
        <v>5.5621398974019468E-3</v>
      </c>
      <c r="J536" s="20">
        <v>7.9730674541409439E-3</v>
      </c>
      <c r="K536" s="20">
        <v>1.627752502334566E-3</v>
      </c>
      <c r="L536" s="20">
        <v>2.6875901336313179E-2</v>
      </c>
      <c r="M536" s="20">
        <v>2.569611294789444E-3</v>
      </c>
      <c r="N536" s="20">
        <v>1.8264609670966239E-3</v>
      </c>
      <c r="O536" s="20">
        <v>3.3348130364013618E-3</v>
      </c>
      <c r="P536" s="20">
        <v>6.4676251378988414E-2</v>
      </c>
    </row>
    <row r="537" spans="1:16" x14ac:dyDescent="0.2">
      <c r="A537" t="s">
        <v>20</v>
      </c>
      <c r="B537" t="s">
        <v>74</v>
      </c>
      <c r="C537" t="s">
        <v>78</v>
      </c>
      <c r="D537" s="20">
        <v>0.29826239772346441</v>
      </c>
      <c r="E537" s="20">
        <v>2.5207184041048581E-4</v>
      </c>
      <c r="F537" s="20">
        <v>0.2269308468594336</v>
      </c>
      <c r="G537" s="20">
        <v>4.4443450515080094E-3</v>
      </c>
      <c r="H537" s="20">
        <v>4.8289889195365958E-4</v>
      </c>
      <c r="I537" s="20">
        <v>1.9056674510738222E-2</v>
      </c>
      <c r="J537" s="20">
        <v>1.9665075972637252E-3</v>
      </c>
      <c r="K537" s="20">
        <v>1.1578125638879559E-3</v>
      </c>
      <c r="L537" s="20">
        <v>2.672701229200759E-2</v>
      </c>
      <c r="M537" s="20">
        <v>3.116249111249453E-3</v>
      </c>
      <c r="N537" s="20">
        <v>2.8031159969167668E-4</v>
      </c>
      <c r="O537" s="20">
        <v>2.432917519836176E-3</v>
      </c>
      <c r="P537" s="20">
        <v>1.141474988548383E-2</v>
      </c>
    </row>
    <row r="538" spans="1:16" x14ac:dyDescent="0.2">
      <c r="A538" t="s">
        <v>20</v>
      </c>
      <c r="B538" t="s">
        <v>74</v>
      </c>
      <c r="C538" t="s">
        <v>66</v>
      </c>
      <c r="D538" s="20">
        <v>0.13107125209410492</v>
      </c>
      <c r="E538" s="20">
        <v>2.0314971728318211E-3</v>
      </c>
      <c r="F538" s="20">
        <v>1.5232073524247139E-2</v>
      </c>
      <c r="G538" s="20">
        <v>9.5475267637396243E-3</v>
      </c>
      <c r="H538" s="20">
        <v>3.7112092803373173E-2</v>
      </c>
      <c r="I538" s="20">
        <v>3.149395507322249E-3</v>
      </c>
      <c r="J538" s="20">
        <v>9.1597658113252798E-3</v>
      </c>
      <c r="K538" s="20">
        <v>8.5804283875191498E-3</v>
      </c>
      <c r="L538" s="20">
        <v>1.797051204081981E-2</v>
      </c>
      <c r="M538" s="20">
        <v>6.8564661048627932E-3</v>
      </c>
      <c r="N538" s="20">
        <v>1.5536871088920839E-3</v>
      </c>
      <c r="O538" s="20">
        <v>1.5001763207391629E-2</v>
      </c>
      <c r="P538" s="20">
        <v>4.8760436617801524E-3</v>
      </c>
    </row>
    <row r="539" spans="1:16" x14ac:dyDescent="0.2">
      <c r="A539" t="s">
        <v>20</v>
      </c>
      <c r="B539" t="s">
        <v>74</v>
      </c>
      <c r="C539" t="s">
        <v>79</v>
      </c>
      <c r="D539" s="20">
        <v>6.1609069280728575E-2</v>
      </c>
      <c r="E539" s="20">
        <v>5.4546688087891526E-4</v>
      </c>
      <c r="F539" s="20">
        <v>8.3727589749797177E-3</v>
      </c>
      <c r="G539" s="20">
        <v>3.2013644673870851E-3</v>
      </c>
      <c r="H539" s="20">
        <v>2.2917374405759649E-3</v>
      </c>
      <c r="I539" s="20">
        <v>1.3712065250477681E-3</v>
      </c>
      <c r="J539" s="20">
        <v>5.5264995478477939E-3</v>
      </c>
      <c r="K539" s="20">
        <v>7.5837561899731558E-3</v>
      </c>
      <c r="L539" s="20">
        <v>1.8083558830971191E-2</v>
      </c>
      <c r="M539" s="20">
        <v>3.3237584570272728E-3</v>
      </c>
      <c r="N539" s="20">
        <v>1.450924600341593E-3</v>
      </c>
      <c r="O539" s="20">
        <v>5.7636175293226356E-3</v>
      </c>
      <c r="P539" s="20">
        <v>4.0944198363754838E-3</v>
      </c>
    </row>
    <row r="540" spans="1:16" x14ac:dyDescent="0.2">
      <c r="A540" t="s">
        <v>20</v>
      </c>
      <c r="B540" t="s">
        <v>74</v>
      </c>
      <c r="C540" t="s">
        <v>80</v>
      </c>
      <c r="D540" s="20">
        <v>0.11836215897528929</v>
      </c>
      <c r="E540" s="20">
        <v>5.5087900245926347E-4</v>
      </c>
      <c r="F540" s="20">
        <v>1.3981756184407281E-2</v>
      </c>
      <c r="G540" s="20">
        <v>7.8162108831297608E-3</v>
      </c>
      <c r="H540" s="20">
        <v>7.9680614820114327E-3</v>
      </c>
      <c r="I540" s="20">
        <v>2.483412703020299E-3</v>
      </c>
      <c r="J540" s="20">
        <v>1.722715875035534E-2</v>
      </c>
      <c r="K540" s="20">
        <v>1.0247650088507729E-2</v>
      </c>
      <c r="L540" s="20">
        <v>3.2181999381693221E-2</v>
      </c>
      <c r="M540" s="20">
        <v>5.0520416565480253E-3</v>
      </c>
      <c r="N540" s="20">
        <v>1.200525949181807E-3</v>
      </c>
      <c r="O540" s="20">
        <v>1.6093383516075081E-2</v>
      </c>
      <c r="P540" s="20">
        <v>3.5590793779000361E-3</v>
      </c>
    </row>
    <row r="541" spans="1:16" x14ac:dyDescent="0.2">
      <c r="A541" t="s">
        <v>20</v>
      </c>
      <c r="B541" t="s">
        <v>74</v>
      </c>
      <c r="C541" t="s">
        <v>81</v>
      </c>
      <c r="D541" s="20">
        <v>1.6482269881992029E-2</v>
      </c>
      <c r="E541" s="20">
        <v>6.4023441950776045E-5</v>
      </c>
      <c r="F541" s="20">
        <v>3.818554902947355E-3</v>
      </c>
      <c r="G541" s="20">
        <v>5.1351751408147835E-4</v>
      </c>
      <c r="H541" s="20">
        <v>1.4353868641921611E-4</v>
      </c>
      <c r="I541" s="20">
        <v>3.0534088278359598E-4</v>
      </c>
      <c r="J541" s="20">
        <v>1.159291624796269E-3</v>
      </c>
      <c r="K541" s="20">
        <v>2.6776029903487431E-4</v>
      </c>
      <c r="L541" s="20">
        <v>7.3196151735147163E-3</v>
      </c>
      <c r="M541" s="20">
        <v>3.8671590681238488E-4</v>
      </c>
      <c r="N541" s="20">
        <v>1.1334432301782311E-4</v>
      </c>
      <c r="O541" s="20">
        <v>9.0295675087607075E-4</v>
      </c>
      <c r="P541" s="20">
        <v>1.487610375757468E-3</v>
      </c>
    </row>
    <row r="542" spans="1:16" x14ac:dyDescent="0.2">
      <c r="A542" t="s">
        <v>20</v>
      </c>
      <c r="B542" t="s">
        <v>75</v>
      </c>
      <c r="C542" t="s">
        <v>77</v>
      </c>
      <c r="D542" s="20">
        <v>0.41435767392944717</v>
      </c>
      <c r="E542" s="20">
        <v>2.006054211818395E-3</v>
      </c>
      <c r="F542" s="20">
        <v>0.11631032426032729</v>
      </c>
      <c r="G542" s="20">
        <v>1.7431780184507702E-2</v>
      </c>
      <c r="H542" s="20">
        <v>2.498687976816627E-3</v>
      </c>
      <c r="I542" s="20">
        <v>1.967790222970443E-2</v>
      </c>
      <c r="J542" s="20">
        <v>1.5168216438720929E-2</v>
      </c>
      <c r="K542" s="20">
        <v>6.9047954096614498E-3</v>
      </c>
      <c r="L542" s="20">
        <v>2.64513108100271E-2</v>
      </c>
      <c r="M542" s="20">
        <v>9.0891266847740494E-3</v>
      </c>
      <c r="N542" s="20">
        <v>1.2678563709790111E-2</v>
      </c>
      <c r="O542" s="20">
        <v>8.7122656076427541E-3</v>
      </c>
      <c r="P542" s="20">
        <v>0.17742864640565631</v>
      </c>
    </row>
    <row r="543" spans="1:16" x14ac:dyDescent="0.2">
      <c r="A543" t="s">
        <v>20</v>
      </c>
      <c r="B543" t="s">
        <v>75</v>
      </c>
      <c r="C543" t="s">
        <v>78</v>
      </c>
      <c r="D543" s="20">
        <v>0.3595906984097671</v>
      </c>
      <c r="E543" s="20">
        <v>2.9179992418766759E-3</v>
      </c>
      <c r="F543" s="20">
        <v>9.9790610901846266E-2</v>
      </c>
      <c r="G543" s="20">
        <v>0.1281473563136426</v>
      </c>
      <c r="H543" s="20">
        <v>4.0409733376002522E-3</v>
      </c>
      <c r="I543" s="20">
        <v>2.3176069070932521E-2</v>
      </c>
      <c r="J543" s="20">
        <v>1.43814982251689E-2</v>
      </c>
      <c r="K543" s="20">
        <v>9.9152535370387075E-3</v>
      </c>
      <c r="L543" s="20">
        <v>2.9599430749163502E-2</v>
      </c>
      <c r="M543" s="20">
        <v>1.172752313577447E-2</v>
      </c>
      <c r="N543" s="20">
        <v>1.935776258852498E-3</v>
      </c>
      <c r="O543" s="20">
        <v>1.56398706291179E-2</v>
      </c>
      <c r="P543" s="20">
        <v>1.8318337008752791E-2</v>
      </c>
    </row>
    <row r="544" spans="1:16" x14ac:dyDescent="0.2">
      <c r="A544" t="s">
        <v>20</v>
      </c>
      <c r="B544" t="s">
        <v>75</v>
      </c>
      <c r="C544" t="s">
        <v>66</v>
      </c>
      <c r="D544" s="20">
        <v>0.37303555771012092</v>
      </c>
      <c r="E544" s="20">
        <v>4.1369850397402824E-3</v>
      </c>
      <c r="F544" s="20">
        <v>2.6866774543686672E-2</v>
      </c>
      <c r="G544" s="20">
        <v>5.6554230218375967E-2</v>
      </c>
      <c r="H544" s="20">
        <v>1.257337223239687E-2</v>
      </c>
      <c r="I544" s="20">
        <v>6.7855585768057313E-3</v>
      </c>
      <c r="J544" s="20">
        <v>3.2042707610777307E-2</v>
      </c>
      <c r="K544" s="20">
        <v>1.0328316829386969E-2</v>
      </c>
      <c r="L544" s="20">
        <v>6.5141358295831064E-2</v>
      </c>
      <c r="M544" s="20">
        <v>1.1979247522708651E-2</v>
      </c>
      <c r="N544" s="20">
        <v>2.2683555873554348E-3</v>
      </c>
      <c r="O544" s="20">
        <v>0.13231898617829019</v>
      </c>
      <c r="P544" s="20">
        <v>1.203966507476578E-2</v>
      </c>
    </row>
    <row r="545" spans="1:16" x14ac:dyDescent="0.2">
      <c r="A545" t="s">
        <v>20</v>
      </c>
      <c r="B545" t="s">
        <v>75</v>
      </c>
      <c r="C545" t="s">
        <v>79</v>
      </c>
      <c r="D545" s="20">
        <v>0.67866734990660926</v>
      </c>
      <c r="E545" s="20">
        <v>3.177826413121353E-3</v>
      </c>
      <c r="F545" s="20">
        <v>5.09874760286749E-2</v>
      </c>
      <c r="G545" s="20">
        <v>4.4137337130970851E-2</v>
      </c>
      <c r="H545" s="20">
        <v>1.7912247513778869E-2</v>
      </c>
      <c r="I545" s="20">
        <v>1.371199890229058E-2</v>
      </c>
      <c r="J545" s="20">
        <v>4.6913684189711112E-2</v>
      </c>
      <c r="K545" s="20">
        <v>5.3460323358999161E-2</v>
      </c>
      <c r="L545" s="20">
        <v>0.34533608082979578</v>
      </c>
      <c r="M545" s="20">
        <v>2.9186287031689261E-2</v>
      </c>
      <c r="N545" s="20">
        <v>9.1887049607158183E-3</v>
      </c>
      <c r="O545" s="20">
        <v>4.4956263534821787E-2</v>
      </c>
      <c r="P545" s="20">
        <v>1.9699120012039922E-2</v>
      </c>
    </row>
    <row r="546" spans="1:16" x14ac:dyDescent="0.2">
      <c r="A546" t="s">
        <v>20</v>
      </c>
      <c r="B546" t="s">
        <v>75</v>
      </c>
      <c r="C546" t="s">
        <v>80</v>
      </c>
      <c r="D546" s="20">
        <v>0.11634920144048529</v>
      </c>
      <c r="E546" s="20">
        <v>7.5482003996967548E-4</v>
      </c>
      <c r="F546" s="20">
        <v>1.0439358072544969E-2</v>
      </c>
      <c r="G546" s="20">
        <v>1.3518063585104659E-2</v>
      </c>
      <c r="H546" s="20">
        <v>4.5913134622531174E-3</v>
      </c>
      <c r="I546" s="20">
        <v>2.9488623629777108E-3</v>
      </c>
      <c r="J546" s="20">
        <v>2.1572611906925599E-2</v>
      </c>
      <c r="K546" s="20">
        <v>7.7198019035018628E-3</v>
      </c>
      <c r="L546" s="20">
        <v>2.6852814111650289E-2</v>
      </c>
      <c r="M546" s="20">
        <v>5.0409748760649586E-3</v>
      </c>
      <c r="N546" s="20">
        <v>1.313064137262489E-3</v>
      </c>
      <c r="O546" s="20">
        <v>1.8052880997265632E-2</v>
      </c>
      <c r="P546" s="20">
        <v>3.5446359849643028E-3</v>
      </c>
    </row>
    <row r="547" spans="1:16" x14ac:dyDescent="0.2">
      <c r="A547" t="s">
        <v>20</v>
      </c>
      <c r="B547" t="s">
        <v>75</v>
      </c>
      <c r="C547" t="s">
        <v>81</v>
      </c>
      <c r="D547" s="20">
        <v>3.0377648311444547E-2</v>
      </c>
      <c r="E547" s="20">
        <v>1.5877885763509181E-4</v>
      </c>
      <c r="F547" s="20">
        <v>6.4339033128096614E-3</v>
      </c>
      <c r="G547" s="20">
        <v>4.144190863901674E-3</v>
      </c>
      <c r="H547" s="20">
        <v>3.4792316908367218E-4</v>
      </c>
      <c r="I547" s="20">
        <v>6.7124768349527441E-4</v>
      </c>
      <c r="J547" s="20">
        <v>3.9214501177757309E-3</v>
      </c>
      <c r="K547" s="20">
        <v>7.209629175636272E-4</v>
      </c>
      <c r="L547" s="20">
        <v>9.5134605929943789E-3</v>
      </c>
      <c r="M547" s="20">
        <v>8.4043071419734609E-4</v>
      </c>
      <c r="N547" s="20">
        <v>2.0289766422527209E-4</v>
      </c>
      <c r="O547" s="20">
        <v>1.861140595605733E-3</v>
      </c>
      <c r="P547" s="20">
        <v>1.561261822157082E-3</v>
      </c>
    </row>
    <row r="548" spans="1:16" x14ac:dyDescent="0.2">
      <c r="A548" t="s">
        <v>21</v>
      </c>
      <c r="B548" t="s">
        <v>64</v>
      </c>
      <c r="C548" t="s">
        <v>77</v>
      </c>
      <c r="D548" s="20">
        <v>0.62609229807557787</v>
      </c>
      <c r="E548" s="20">
        <v>3.7878454415241681E-5</v>
      </c>
      <c r="F548" s="20">
        <v>0.23035834976269601</v>
      </c>
      <c r="G548" s="20">
        <v>3.25721024106069E-3</v>
      </c>
      <c r="H548" s="20">
        <v>8.1532794666111053E-4</v>
      </c>
      <c r="I548" s="20">
        <v>1.153605664585599E-2</v>
      </c>
      <c r="J548" s="20">
        <v>8.7410499349784114E-3</v>
      </c>
      <c r="K548" s="20">
        <v>4.3281473279609623E-3</v>
      </c>
      <c r="L548" s="20">
        <v>4.3110742558489859E-3</v>
      </c>
      <c r="M548" s="20">
        <v>6.3516136184118546E-3</v>
      </c>
      <c r="N548" s="20">
        <v>0.14815559634760139</v>
      </c>
      <c r="O548" s="20">
        <v>1.364009953071765E-3</v>
      </c>
      <c r="P548" s="20">
        <v>0.20683598358701549</v>
      </c>
    </row>
    <row r="549" spans="1:16" x14ac:dyDescent="0.2">
      <c r="A549" t="s">
        <v>21</v>
      </c>
      <c r="B549" t="s">
        <v>64</v>
      </c>
      <c r="C549" t="s">
        <v>78</v>
      </c>
      <c r="D549" s="20">
        <v>0.67889815030689415</v>
      </c>
      <c r="E549" s="20">
        <v>3.1402017853837849E-5</v>
      </c>
      <c r="F549" s="20">
        <v>0.64080425441506095</v>
      </c>
      <c r="G549" s="20">
        <v>1.548253561430741E-3</v>
      </c>
      <c r="H549" s="20">
        <v>2.5929675137938211E-4</v>
      </c>
      <c r="I549" s="20">
        <v>1.113031734217323E-2</v>
      </c>
      <c r="J549" s="20">
        <v>1.691078925864049E-4</v>
      </c>
      <c r="K549" s="20">
        <v>7.1714210414544777E-3</v>
      </c>
      <c r="L549" s="20">
        <v>5.9425785026179386E-4</v>
      </c>
      <c r="M549" s="20">
        <v>2.7780341375887368E-3</v>
      </c>
      <c r="N549" s="20">
        <v>5.5016529759666368E-5</v>
      </c>
      <c r="O549" s="20">
        <v>1.6155451066929741E-4</v>
      </c>
      <c r="P549" s="20">
        <v>1.419523425667564E-2</v>
      </c>
    </row>
    <row r="550" spans="1:16" x14ac:dyDescent="0.2">
      <c r="A550" t="s">
        <v>21</v>
      </c>
      <c r="B550" t="s">
        <v>64</v>
      </c>
      <c r="C550" t="s">
        <v>66</v>
      </c>
      <c r="D550" s="20">
        <v>0.69924987911433234</v>
      </c>
      <c r="E550" s="20">
        <v>2.2717003288565739E-4</v>
      </c>
      <c r="F550" s="20">
        <v>6.5323671664319322E-2</v>
      </c>
      <c r="G550" s="20">
        <v>7.9750293155785301E-3</v>
      </c>
      <c r="H550" s="20">
        <v>0.39643042095083902</v>
      </c>
      <c r="I550" s="20">
        <v>1.9866517326267989E-2</v>
      </c>
      <c r="J550" s="20">
        <v>2.6613909412409101E-2</v>
      </c>
      <c r="K550" s="20">
        <v>5.7808219336239593E-2</v>
      </c>
      <c r="L550" s="20">
        <v>1.1199650476331729E-2</v>
      </c>
      <c r="M550" s="20">
        <v>4.5965676639213152E-2</v>
      </c>
      <c r="N550" s="20">
        <v>1.2812663553120709E-2</v>
      </c>
      <c r="O550" s="20">
        <v>4.2974490417136343E-2</v>
      </c>
      <c r="P550" s="20">
        <v>1.205245998999115E-2</v>
      </c>
    </row>
    <row r="551" spans="1:16" x14ac:dyDescent="0.2">
      <c r="A551" t="s">
        <v>21</v>
      </c>
      <c r="B551" t="s">
        <v>64</v>
      </c>
      <c r="C551" t="s">
        <v>79</v>
      </c>
      <c r="D551" s="20">
        <v>1.0447095752163027</v>
      </c>
      <c r="E551" s="20">
        <v>7.6571665067674496E-4</v>
      </c>
      <c r="F551" s="20">
        <v>9.2834021147044074E-2</v>
      </c>
      <c r="G551" s="20">
        <v>7.4431624995963397E-3</v>
      </c>
      <c r="H551" s="20">
        <v>8.7548799301779071E-2</v>
      </c>
      <c r="I551" s="20">
        <v>2.9200464640917419E-2</v>
      </c>
      <c r="J551" s="20">
        <v>3.312197480100898E-2</v>
      </c>
      <c r="K551" s="20">
        <v>0.43968199323103241</v>
      </c>
      <c r="L551" s="20">
        <v>0.13359682940918469</v>
      </c>
      <c r="M551" s="20">
        <v>0.1076746268970396</v>
      </c>
      <c r="N551" s="20">
        <v>5.8873853676955003E-2</v>
      </c>
      <c r="O551" s="20">
        <v>3.3210211639645069E-2</v>
      </c>
      <c r="P551" s="20">
        <v>2.0757921321423251E-2</v>
      </c>
    </row>
    <row r="552" spans="1:16" x14ac:dyDescent="0.2">
      <c r="A552" t="s">
        <v>21</v>
      </c>
      <c r="B552" t="s">
        <v>64</v>
      </c>
      <c r="C552" t="s">
        <v>80</v>
      </c>
      <c r="D552" s="20">
        <v>2.3242987812776612E-4</v>
      </c>
      <c r="E552" s="20">
        <v>2.2450892058902469E-7</v>
      </c>
      <c r="F552" s="20">
        <v>1.5436468926230819E-5</v>
      </c>
      <c r="G552" s="20">
        <v>2.993821410449146E-6</v>
      </c>
      <c r="H552" s="20">
        <v>3.5175781537103562E-5</v>
      </c>
      <c r="I552" s="20">
        <v>5.6643331451664322E-6</v>
      </c>
      <c r="J552" s="20">
        <v>2.4075167515436769E-5</v>
      </c>
      <c r="K552" s="20">
        <v>3.3805516500540843E-5</v>
      </c>
      <c r="L552" s="20">
        <v>2.4630204413538081E-5</v>
      </c>
      <c r="M552" s="20">
        <v>1.154034792267423E-5</v>
      </c>
      <c r="N552" s="20">
        <v>5.224719175375515E-6</v>
      </c>
      <c r="O552" s="20">
        <v>7.0166741498046631E-5</v>
      </c>
      <c r="P552" s="20">
        <v>3.492267162615082E-6</v>
      </c>
    </row>
    <row r="553" spans="1:16" x14ac:dyDescent="0.2">
      <c r="A553" t="s">
        <v>21</v>
      </c>
      <c r="B553" t="s">
        <v>64</v>
      </c>
      <c r="C553" t="s">
        <v>81</v>
      </c>
      <c r="D553" s="20">
        <v>0.10018878667050234</v>
      </c>
      <c r="E553" s="20">
        <v>4.004875578130218E-5</v>
      </c>
      <c r="F553" s="20">
        <v>4.9250938461499742E-2</v>
      </c>
      <c r="G553" s="20">
        <v>3.6982808561283241E-4</v>
      </c>
      <c r="H553" s="20">
        <v>1.1469035956214119E-3</v>
      </c>
      <c r="I553" s="20">
        <v>2.869450731612959E-3</v>
      </c>
      <c r="J553" s="20">
        <v>4.7939595270909451E-3</v>
      </c>
      <c r="K553" s="20">
        <v>6.6709278297439672E-3</v>
      </c>
      <c r="L553" s="20">
        <v>1.8654876358095991E-2</v>
      </c>
      <c r="M553" s="20">
        <v>2.4596181523599092E-3</v>
      </c>
      <c r="N553" s="20">
        <v>2.8134608542031911E-3</v>
      </c>
      <c r="O553" s="20">
        <v>3.9172633652330823E-3</v>
      </c>
      <c r="P553" s="20">
        <v>7.2015109536470142E-3</v>
      </c>
    </row>
    <row r="554" spans="1:16" x14ac:dyDescent="0.2">
      <c r="A554" t="s">
        <v>21</v>
      </c>
      <c r="B554" t="s">
        <v>71</v>
      </c>
      <c r="C554" t="s">
        <v>77</v>
      </c>
      <c r="D554" s="20">
        <v>0.38499517741419964</v>
      </c>
      <c r="E554" s="20">
        <v>2.4784522114231882E-4</v>
      </c>
      <c r="F554" s="20">
        <v>0.13658213065210381</v>
      </c>
      <c r="G554" s="20">
        <v>3.5429803149507801E-3</v>
      </c>
      <c r="H554" s="20">
        <v>8.3945656429173718E-4</v>
      </c>
      <c r="I554" s="20">
        <v>1.242116964894196E-2</v>
      </c>
      <c r="J554" s="20">
        <v>2.837677009610377E-2</v>
      </c>
      <c r="K554" s="20">
        <v>3.2164912926055059E-3</v>
      </c>
      <c r="L554" s="20">
        <v>4.9486584825717689E-3</v>
      </c>
      <c r="M554" s="20">
        <v>4.3373174761006366E-3</v>
      </c>
      <c r="N554" s="20">
        <v>3.6707679324517843E-2</v>
      </c>
      <c r="O554" s="20">
        <v>3.8910915836901051E-3</v>
      </c>
      <c r="P554" s="20">
        <v>0.14988358675717939</v>
      </c>
    </row>
    <row r="555" spans="1:16" x14ac:dyDescent="0.2">
      <c r="A555" t="s">
        <v>21</v>
      </c>
      <c r="B555" t="s">
        <v>71</v>
      </c>
      <c r="C555" t="s">
        <v>78</v>
      </c>
      <c r="D555" s="20">
        <v>0.22343370894921791</v>
      </c>
      <c r="E555" s="20">
        <v>2.215514765119323E-4</v>
      </c>
      <c r="F555" s="20">
        <v>0.1939632406418528</v>
      </c>
      <c r="G555" s="20">
        <v>3.6728782258039282E-3</v>
      </c>
      <c r="H555" s="20">
        <v>3.3470970587565332E-4</v>
      </c>
      <c r="I555" s="20">
        <v>1.044155355501155E-2</v>
      </c>
      <c r="J555" s="20">
        <v>1.2939622877588949E-3</v>
      </c>
      <c r="K555" s="20">
        <v>1.1045455941939E-3</v>
      </c>
      <c r="L555" s="20">
        <v>4.1284816036156564E-3</v>
      </c>
      <c r="M555" s="20">
        <v>2.0004025138050351E-3</v>
      </c>
      <c r="N555" s="20">
        <v>1.683876699390137E-4</v>
      </c>
      <c r="O555" s="20">
        <v>1.2985328704583951E-3</v>
      </c>
      <c r="P555" s="20">
        <v>4.8054628043911751E-3</v>
      </c>
    </row>
    <row r="556" spans="1:16" x14ac:dyDescent="0.2">
      <c r="A556" t="s">
        <v>21</v>
      </c>
      <c r="B556" t="s">
        <v>71</v>
      </c>
      <c r="C556" t="s">
        <v>66</v>
      </c>
      <c r="D556" s="20">
        <v>0.20479109628296696</v>
      </c>
      <c r="E556" s="20">
        <v>8.9407580631199822E-4</v>
      </c>
      <c r="F556" s="20">
        <v>1.452667035696082E-2</v>
      </c>
      <c r="G556" s="20">
        <v>2.2492298315037899E-2</v>
      </c>
      <c r="H556" s="20">
        <v>3.0732384065354661E-2</v>
      </c>
      <c r="I556" s="20">
        <v>2.316752119424558E-3</v>
      </c>
      <c r="J556" s="20">
        <v>3.8911992685436519E-2</v>
      </c>
      <c r="K556" s="20">
        <v>6.1561982253573776E-3</v>
      </c>
      <c r="L556" s="20">
        <v>9.4010114111482204E-3</v>
      </c>
      <c r="M556" s="20">
        <v>5.3229416890871713E-3</v>
      </c>
      <c r="N556" s="20">
        <v>5.4110140237853786E-3</v>
      </c>
      <c r="O556" s="20">
        <v>6.4902367040183373E-2</v>
      </c>
      <c r="P556" s="20">
        <v>3.7233905448789979E-3</v>
      </c>
    </row>
    <row r="557" spans="1:16" x14ac:dyDescent="0.2">
      <c r="A557" t="s">
        <v>21</v>
      </c>
      <c r="B557" t="s">
        <v>71</v>
      </c>
      <c r="C557" t="s">
        <v>79</v>
      </c>
      <c r="D557" s="20">
        <v>0.30558977632649942</v>
      </c>
      <c r="E557" s="20">
        <v>9.2996770755216309E-4</v>
      </c>
      <c r="F557" s="20">
        <v>4.0851493595102949E-2</v>
      </c>
      <c r="G557" s="20">
        <v>1.2477797569074909E-2</v>
      </c>
      <c r="H557" s="20">
        <v>9.6954735276574382E-3</v>
      </c>
      <c r="I557" s="20">
        <v>8.9744153262652244E-3</v>
      </c>
      <c r="J557" s="20">
        <v>4.6565560796609257E-2</v>
      </c>
      <c r="K557" s="20">
        <v>2.764809364109521E-2</v>
      </c>
      <c r="L557" s="20">
        <v>9.6533765870151625E-2</v>
      </c>
      <c r="M557" s="20">
        <v>1.3145294893009189E-2</v>
      </c>
      <c r="N557" s="20">
        <v>7.3457084357352658E-3</v>
      </c>
      <c r="O557" s="20">
        <v>2.9335250603847701E-2</v>
      </c>
      <c r="P557" s="20">
        <v>1.2086954360398401E-2</v>
      </c>
    </row>
    <row r="558" spans="1:16" x14ac:dyDescent="0.2">
      <c r="A558" t="s">
        <v>21</v>
      </c>
      <c r="B558" t="s">
        <v>71</v>
      </c>
      <c r="C558" t="s">
        <v>80</v>
      </c>
      <c r="D558" s="20">
        <v>3.4829840990032092E-2</v>
      </c>
      <c r="E558" s="20">
        <v>1.2400166711111951E-4</v>
      </c>
      <c r="F558" s="20">
        <v>3.949376094181699E-3</v>
      </c>
      <c r="G558" s="20">
        <v>1.1114512712411431E-3</v>
      </c>
      <c r="H558" s="20">
        <v>2.0517154595121939E-3</v>
      </c>
      <c r="I558" s="20">
        <v>7.1488271252464499E-4</v>
      </c>
      <c r="J558" s="20">
        <v>6.6439927439041176E-3</v>
      </c>
      <c r="K558" s="20">
        <v>2.6218680563745819E-3</v>
      </c>
      <c r="L558" s="20">
        <v>6.7777556308728781E-3</v>
      </c>
      <c r="M558" s="20">
        <v>1.2041386971814571E-3</v>
      </c>
      <c r="N558" s="20">
        <v>5.9656564019703174E-4</v>
      </c>
      <c r="O558" s="20">
        <v>8.0511398255764567E-3</v>
      </c>
      <c r="P558" s="20">
        <v>9.8295319135476814E-4</v>
      </c>
    </row>
    <row r="559" spans="1:16" x14ac:dyDescent="0.2">
      <c r="A559" t="s">
        <v>21</v>
      </c>
      <c r="B559" t="s">
        <v>71</v>
      </c>
      <c r="C559" t="s">
        <v>81</v>
      </c>
      <c r="D559" s="20">
        <v>4.3129655734125374E-2</v>
      </c>
      <c r="E559" s="20">
        <v>5.7465915840407512E-5</v>
      </c>
      <c r="F559" s="20">
        <v>1.4916812524700829E-2</v>
      </c>
      <c r="G559" s="20">
        <v>7.3404628190784367E-4</v>
      </c>
      <c r="H559" s="20">
        <v>3.2326614440811378E-4</v>
      </c>
      <c r="I559" s="20">
        <v>7.7551751808233168E-4</v>
      </c>
      <c r="J559" s="20">
        <v>2.476081131138307E-3</v>
      </c>
      <c r="K559" s="20">
        <v>5.5368816297956766E-4</v>
      </c>
      <c r="L559" s="20">
        <v>1.6466180440871302E-2</v>
      </c>
      <c r="M559" s="20">
        <v>5.8046490954249887E-4</v>
      </c>
      <c r="N559" s="20">
        <v>5.7751226671697465E-4</v>
      </c>
      <c r="O559" s="20">
        <v>2.388495383434731E-3</v>
      </c>
      <c r="P559" s="20">
        <v>3.280125054502459E-3</v>
      </c>
    </row>
    <row r="560" spans="1:16" x14ac:dyDescent="0.2">
      <c r="A560" t="s">
        <v>21</v>
      </c>
      <c r="B560" t="s">
        <v>72</v>
      </c>
      <c r="C560" t="s">
        <v>77</v>
      </c>
      <c r="D560" s="20">
        <v>4.9690745149409174E-2</v>
      </c>
      <c r="E560" s="20">
        <v>1.8542762892872469E-4</v>
      </c>
      <c r="F560" s="20">
        <v>2.0085449974602061E-2</v>
      </c>
      <c r="G560" s="20">
        <v>2.2568464867191991E-3</v>
      </c>
      <c r="H560" s="20">
        <v>3.167136253212087E-4</v>
      </c>
      <c r="I560" s="20">
        <v>1.8617052787007081E-3</v>
      </c>
      <c r="J560" s="20">
        <v>5.680402758617099E-3</v>
      </c>
      <c r="K560" s="20">
        <v>7.1741245942972512E-4</v>
      </c>
      <c r="L560" s="20">
        <v>5.1997596682422636E-3</v>
      </c>
      <c r="M560" s="20">
        <v>9.48969480057915E-4</v>
      </c>
      <c r="N560" s="20">
        <v>2.622432160411563E-3</v>
      </c>
      <c r="O560" s="20">
        <v>1.7331327080416111E-3</v>
      </c>
      <c r="P560" s="20">
        <v>8.0824929203371053E-3</v>
      </c>
    </row>
    <row r="561" spans="1:16" x14ac:dyDescent="0.2">
      <c r="A561" t="s">
        <v>21</v>
      </c>
      <c r="B561" t="s">
        <v>72</v>
      </c>
      <c r="C561" t="s">
        <v>78</v>
      </c>
      <c r="D561" s="20">
        <v>2.1168435031045426E-2</v>
      </c>
      <c r="E561" s="20">
        <v>2.7564265225631058E-4</v>
      </c>
      <c r="F561" s="20">
        <v>5.9858427239906104E-3</v>
      </c>
      <c r="G561" s="20">
        <v>1.461575891392332E-3</v>
      </c>
      <c r="H561" s="20">
        <v>4.3420744976108291E-4</v>
      </c>
      <c r="I561" s="20">
        <v>5.6951436956658038E-4</v>
      </c>
      <c r="J561" s="20">
        <v>2.2944753581321609E-3</v>
      </c>
      <c r="K561" s="20">
        <v>4.808620625733775E-4</v>
      </c>
      <c r="L561" s="20">
        <v>4.6236011132176078E-3</v>
      </c>
      <c r="M561" s="20">
        <v>5.3693898863696715E-4</v>
      </c>
      <c r="N561" s="20">
        <v>2.5560815042669958E-4</v>
      </c>
      <c r="O561" s="20">
        <v>3.6664426952849631E-3</v>
      </c>
      <c r="P561" s="20">
        <v>5.8372357580672898E-4</v>
      </c>
    </row>
    <row r="562" spans="1:16" x14ac:dyDescent="0.2">
      <c r="A562" t="s">
        <v>21</v>
      </c>
      <c r="B562" t="s">
        <v>72</v>
      </c>
      <c r="C562" t="s">
        <v>66</v>
      </c>
      <c r="D562" s="20">
        <v>0.28108460281390485</v>
      </c>
      <c r="E562" s="20">
        <v>2.204803064516776E-3</v>
      </c>
      <c r="F562" s="20">
        <v>1.7111475869588302E-2</v>
      </c>
      <c r="G562" s="20">
        <v>2.5516692081609761E-2</v>
      </c>
      <c r="H562" s="20">
        <v>2.2482227963524271E-2</v>
      </c>
      <c r="I562" s="20">
        <v>3.3127981556825342E-3</v>
      </c>
      <c r="J562" s="20">
        <v>3.6988116041577597E-2</v>
      </c>
      <c r="K562" s="20">
        <v>7.0140290514829496E-3</v>
      </c>
      <c r="L562" s="20">
        <v>1.331523557079798E-2</v>
      </c>
      <c r="M562" s="20">
        <v>7.4192347901838353E-3</v>
      </c>
      <c r="N562" s="20">
        <v>3.5867376424811468E-3</v>
      </c>
      <c r="O562" s="20">
        <v>0.13688753635402789</v>
      </c>
      <c r="P562" s="20">
        <v>5.2457162284317684E-3</v>
      </c>
    </row>
    <row r="563" spans="1:16" x14ac:dyDescent="0.2">
      <c r="A563" t="s">
        <v>21</v>
      </c>
      <c r="B563" t="s">
        <v>72</v>
      </c>
      <c r="C563" t="s">
        <v>79</v>
      </c>
      <c r="D563" s="20">
        <v>1.9844923718287662E-2</v>
      </c>
      <c r="E563" s="20">
        <v>5.8840271244027769E-4</v>
      </c>
      <c r="F563" s="20">
        <v>2.2242560045330271E-3</v>
      </c>
      <c r="G563" s="20">
        <v>1.176942622985456E-3</v>
      </c>
      <c r="H563" s="20">
        <v>5.8144268847558865E-4</v>
      </c>
      <c r="I563" s="20">
        <v>6.3604428093968059E-4</v>
      </c>
      <c r="J563" s="20">
        <v>1.635130726589956E-3</v>
      </c>
      <c r="K563" s="20">
        <v>1.467453935214669E-3</v>
      </c>
      <c r="L563" s="20">
        <v>3.8880771884859059E-3</v>
      </c>
      <c r="M563" s="20">
        <v>9.5803673096366134E-4</v>
      </c>
      <c r="N563" s="20">
        <v>2.7656805898387089E-4</v>
      </c>
      <c r="O563" s="20">
        <v>5.9047699838988199E-3</v>
      </c>
      <c r="P563" s="20">
        <v>5.0779878477674647E-4</v>
      </c>
    </row>
    <row r="564" spans="1:16" x14ac:dyDescent="0.2">
      <c r="A564" t="s">
        <v>21</v>
      </c>
      <c r="B564" t="s">
        <v>72</v>
      </c>
      <c r="C564" t="s">
        <v>80</v>
      </c>
      <c r="D564" s="20">
        <v>2.0444428682434537E-2</v>
      </c>
      <c r="E564" s="20">
        <v>1.587402938256822E-4</v>
      </c>
      <c r="F564" s="20">
        <v>1.5735083386045211E-3</v>
      </c>
      <c r="G564" s="20">
        <v>8.6962890736132985E-4</v>
      </c>
      <c r="H564" s="20">
        <v>1.04421974670476E-3</v>
      </c>
      <c r="I564" s="20">
        <v>4.0255917594122972E-4</v>
      </c>
      <c r="J564" s="20">
        <v>4.4483339267070111E-3</v>
      </c>
      <c r="K564" s="20">
        <v>1.4058122323166999E-3</v>
      </c>
      <c r="L564" s="20">
        <v>4.9419650555599798E-3</v>
      </c>
      <c r="M564" s="20">
        <v>7.2722387998505047E-4</v>
      </c>
      <c r="N564" s="20">
        <v>2.9240651201111519E-4</v>
      </c>
      <c r="O564" s="20">
        <v>4.1881751235591444E-3</v>
      </c>
      <c r="P564" s="20">
        <v>3.9185548985801232E-4</v>
      </c>
    </row>
    <row r="565" spans="1:16" x14ac:dyDescent="0.2">
      <c r="A565" t="s">
        <v>21</v>
      </c>
      <c r="B565" t="s">
        <v>72</v>
      </c>
      <c r="C565" t="s">
        <v>81</v>
      </c>
      <c r="D565" s="20">
        <v>4.7718209408560523E-3</v>
      </c>
      <c r="E565" s="20">
        <v>5.6547518553974607E-5</v>
      </c>
      <c r="F565" s="20">
        <v>1.276108547696524E-3</v>
      </c>
      <c r="G565" s="20">
        <v>2.7052151314226102E-4</v>
      </c>
      <c r="H565" s="20">
        <v>9.1996895972423957E-5</v>
      </c>
      <c r="I565" s="20">
        <v>1.1135048619270151E-4</v>
      </c>
      <c r="J565" s="20">
        <v>6.7418706297036983E-4</v>
      </c>
      <c r="K565" s="20">
        <v>1.10150309197461E-4</v>
      </c>
      <c r="L565" s="20">
        <v>1.135414462514418E-3</v>
      </c>
      <c r="M565" s="20">
        <v>1.2698070651531899E-4</v>
      </c>
      <c r="N565" s="20">
        <v>4.4217687461595293E-5</v>
      </c>
      <c r="O565" s="20">
        <v>6.2776742607884158E-4</v>
      </c>
      <c r="P565" s="20">
        <v>2.4657832456016261E-4</v>
      </c>
    </row>
    <row r="566" spans="1:16" x14ac:dyDescent="0.2">
      <c r="A566" t="s">
        <v>21</v>
      </c>
      <c r="B566" t="s">
        <v>73</v>
      </c>
      <c r="C566" t="s">
        <v>77</v>
      </c>
      <c r="D566" s="20">
        <v>6.9431298213864345E-2</v>
      </c>
      <c r="E566" s="20">
        <v>4.5995515631239392E-4</v>
      </c>
      <c r="F566" s="20">
        <v>1.6924125627469599E-2</v>
      </c>
      <c r="G566" s="20">
        <v>1.6598402662485079E-2</v>
      </c>
      <c r="H566" s="20">
        <v>4.5434869894663558E-4</v>
      </c>
      <c r="I566" s="20">
        <v>5.1754464590636857E-3</v>
      </c>
      <c r="J566" s="20">
        <v>1.0051482146801559E-2</v>
      </c>
      <c r="K566" s="20">
        <v>1.203086579835041E-3</v>
      </c>
      <c r="L566" s="20">
        <v>8.9806923004366931E-3</v>
      </c>
      <c r="M566" s="20">
        <v>1.8472939892582921E-3</v>
      </c>
      <c r="N566" s="20">
        <v>1.5015845040896589E-3</v>
      </c>
      <c r="O566" s="20">
        <v>2.1206245539447592E-3</v>
      </c>
      <c r="P566" s="20">
        <v>4.114255535220962E-3</v>
      </c>
    </row>
    <row r="567" spans="1:16" x14ac:dyDescent="0.2">
      <c r="A567" t="s">
        <v>21</v>
      </c>
      <c r="B567" t="s">
        <v>73</v>
      </c>
      <c r="C567" t="s">
        <v>78</v>
      </c>
      <c r="D567" s="20">
        <v>4.7619595108854489E-2</v>
      </c>
      <c r="E567" s="20">
        <v>3.4829382181617008E-4</v>
      </c>
      <c r="F567" s="20">
        <v>4.2100332699591134E-3</v>
      </c>
      <c r="G567" s="20">
        <v>2.3809103849715449E-2</v>
      </c>
      <c r="H567" s="20">
        <v>4.2692900442867492E-4</v>
      </c>
      <c r="I567" s="20">
        <v>3.7209842505964721E-3</v>
      </c>
      <c r="J567" s="20">
        <v>3.4946757384052688E-3</v>
      </c>
      <c r="K567" s="20">
        <v>9.9213288788385233E-4</v>
      </c>
      <c r="L567" s="20">
        <v>6.8231958912660651E-3</v>
      </c>
      <c r="M567" s="20">
        <v>1.249516133693553E-3</v>
      </c>
      <c r="N567" s="20">
        <v>1.524395726951791E-4</v>
      </c>
      <c r="O567" s="20">
        <v>2.0273495027188959E-3</v>
      </c>
      <c r="P567" s="20">
        <v>3.6494118567578879E-4</v>
      </c>
    </row>
    <row r="568" spans="1:16" x14ac:dyDescent="0.2">
      <c r="A568" t="s">
        <v>21</v>
      </c>
      <c r="B568" t="s">
        <v>73</v>
      </c>
      <c r="C568" t="s">
        <v>66</v>
      </c>
      <c r="D568" s="20">
        <v>0.14746764945710517</v>
      </c>
      <c r="E568" s="20">
        <v>9.1805077579620235E-4</v>
      </c>
      <c r="F568" s="20">
        <v>6.7263161263697866E-3</v>
      </c>
      <c r="G568" s="20">
        <v>3.5333223829041603E-2</v>
      </c>
      <c r="H568" s="20">
        <v>2.0995258753991079E-3</v>
      </c>
      <c r="I568" s="20">
        <v>1.9105457994619381E-3</v>
      </c>
      <c r="J568" s="20">
        <v>3.9953757195597212E-2</v>
      </c>
      <c r="K568" s="20">
        <v>4.4661748565504302E-3</v>
      </c>
      <c r="L568" s="20">
        <v>3.8142031490555409E-2</v>
      </c>
      <c r="M568" s="20">
        <v>3.6989236302454351E-3</v>
      </c>
      <c r="N568" s="20">
        <v>1.061151000703537E-3</v>
      </c>
      <c r="O568" s="20">
        <v>1.08649510524008E-2</v>
      </c>
      <c r="P568" s="20">
        <v>2.2929978249837252E-3</v>
      </c>
    </row>
    <row r="569" spans="1:16" x14ac:dyDescent="0.2">
      <c r="A569" t="s">
        <v>21</v>
      </c>
      <c r="B569" t="s">
        <v>73</v>
      </c>
      <c r="C569" t="s">
        <v>79</v>
      </c>
      <c r="D569" s="20">
        <v>0.79349140986827704</v>
      </c>
      <c r="E569" s="20">
        <v>2.6582938351153878E-3</v>
      </c>
      <c r="F569" s="20">
        <v>3.7426826491776262E-2</v>
      </c>
      <c r="G569" s="20">
        <v>0.1094557365902713</v>
      </c>
      <c r="H569" s="20">
        <v>7.9458619903462688E-3</v>
      </c>
      <c r="I569" s="20">
        <v>1.125365126566444E-2</v>
      </c>
      <c r="J569" s="20">
        <v>0.18420557122953959</v>
      </c>
      <c r="K569" s="20">
        <v>2.263411123390929E-2</v>
      </c>
      <c r="L569" s="20">
        <v>0.34271468048614701</v>
      </c>
      <c r="M569" s="20">
        <v>1.9140389031304779E-2</v>
      </c>
      <c r="N569" s="20">
        <v>4.706438930344818E-3</v>
      </c>
      <c r="O569" s="20">
        <v>3.9160471401887317E-2</v>
      </c>
      <c r="P569" s="20">
        <v>1.2189377381970569E-2</v>
      </c>
    </row>
    <row r="570" spans="1:16" x14ac:dyDescent="0.2">
      <c r="A570" t="s">
        <v>21</v>
      </c>
      <c r="B570" t="s">
        <v>73</v>
      </c>
      <c r="C570" t="s">
        <v>80</v>
      </c>
      <c r="D570" s="20">
        <v>5.1801480671223595E-2</v>
      </c>
      <c r="E570" s="20">
        <v>5.2560041076701825E-4</v>
      </c>
      <c r="F570" s="20">
        <v>3.177671750771971E-3</v>
      </c>
      <c r="G570" s="20">
        <v>4.3191973975227806E-3</v>
      </c>
      <c r="H570" s="20">
        <v>1.472479314284815E-3</v>
      </c>
      <c r="I570" s="20">
        <v>9.846701530542728E-4</v>
      </c>
      <c r="J570" s="20">
        <v>1.7666728275881088E-2</v>
      </c>
      <c r="K570" s="20">
        <v>2.6836425465151591E-3</v>
      </c>
      <c r="L570" s="20">
        <v>1.0290190772511939E-2</v>
      </c>
      <c r="M570" s="20">
        <v>1.896113799958524E-3</v>
      </c>
      <c r="N570" s="20">
        <v>5.6456288128275218E-4</v>
      </c>
      <c r="O570" s="20">
        <v>7.0997581703859877E-3</v>
      </c>
      <c r="P570" s="20">
        <v>1.120865198287285E-3</v>
      </c>
    </row>
    <row r="571" spans="1:16" x14ac:dyDescent="0.2">
      <c r="A571" t="s">
        <v>21</v>
      </c>
      <c r="B571" t="s">
        <v>73</v>
      </c>
      <c r="C571" t="s">
        <v>81</v>
      </c>
      <c r="D571" s="20">
        <v>3.3794741351704939E-2</v>
      </c>
      <c r="E571" s="20">
        <v>8.101894229473374E-5</v>
      </c>
      <c r="F571" s="20">
        <v>9.1703026470450633E-3</v>
      </c>
      <c r="G571" s="20">
        <v>2.6700233864147692E-3</v>
      </c>
      <c r="H571" s="20">
        <v>2.4317388262600739E-4</v>
      </c>
      <c r="I571" s="20">
        <v>4.6773966680787758E-4</v>
      </c>
      <c r="J571" s="20">
        <v>3.824291205153635E-3</v>
      </c>
      <c r="K571" s="20">
        <v>4.9824360967602147E-4</v>
      </c>
      <c r="L571" s="20">
        <v>1.309985216169712E-2</v>
      </c>
      <c r="M571" s="20">
        <v>5.3243296356712843E-4</v>
      </c>
      <c r="N571" s="20">
        <v>3.6475303364642982E-4</v>
      </c>
      <c r="O571" s="20">
        <v>1.357965245098241E-3</v>
      </c>
      <c r="P571" s="20">
        <v>1.484944607677916E-3</v>
      </c>
    </row>
    <row r="572" spans="1:16" x14ac:dyDescent="0.2">
      <c r="A572" t="s">
        <v>21</v>
      </c>
      <c r="B572" t="s">
        <v>74</v>
      </c>
      <c r="C572" t="s">
        <v>77</v>
      </c>
      <c r="D572" s="20">
        <v>0.19132180464521739</v>
      </c>
      <c r="E572" s="20">
        <v>4.3121298351234512E-4</v>
      </c>
      <c r="F572" s="20">
        <v>6.5791454656636481E-2</v>
      </c>
      <c r="G572" s="20">
        <v>7.1926203538634024E-3</v>
      </c>
      <c r="H572" s="20">
        <v>6.1167884102962815E-4</v>
      </c>
      <c r="I572" s="20">
        <v>6.0598193076378043E-3</v>
      </c>
      <c r="J572" s="20">
        <v>9.4705395414537864E-3</v>
      </c>
      <c r="K572" s="20">
        <v>1.582918507219512E-3</v>
      </c>
      <c r="L572" s="20">
        <v>2.7432527835792381E-2</v>
      </c>
      <c r="M572" s="20">
        <v>2.759735713546806E-3</v>
      </c>
      <c r="N572" s="20">
        <v>2.4408717790066902E-3</v>
      </c>
      <c r="O572" s="20">
        <v>3.8720926282849121E-3</v>
      </c>
      <c r="P572" s="20">
        <v>6.3676332497233673E-2</v>
      </c>
    </row>
    <row r="573" spans="1:16" x14ac:dyDescent="0.2">
      <c r="A573" t="s">
        <v>21</v>
      </c>
      <c r="B573" t="s">
        <v>74</v>
      </c>
      <c r="C573" t="s">
        <v>78</v>
      </c>
      <c r="D573" s="20">
        <v>0.29871622897031347</v>
      </c>
      <c r="E573" s="20">
        <v>3.9682420459308731E-4</v>
      </c>
      <c r="F573" s="20">
        <v>0.22363045024657999</v>
      </c>
      <c r="G573" s="20">
        <v>4.9529352535144311E-3</v>
      </c>
      <c r="H573" s="20">
        <v>4.9937867581957009E-4</v>
      </c>
      <c r="I573" s="20">
        <v>2.0693532273191879E-2</v>
      </c>
      <c r="J573" s="20">
        <v>2.3243662802314119E-3</v>
      </c>
      <c r="K573" s="20">
        <v>1.121031707738743E-3</v>
      </c>
      <c r="L573" s="20">
        <v>2.724858626623447E-2</v>
      </c>
      <c r="M573" s="20">
        <v>3.4062210612916281E-3</v>
      </c>
      <c r="N573" s="20">
        <v>3.5752435061651939E-4</v>
      </c>
      <c r="O573" s="20">
        <v>2.797888934603884E-3</v>
      </c>
      <c r="P573" s="20">
        <v>1.1287489715897899E-2</v>
      </c>
    </row>
    <row r="574" spans="1:16" x14ac:dyDescent="0.2">
      <c r="A574" t="s">
        <v>21</v>
      </c>
      <c r="B574" t="s">
        <v>74</v>
      </c>
      <c r="C574" t="s">
        <v>66</v>
      </c>
      <c r="D574" s="20">
        <v>0.13877515972063048</v>
      </c>
      <c r="E574" s="20">
        <v>3.1980853094472021E-3</v>
      </c>
      <c r="F574" s="20">
        <v>1.5133046698744429E-2</v>
      </c>
      <c r="G574" s="20">
        <v>1.063215171915465E-2</v>
      </c>
      <c r="H574" s="20">
        <v>3.674935350630907E-2</v>
      </c>
      <c r="I574" s="20">
        <v>3.5223031119866479E-3</v>
      </c>
      <c r="J574" s="20">
        <v>1.110126301701664E-2</v>
      </c>
      <c r="K574" s="20">
        <v>8.3974553956044379E-3</v>
      </c>
      <c r="L574" s="20">
        <v>1.8548511263436259E-2</v>
      </c>
      <c r="M574" s="20">
        <v>7.2443865842303301E-3</v>
      </c>
      <c r="N574" s="20">
        <v>1.956620114894057E-3</v>
      </c>
      <c r="O574" s="20">
        <v>1.7461665201189809E-2</v>
      </c>
      <c r="P574" s="20">
        <v>4.8303177986169432E-3</v>
      </c>
    </row>
    <row r="575" spans="1:16" x14ac:dyDescent="0.2">
      <c r="A575" t="s">
        <v>21</v>
      </c>
      <c r="B575" t="s">
        <v>74</v>
      </c>
      <c r="C575" t="s">
        <v>79</v>
      </c>
      <c r="D575" s="20">
        <v>6.6120188381889461E-2</v>
      </c>
      <c r="E575" s="20">
        <v>8.5870147488177693E-4</v>
      </c>
      <c r="F575" s="20">
        <v>8.314051635279417E-3</v>
      </c>
      <c r="G575" s="20">
        <v>3.5593474595220702E-3</v>
      </c>
      <c r="H575" s="20">
        <v>2.2983336320204998E-3</v>
      </c>
      <c r="I575" s="20">
        <v>1.5233683622256371E-3</v>
      </c>
      <c r="J575" s="20">
        <v>6.5278389973274266E-3</v>
      </c>
      <c r="K575" s="20">
        <v>7.4958225219716916E-3</v>
      </c>
      <c r="L575" s="20">
        <v>1.8843050632833921E-2</v>
      </c>
      <c r="M575" s="20">
        <v>3.700550078540235E-3</v>
      </c>
      <c r="N575" s="20">
        <v>1.658376940956495E-3</v>
      </c>
      <c r="O575" s="20">
        <v>7.297644487654931E-3</v>
      </c>
      <c r="P575" s="20">
        <v>4.0431021586753713E-3</v>
      </c>
    </row>
    <row r="576" spans="1:16" x14ac:dyDescent="0.2">
      <c r="A576" t="s">
        <v>21</v>
      </c>
      <c r="B576" t="s">
        <v>74</v>
      </c>
      <c r="C576" t="s">
        <v>80</v>
      </c>
      <c r="D576" s="20">
        <v>0.12814726520289491</v>
      </c>
      <c r="E576" s="20">
        <v>8.6722150963768356E-4</v>
      </c>
      <c r="F576" s="20">
        <v>1.399021125604279E-2</v>
      </c>
      <c r="G576" s="20">
        <v>8.6788837097984579E-3</v>
      </c>
      <c r="H576" s="20">
        <v>7.9758694662750134E-3</v>
      </c>
      <c r="I576" s="20">
        <v>2.745382723627429E-3</v>
      </c>
      <c r="J576" s="20">
        <v>2.107475069616236E-2</v>
      </c>
      <c r="K576" s="20">
        <v>1.001394966589042E-2</v>
      </c>
      <c r="L576" s="20">
        <v>3.3632137718374561E-2</v>
      </c>
      <c r="M576" s="20">
        <v>5.328774025116328E-3</v>
      </c>
      <c r="N576" s="20">
        <v>1.397101141454443E-3</v>
      </c>
      <c r="O576" s="20">
        <v>1.8917087940957179E-2</v>
      </c>
      <c r="P576" s="20">
        <v>3.525895349558235E-3</v>
      </c>
    </row>
    <row r="577" spans="1:16" x14ac:dyDescent="0.2">
      <c r="A577" t="s">
        <v>21</v>
      </c>
      <c r="B577" t="s">
        <v>74</v>
      </c>
      <c r="C577" t="s">
        <v>81</v>
      </c>
      <c r="D577" s="20">
        <v>1.7339998922313991E-2</v>
      </c>
      <c r="E577" s="20">
        <v>1.007889313858145E-4</v>
      </c>
      <c r="F577" s="20">
        <v>3.7957650732755471E-3</v>
      </c>
      <c r="G577" s="20">
        <v>5.6726177266684273E-4</v>
      </c>
      <c r="H577" s="20">
        <v>1.4831794956396511E-4</v>
      </c>
      <c r="I577" s="20">
        <v>3.3508458005390582E-4</v>
      </c>
      <c r="J577" s="20">
        <v>1.4082287878290529E-3</v>
      </c>
      <c r="K577" s="20">
        <v>2.6164687557155318E-4</v>
      </c>
      <c r="L577" s="20">
        <v>7.6452678264639527E-3</v>
      </c>
      <c r="M577" s="20">
        <v>4.0966073436601532E-4</v>
      </c>
      <c r="N577" s="20">
        <v>1.312788563375751E-4</v>
      </c>
      <c r="O577" s="20">
        <v>1.057513218294773E-3</v>
      </c>
      <c r="P577" s="20">
        <v>1.479184316504989E-3</v>
      </c>
    </row>
    <row r="578" spans="1:16" x14ac:dyDescent="0.2">
      <c r="A578" t="s">
        <v>21</v>
      </c>
      <c r="B578" t="s">
        <v>75</v>
      </c>
      <c r="C578" t="s">
        <v>77</v>
      </c>
      <c r="D578" s="20">
        <v>0.42543889622846365</v>
      </c>
      <c r="E578" s="20">
        <v>3.1580317169863968E-3</v>
      </c>
      <c r="F578" s="20">
        <v>0.1153071702781531</v>
      </c>
      <c r="G578" s="20">
        <v>1.9306699891911371E-2</v>
      </c>
      <c r="H578" s="20">
        <v>2.5624024249534519E-3</v>
      </c>
      <c r="I578" s="20">
        <v>2.1606015105607852E-2</v>
      </c>
      <c r="J578" s="20">
        <v>1.8248602588601639E-2</v>
      </c>
      <c r="K578" s="20">
        <v>6.6988037936569558E-3</v>
      </c>
      <c r="L578" s="20">
        <v>2.7129577233631831E-2</v>
      </c>
      <c r="M578" s="20">
        <v>9.647242829871781E-3</v>
      </c>
      <c r="N578" s="20">
        <v>1.7264473146981159E-2</v>
      </c>
      <c r="O578" s="20">
        <v>9.9595290954424681E-3</v>
      </c>
      <c r="P578" s="20">
        <v>0.1745503481226657</v>
      </c>
    </row>
    <row r="579" spans="1:16" x14ac:dyDescent="0.2">
      <c r="A579" t="s">
        <v>21</v>
      </c>
      <c r="B579" t="s">
        <v>75</v>
      </c>
      <c r="C579" t="s">
        <v>78</v>
      </c>
      <c r="D579" s="20">
        <v>0.38586520679834185</v>
      </c>
      <c r="E579" s="20">
        <v>4.5936615778871259E-3</v>
      </c>
      <c r="F579" s="20">
        <v>9.9343095075743501E-2</v>
      </c>
      <c r="G579" s="20">
        <v>0.14401894645851229</v>
      </c>
      <c r="H579" s="20">
        <v>4.1541947466545142E-3</v>
      </c>
      <c r="I579" s="20">
        <v>2.5532355864968079E-2</v>
      </c>
      <c r="J579" s="20">
        <v>1.7482578571322391E-2</v>
      </c>
      <c r="K579" s="20">
        <v>9.5895929179922786E-3</v>
      </c>
      <c r="L579" s="20">
        <v>3.0416833520746651E-2</v>
      </c>
      <c r="M579" s="20">
        <v>1.2386348446162321E-2</v>
      </c>
      <c r="N579" s="20">
        <v>2.4122249454272241E-3</v>
      </c>
      <c r="O579" s="20">
        <v>1.7873122523361509E-2</v>
      </c>
      <c r="P579" s="20">
        <v>1.806225214956398E-2</v>
      </c>
    </row>
    <row r="580" spans="1:16" x14ac:dyDescent="0.2">
      <c r="A580" t="s">
        <v>21</v>
      </c>
      <c r="B580" t="s">
        <v>75</v>
      </c>
      <c r="C580" t="s">
        <v>66</v>
      </c>
      <c r="D580" s="20">
        <v>0.41617032616471838</v>
      </c>
      <c r="E580" s="20">
        <v>6.5126505012820506E-3</v>
      </c>
      <c r="F580" s="20">
        <v>2.6659732031901681E-2</v>
      </c>
      <c r="G580" s="20">
        <v>6.2670943568265081E-2</v>
      </c>
      <c r="H580" s="20">
        <v>1.314112629711944E-2</v>
      </c>
      <c r="I580" s="20">
        <v>7.6247084370767012E-3</v>
      </c>
      <c r="J580" s="20">
        <v>3.878873498096224E-2</v>
      </c>
      <c r="K580" s="20">
        <v>1.0082891788149849E-2</v>
      </c>
      <c r="L580" s="20">
        <v>6.7124479251631522E-2</v>
      </c>
      <c r="M580" s="20">
        <v>1.2778825523839819E-2</v>
      </c>
      <c r="N580" s="20">
        <v>2.7659083475837631E-3</v>
      </c>
      <c r="O580" s="20">
        <v>0.1561243580331666</v>
      </c>
      <c r="P580" s="20">
        <v>1.189596740373962E-2</v>
      </c>
    </row>
    <row r="581" spans="1:16" x14ac:dyDescent="0.2">
      <c r="A581" t="s">
        <v>21</v>
      </c>
      <c r="B581" t="s">
        <v>75</v>
      </c>
      <c r="C581" t="s">
        <v>79</v>
      </c>
      <c r="D581" s="20">
        <v>0.71647941606904797</v>
      </c>
      <c r="E581" s="20">
        <v>5.0026946154249127E-3</v>
      </c>
      <c r="F581" s="20">
        <v>5.0554276524832673E-2</v>
      </c>
      <c r="G581" s="20">
        <v>4.8798421979818367E-2</v>
      </c>
      <c r="H581" s="20">
        <v>1.807085536656702E-2</v>
      </c>
      <c r="I581" s="20">
        <v>1.5301650712981219E-2</v>
      </c>
      <c r="J581" s="20">
        <v>5.5316223945062901E-2</v>
      </c>
      <c r="K581" s="20">
        <v>5.2723389930855347E-2</v>
      </c>
      <c r="L581" s="20">
        <v>0.35660019983290059</v>
      </c>
      <c r="M581" s="20">
        <v>3.178206345942397E-2</v>
      </c>
      <c r="N581" s="20">
        <v>1.064710764547673E-2</v>
      </c>
      <c r="O581" s="20">
        <v>5.2186176958002178E-2</v>
      </c>
      <c r="P581" s="20">
        <v>1.9496355097702079E-2</v>
      </c>
    </row>
    <row r="582" spans="1:16" x14ac:dyDescent="0.2">
      <c r="A582" t="s">
        <v>21</v>
      </c>
      <c r="B582" t="s">
        <v>75</v>
      </c>
      <c r="C582" t="s">
        <v>80</v>
      </c>
      <c r="D582" s="20">
        <v>0.12827160524804973</v>
      </c>
      <c r="E582" s="20">
        <v>1.188275776794895E-3</v>
      </c>
      <c r="F582" s="20">
        <v>1.036559992003978E-2</v>
      </c>
      <c r="G582" s="20">
        <v>1.49914678339222E-2</v>
      </c>
      <c r="H582" s="20">
        <v>4.6382778973371331E-3</v>
      </c>
      <c r="I582" s="20">
        <v>3.286794133789365E-3</v>
      </c>
      <c r="J582" s="20">
        <v>2.6488157657485151E-2</v>
      </c>
      <c r="K582" s="20">
        <v>7.5579594064100796E-3</v>
      </c>
      <c r="L582" s="20">
        <v>2.8340392147647601E-2</v>
      </c>
      <c r="M582" s="20">
        <v>5.3199802058551907E-3</v>
      </c>
      <c r="N582" s="20">
        <v>1.547689574098802E-3</v>
      </c>
      <c r="O582" s="20">
        <v>2.104113330130181E-2</v>
      </c>
      <c r="P582" s="20">
        <v>3.5058773933677369E-3</v>
      </c>
    </row>
    <row r="583" spans="1:16" x14ac:dyDescent="0.2">
      <c r="A583" t="s">
        <v>21</v>
      </c>
      <c r="B583" t="s">
        <v>75</v>
      </c>
      <c r="C583" t="s">
        <v>81</v>
      </c>
      <c r="D583" s="20">
        <v>3.2639720188194311E-2</v>
      </c>
      <c r="E583" s="20">
        <v>2.499576858114747E-4</v>
      </c>
      <c r="F583" s="20">
        <v>6.4042168290255911E-3</v>
      </c>
      <c r="G583" s="20">
        <v>4.5885992774030056E-3</v>
      </c>
      <c r="H583" s="20">
        <v>3.5824386599035219E-4</v>
      </c>
      <c r="I583" s="20">
        <v>7.4572347067038299E-4</v>
      </c>
      <c r="J583" s="20">
        <v>4.823275107715257E-3</v>
      </c>
      <c r="K583" s="20">
        <v>7.0187915722078292E-4</v>
      </c>
      <c r="L583" s="20">
        <v>9.9089707964197041E-3</v>
      </c>
      <c r="M583" s="20">
        <v>8.9702800276469734E-4</v>
      </c>
      <c r="N583" s="20">
        <v>2.3945919242938951E-4</v>
      </c>
      <c r="O583" s="20">
        <v>2.1657673301784391E-3</v>
      </c>
      <c r="P583" s="20">
        <v>1.5565994725652329E-3</v>
      </c>
    </row>
    <row r="584" spans="1:16" x14ac:dyDescent="0.2">
      <c r="A584" t="s">
        <v>22</v>
      </c>
      <c r="B584" t="s">
        <v>64</v>
      </c>
      <c r="C584" t="s">
        <v>77</v>
      </c>
      <c r="D584" s="20">
        <v>0.59147782870546617</v>
      </c>
      <c r="E584" s="20">
        <v>3.4387094353874277E-5</v>
      </c>
      <c r="F584" s="20">
        <v>0.22783977010070361</v>
      </c>
      <c r="G584" s="20">
        <v>3.465725168117789E-3</v>
      </c>
      <c r="H584" s="20">
        <v>7.6388726269203532E-4</v>
      </c>
      <c r="I584" s="20">
        <v>1.213952753933231E-2</v>
      </c>
      <c r="J584" s="20">
        <v>9.0679981242060993E-3</v>
      </c>
      <c r="K584" s="20">
        <v>4.292255735048941E-3</v>
      </c>
      <c r="L584" s="20">
        <v>4.323050228059456E-3</v>
      </c>
      <c r="M584" s="20">
        <v>6.8743303824975377E-3</v>
      </c>
      <c r="N584" s="20">
        <v>0.1125984246868254</v>
      </c>
      <c r="O584" s="20">
        <v>1.8718213798078231E-3</v>
      </c>
      <c r="P584" s="20">
        <v>0.2082066510038213</v>
      </c>
    </row>
    <row r="585" spans="1:16" x14ac:dyDescent="0.2">
      <c r="A585" t="s">
        <v>22</v>
      </c>
      <c r="B585" t="s">
        <v>64</v>
      </c>
      <c r="C585" t="s">
        <v>78</v>
      </c>
      <c r="D585" s="20">
        <v>0.66881258046735748</v>
      </c>
      <c r="E585" s="20">
        <v>2.8507608547181461E-5</v>
      </c>
      <c r="F585" s="20">
        <v>0.63018886229326898</v>
      </c>
      <c r="G585" s="20">
        <v>1.6167759463611661E-3</v>
      </c>
      <c r="H585" s="20">
        <v>2.422638678075846E-4</v>
      </c>
      <c r="I585" s="20">
        <v>1.1717049084408871E-2</v>
      </c>
      <c r="J585" s="20">
        <v>1.7372410979902899E-4</v>
      </c>
      <c r="K585" s="20">
        <v>7.0723648225894309E-3</v>
      </c>
      <c r="L585" s="20">
        <v>5.9566023630270237E-4</v>
      </c>
      <c r="M585" s="20">
        <v>3.018249037896591E-3</v>
      </c>
      <c r="N585" s="20">
        <v>5.7770728086245717E-5</v>
      </c>
      <c r="O585" s="20">
        <v>2.0293652867430911E-4</v>
      </c>
      <c r="P585" s="20">
        <v>1.389841620361543E-2</v>
      </c>
    </row>
    <row r="586" spans="1:16" x14ac:dyDescent="0.2">
      <c r="A586" t="s">
        <v>22</v>
      </c>
      <c r="B586" t="s">
        <v>64</v>
      </c>
      <c r="C586" t="s">
        <v>66</v>
      </c>
      <c r="D586" s="20">
        <v>0.71127572514946535</v>
      </c>
      <c r="E586" s="20">
        <v>2.062311537206892E-4</v>
      </c>
      <c r="F586" s="20">
        <v>6.4814408245141342E-2</v>
      </c>
      <c r="G586" s="20">
        <v>8.5521897539210107E-3</v>
      </c>
      <c r="H586" s="20">
        <v>0.39043336359446762</v>
      </c>
      <c r="I586" s="20">
        <v>2.077758431436668E-2</v>
      </c>
      <c r="J586" s="20">
        <v>2.7261846971824821E-2</v>
      </c>
      <c r="K586" s="20">
        <v>5.7488665033491308E-2</v>
      </c>
      <c r="L586" s="20">
        <v>1.092890126232304E-2</v>
      </c>
      <c r="M586" s="20">
        <v>4.7788026663063088E-2</v>
      </c>
      <c r="N586" s="20">
        <v>1.401201289756457E-2</v>
      </c>
      <c r="O586" s="20">
        <v>5.6978264183878642E-2</v>
      </c>
      <c r="P586" s="20">
        <v>1.203423107570255E-2</v>
      </c>
    </row>
    <row r="587" spans="1:16" x14ac:dyDescent="0.2">
      <c r="A587" t="s">
        <v>22</v>
      </c>
      <c r="B587" t="s">
        <v>64</v>
      </c>
      <c r="C587" t="s">
        <v>79</v>
      </c>
      <c r="D587" s="20">
        <v>1.0598601600510176</v>
      </c>
      <c r="E587" s="20">
        <v>6.9513846648818812E-4</v>
      </c>
      <c r="F587" s="20">
        <v>9.1810197182337669E-2</v>
      </c>
      <c r="G587" s="20">
        <v>8.0088865212308066E-3</v>
      </c>
      <c r="H587" s="20">
        <v>8.417838226393172E-2</v>
      </c>
      <c r="I587" s="20">
        <v>3.0618326266203061E-2</v>
      </c>
      <c r="J587" s="20">
        <v>3.4222064463035683E-2</v>
      </c>
      <c r="K587" s="20">
        <v>0.43855113267365098</v>
      </c>
      <c r="L587" s="20">
        <v>0.13224475881288911</v>
      </c>
      <c r="M587" s="20">
        <v>0.11520236958562199</v>
      </c>
      <c r="N587" s="20">
        <v>6.2467279903337218E-2</v>
      </c>
      <c r="O587" s="20">
        <v>4.1183578071850871E-2</v>
      </c>
      <c r="P587" s="20">
        <v>2.06780458404404E-2</v>
      </c>
    </row>
    <row r="588" spans="1:16" x14ac:dyDescent="0.2">
      <c r="A588" t="s">
        <v>22</v>
      </c>
      <c r="B588" t="s">
        <v>64</v>
      </c>
      <c r="C588" t="s">
        <v>80</v>
      </c>
      <c r="D588" s="20">
        <v>2.5139254595738962E-4</v>
      </c>
      <c r="E588" s="20">
        <v>2.0381532337483019E-7</v>
      </c>
      <c r="F588" s="20">
        <v>1.5292651347438349E-5</v>
      </c>
      <c r="G588" s="20">
        <v>3.207601733708116E-6</v>
      </c>
      <c r="H588" s="20">
        <v>3.3370285906345393E-5</v>
      </c>
      <c r="I588" s="20">
        <v>5.9470592831999464E-6</v>
      </c>
      <c r="J588" s="20">
        <v>2.4940236876423982E-5</v>
      </c>
      <c r="K588" s="20">
        <v>3.3558523093751047E-5</v>
      </c>
      <c r="L588" s="20">
        <v>2.291932462147748E-5</v>
      </c>
      <c r="M588" s="20">
        <v>1.1996505084161851E-5</v>
      </c>
      <c r="N588" s="20">
        <v>5.5127902926688459E-6</v>
      </c>
      <c r="O588" s="20">
        <v>9.0942315279678976E-5</v>
      </c>
      <c r="P588" s="20">
        <v>3.5014371151607801E-6</v>
      </c>
    </row>
    <row r="589" spans="1:16" x14ac:dyDescent="0.2">
      <c r="A589" t="s">
        <v>22</v>
      </c>
      <c r="B589" t="s">
        <v>64</v>
      </c>
      <c r="C589" t="s">
        <v>81</v>
      </c>
      <c r="D589" s="20">
        <v>0.10148826990251399</v>
      </c>
      <c r="E589" s="20">
        <v>3.6357353146192788E-5</v>
      </c>
      <c r="F589" s="20">
        <v>4.8792433383938821E-2</v>
      </c>
      <c r="G589" s="20">
        <v>3.9735586445576051E-4</v>
      </c>
      <c r="H589" s="20">
        <v>1.099189916246522E-3</v>
      </c>
      <c r="I589" s="20">
        <v>3.0207297329425281E-3</v>
      </c>
      <c r="J589" s="20">
        <v>4.9754619794091523E-3</v>
      </c>
      <c r="K589" s="20">
        <v>6.610986734264186E-3</v>
      </c>
      <c r="L589" s="20">
        <v>1.892813816513559E-2</v>
      </c>
      <c r="M589" s="20">
        <v>2.5850290462786402E-3</v>
      </c>
      <c r="N589" s="20">
        <v>2.991160717685236E-3</v>
      </c>
      <c r="O589" s="20">
        <v>4.9021222010507126E-3</v>
      </c>
      <c r="P589" s="20">
        <v>7.1493048079606511E-3</v>
      </c>
    </row>
    <row r="590" spans="1:16" x14ac:dyDescent="0.2">
      <c r="A590" t="s">
        <v>22</v>
      </c>
      <c r="B590" t="s">
        <v>71</v>
      </c>
      <c r="C590" t="s">
        <v>77</v>
      </c>
      <c r="D590" s="20">
        <v>0.38324460977082631</v>
      </c>
      <c r="E590" s="20">
        <v>2.250006537000719E-4</v>
      </c>
      <c r="F590" s="20">
        <v>0.13520881008818961</v>
      </c>
      <c r="G590" s="20">
        <v>3.7704452488892021E-3</v>
      </c>
      <c r="H590" s="20">
        <v>7.8736534190034771E-4</v>
      </c>
      <c r="I590" s="20">
        <v>1.307350383868573E-2</v>
      </c>
      <c r="J590" s="20">
        <v>2.9309311067379551E-2</v>
      </c>
      <c r="K590" s="20">
        <v>3.1987251420722181E-3</v>
      </c>
      <c r="L590" s="20">
        <v>4.9420295381137729E-3</v>
      </c>
      <c r="M590" s="20">
        <v>4.6152280434596698E-3</v>
      </c>
      <c r="N590" s="20">
        <v>3.0157616878813659E-2</v>
      </c>
      <c r="O590" s="20">
        <v>4.9477196640811214E-3</v>
      </c>
      <c r="P590" s="20">
        <v>0.15300885426554139</v>
      </c>
    </row>
    <row r="591" spans="1:16" x14ac:dyDescent="0.2">
      <c r="A591" t="s">
        <v>22</v>
      </c>
      <c r="B591" t="s">
        <v>71</v>
      </c>
      <c r="C591" t="s">
        <v>78</v>
      </c>
      <c r="D591" s="20">
        <v>0.22125365395956276</v>
      </c>
      <c r="E591" s="20">
        <v>2.0113047495386749E-4</v>
      </c>
      <c r="F591" s="20">
        <v>0.19069800619650731</v>
      </c>
      <c r="G591" s="20">
        <v>3.8541010048681449E-3</v>
      </c>
      <c r="H591" s="20">
        <v>3.178930082270663E-4</v>
      </c>
      <c r="I591" s="20">
        <v>1.0992081413885749E-2</v>
      </c>
      <c r="J591" s="20">
        <v>1.3426446742888609E-3</v>
      </c>
      <c r="K591" s="20">
        <v>1.092738481120258E-3</v>
      </c>
      <c r="L591" s="20">
        <v>4.1394543563152584E-3</v>
      </c>
      <c r="M591" s="20">
        <v>2.1366357813847481E-3</v>
      </c>
      <c r="N591" s="20">
        <v>1.700139898659342E-4</v>
      </c>
      <c r="O591" s="20">
        <v>1.588307990437199E-3</v>
      </c>
      <c r="P591" s="20">
        <v>4.7206465877083388E-3</v>
      </c>
    </row>
    <row r="592" spans="1:16" x14ac:dyDescent="0.2">
      <c r="A592" t="s">
        <v>22</v>
      </c>
      <c r="B592" t="s">
        <v>71</v>
      </c>
      <c r="C592" t="s">
        <v>66</v>
      </c>
      <c r="D592" s="20">
        <v>0.21605958223925859</v>
      </c>
      <c r="E592" s="20">
        <v>8.1166640998941422E-4</v>
      </c>
      <c r="F592" s="20">
        <v>1.440580921008932E-2</v>
      </c>
      <c r="G592" s="20">
        <v>2.415350296683225E-2</v>
      </c>
      <c r="H592" s="20">
        <v>2.530369762025142E-2</v>
      </c>
      <c r="I592" s="20">
        <v>2.4328568412406788E-3</v>
      </c>
      <c r="J592" s="20">
        <v>4.0356688240156029E-2</v>
      </c>
      <c r="K592" s="20">
        <v>6.127738770158069E-3</v>
      </c>
      <c r="L592" s="20">
        <v>9.3263632465968391E-3</v>
      </c>
      <c r="M592" s="20">
        <v>5.6181439482739844E-3</v>
      </c>
      <c r="N592" s="20">
        <v>5.5666130950836126E-3</v>
      </c>
      <c r="O592" s="20">
        <v>7.8208164068543432E-2</v>
      </c>
      <c r="P592" s="20">
        <v>3.748337822043521E-3</v>
      </c>
    </row>
    <row r="593" spans="1:16" x14ac:dyDescent="0.2">
      <c r="A593" t="s">
        <v>22</v>
      </c>
      <c r="B593" t="s">
        <v>71</v>
      </c>
      <c r="C593" t="s">
        <v>79</v>
      </c>
      <c r="D593" s="20">
        <v>0.31691391962221077</v>
      </c>
      <c r="E593" s="20">
        <v>8.442500571719363E-4</v>
      </c>
      <c r="F593" s="20">
        <v>4.0452708813562457E-2</v>
      </c>
      <c r="G593" s="20">
        <v>1.3397010313733349E-2</v>
      </c>
      <c r="H593" s="20">
        <v>9.1131078995072366E-3</v>
      </c>
      <c r="I593" s="20">
        <v>9.43691290816508E-3</v>
      </c>
      <c r="J593" s="20">
        <v>4.8216156317738443E-2</v>
      </c>
      <c r="K593" s="20">
        <v>2.769439767788685E-2</v>
      </c>
      <c r="L593" s="20">
        <v>9.6207626430907703E-2</v>
      </c>
      <c r="M593" s="20">
        <v>1.41896720631114E-2</v>
      </c>
      <c r="N593" s="20">
        <v>7.6183561891404227E-3</v>
      </c>
      <c r="O593" s="20">
        <v>3.7653707831155417E-2</v>
      </c>
      <c r="P593" s="20">
        <v>1.209001312013055E-2</v>
      </c>
    </row>
    <row r="594" spans="1:16" x14ac:dyDescent="0.2">
      <c r="A594" t="s">
        <v>22</v>
      </c>
      <c r="B594" t="s">
        <v>71</v>
      </c>
      <c r="C594" t="s">
        <v>80</v>
      </c>
      <c r="D594" s="20">
        <v>3.7282143853126268E-2</v>
      </c>
      <c r="E594" s="20">
        <v>1.125720965339068E-4</v>
      </c>
      <c r="F594" s="20">
        <v>3.9141889978617332E-3</v>
      </c>
      <c r="G594" s="20">
        <v>1.1958158726871309E-3</v>
      </c>
      <c r="H594" s="20">
        <v>1.917451893639152E-3</v>
      </c>
      <c r="I594" s="20">
        <v>7.5200170975341432E-4</v>
      </c>
      <c r="J594" s="20">
        <v>6.8768839094234466E-3</v>
      </c>
      <c r="K594" s="20">
        <v>2.6149929957777619E-3</v>
      </c>
      <c r="L594" s="20">
        <v>6.614290641827651E-3</v>
      </c>
      <c r="M594" s="20">
        <v>1.2605683905550519E-3</v>
      </c>
      <c r="N594" s="20">
        <v>6.14400306306889E-4</v>
      </c>
      <c r="O594" s="20">
        <v>1.041991680204094E-2</v>
      </c>
      <c r="P594" s="20">
        <v>9.8906023671918868E-4</v>
      </c>
    </row>
    <row r="595" spans="1:16" x14ac:dyDescent="0.2">
      <c r="A595" t="s">
        <v>22</v>
      </c>
      <c r="B595" t="s">
        <v>71</v>
      </c>
      <c r="C595" t="s">
        <v>81</v>
      </c>
      <c r="D595" s="20">
        <v>4.412194235597678E-2</v>
      </c>
      <c r="E595" s="20">
        <v>5.2169126239236012E-5</v>
      </c>
      <c r="F595" s="20">
        <v>1.4780890420731699E-2</v>
      </c>
      <c r="G595" s="20">
        <v>7.8842707483596541E-4</v>
      </c>
      <c r="H595" s="20">
        <v>3.0643320792385798E-4</v>
      </c>
      <c r="I595" s="20">
        <v>8.1606482836315815E-4</v>
      </c>
      <c r="J595" s="20">
        <v>2.5666909761788209E-3</v>
      </c>
      <c r="K595" s="20">
        <v>5.5096704921219646E-4</v>
      </c>
      <c r="L595" s="20">
        <v>1.6733002345953259E-2</v>
      </c>
      <c r="M595" s="20">
        <v>6.2015207081866572E-4</v>
      </c>
      <c r="N595" s="20">
        <v>6.0115221705952951E-4</v>
      </c>
      <c r="O595" s="20">
        <v>3.0068654624725711E-3</v>
      </c>
      <c r="P595" s="20">
        <v>3.2991275761878121E-3</v>
      </c>
    </row>
    <row r="596" spans="1:16" x14ac:dyDescent="0.2">
      <c r="A596" t="s">
        <v>22</v>
      </c>
      <c r="B596" t="s">
        <v>72</v>
      </c>
      <c r="C596" t="s">
        <v>77</v>
      </c>
      <c r="D596" s="20">
        <v>5.016235503795112E-2</v>
      </c>
      <c r="E596" s="20">
        <v>1.6833626055295201E-4</v>
      </c>
      <c r="F596" s="20">
        <v>1.9890907089550339E-2</v>
      </c>
      <c r="G596" s="20">
        <v>2.4238135571110261E-3</v>
      </c>
      <c r="H596" s="20">
        <v>2.9885061537032119E-4</v>
      </c>
      <c r="I596" s="20">
        <v>1.960693310428635E-3</v>
      </c>
      <c r="J596" s="20">
        <v>5.8814791126005966E-3</v>
      </c>
      <c r="K596" s="20">
        <v>7.1355893887036328E-4</v>
      </c>
      <c r="L596" s="20">
        <v>5.2125521055698216E-3</v>
      </c>
      <c r="M596" s="20">
        <v>1.003438988052459E-3</v>
      </c>
      <c r="N596" s="20">
        <v>2.429671013442946E-3</v>
      </c>
      <c r="O596" s="20">
        <v>2.1155873664510348E-3</v>
      </c>
      <c r="P596" s="20">
        <v>8.0634666799506149E-3</v>
      </c>
    </row>
    <row r="597" spans="1:16" x14ac:dyDescent="0.2">
      <c r="A597" t="s">
        <v>22</v>
      </c>
      <c r="B597" t="s">
        <v>72</v>
      </c>
      <c r="C597" t="s">
        <v>78</v>
      </c>
      <c r="D597" s="20">
        <v>2.2148861465265075E-2</v>
      </c>
      <c r="E597" s="20">
        <v>2.5023592006108571E-4</v>
      </c>
      <c r="F597" s="20">
        <v>5.9592701425499233E-3</v>
      </c>
      <c r="G597" s="20">
        <v>1.5929292938139819E-3</v>
      </c>
      <c r="H597" s="20">
        <v>4.0316369745427999E-4</v>
      </c>
      <c r="I597" s="20">
        <v>6.0185508931850354E-4</v>
      </c>
      <c r="J597" s="20">
        <v>2.3923458267616818E-3</v>
      </c>
      <c r="K597" s="20">
        <v>4.7828258221621839E-4</v>
      </c>
      <c r="L597" s="20">
        <v>4.6349383926513471E-3</v>
      </c>
      <c r="M597" s="20">
        <v>5.6511916506691434E-4</v>
      </c>
      <c r="N597" s="20">
        <v>2.6086060467220268E-4</v>
      </c>
      <c r="O597" s="20">
        <v>4.4247239758579554E-3</v>
      </c>
      <c r="P597" s="20">
        <v>5.8513677484097859E-4</v>
      </c>
    </row>
    <row r="598" spans="1:16" x14ac:dyDescent="0.2">
      <c r="A598" t="s">
        <v>22</v>
      </c>
      <c r="B598" t="s">
        <v>72</v>
      </c>
      <c r="C598" t="s">
        <v>66</v>
      </c>
      <c r="D598" s="20">
        <v>0.30776129001365432</v>
      </c>
      <c r="E598" s="20">
        <v>2.0015803754849632E-3</v>
      </c>
      <c r="F598" s="20">
        <v>1.6952441372228271E-2</v>
      </c>
      <c r="G598" s="20">
        <v>2.7249359298809839E-2</v>
      </c>
      <c r="H598" s="20">
        <v>1.945410359485962E-2</v>
      </c>
      <c r="I598" s="20">
        <v>3.495601938452881E-3</v>
      </c>
      <c r="J598" s="20">
        <v>3.8369384274154199E-2</v>
      </c>
      <c r="K598" s="20">
        <v>6.9795839317859029E-3</v>
      </c>
      <c r="L598" s="20">
        <v>1.3266191860139489E-2</v>
      </c>
      <c r="M598" s="20">
        <v>7.8107746262328984E-3</v>
      </c>
      <c r="N598" s="20">
        <v>3.672077397977383E-3</v>
      </c>
      <c r="O598" s="20">
        <v>0.16322170250703241</v>
      </c>
      <c r="P598" s="20">
        <v>5.2884888364963913E-3</v>
      </c>
    </row>
    <row r="599" spans="1:16" x14ac:dyDescent="0.2">
      <c r="A599" t="s">
        <v>22</v>
      </c>
      <c r="B599" t="s">
        <v>72</v>
      </c>
      <c r="C599" t="s">
        <v>79</v>
      </c>
      <c r="D599" s="20">
        <v>2.0533730999543209E-2</v>
      </c>
      <c r="E599" s="20">
        <v>5.3416803571102779E-4</v>
      </c>
      <c r="F599" s="20">
        <v>2.201866217985455E-3</v>
      </c>
      <c r="G599" s="20">
        <v>1.2501022420878249E-3</v>
      </c>
      <c r="H599" s="20">
        <v>5.3931314229692503E-4</v>
      </c>
      <c r="I599" s="20">
        <v>6.8210113145197773E-4</v>
      </c>
      <c r="J599" s="20">
        <v>1.690198581640412E-3</v>
      </c>
      <c r="K599" s="20">
        <v>1.466906742854699E-3</v>
      </c>
      <c r="L599" s="20">
        <v>3.8941250545735159E-3</v>
      </c>
      <c r="M599" s="20">
        <v>9.9201557630068746E-4</v>
      </c>
      <c r="N599" s="20">
        <v>2.8637087711577371E-4</v>
      </c>
      <c r="O599" s="20">
        <v>6.4855248010589929E-3</v>
      </c>
      <c r="P599" s="20">
        <v>5.1103859646592115E-4</v>
      </c>
    </row>
    <row r="600" spans="1:16" x14ac:dyDescent="0.2">
      <c r="A600" t="s">
        <v>22</v>
      </c>
      <c r="B600" t="s">
        <v>72</v>
      </c>
      <c r="C600" t="s">
        <v>80</v>
      </c>
      <c r="D600" s="20">
        <v>2.179904261972667E-2</v>
      </c>
      <c r="E600" s="20">
        <v>1.441087696373639E-4</v>
      </c>
      <c r="F600" s="20">
        <v>1.555697954611285E-3</v>
      </c>
      <c r="G600" s="20">
        <v>9.3478567777581728E-4</v>
      </c>
      <c r="H600" s="20">
        <v>9.850239055102896E-4</v>
      </c>
      <c r="I600" s="20">
        <v>4.2441216131888332E-4</v>
      </c>
      <c r="J600" s="20">
        <v>4.6407302620206049E-3</v>
      </c>
      <c r="K600" s="20">
        <v>1.4018865344630389E-3</v>
      </c>
      <c r="L600" s="20">
        <v>4.8694429485643493E-3</v>
      </c>
      <c r="M600" s="20">
        <v>7.6132217529922515E-4</v>
      </c>
      <c r="N600" s="20">
        <v>3.036689426507669E-4</v>
      </c>
      <c r="O600" s="20">
        <v>5.3828226838521188E-3</v>
      </c>
      <c r="P600" s="20">
        <v>3.9514060402292872E-4</v>
      </c>
    </row>
    <row r="601" spans="1:16" x14ac:dyDescent="0.2">
      <c r="A601" t="s">
        <v>22</v>
      </c>
      <c r="B601" t="s">
        <v>72</v>
      </c>
      <c r="C601" t="s">
        <v>81</v>
      </c>
      <c r="D601" s="20">
        <v>4.962426829773629E-3</v>
      </c>
      <c r="E601" s="20">
        <v>5.1335380126031281E-5</v>
      </c>
      <c r="F601" s="20">
        <v>1.263563071839207E-3</v>
      </c>
      <c r="G601" s="20">
        <v>2.9054982658057382E-4</v>
      </c>
      <c r="H601" s="20">
        <v>8.5395515899281958E-5</v>
      </c>
      <c r="I601" s="20">
        <v>1.175559774304022E-4</v>
      </c>
      <c r="J601" s="20">
        <v>7.0133629270587863E-4</v>
      </c>
      <c r="K601" s="20">
        <v>1.096225570927452E-4</v>
      </c>
      <c r="L601" s="20">
        <v>1.1415879453166031E-3</v>
      </c>
      <c r="M601" s="20">
        <v>1.334669860328344E-4</v>
      </c>
      <c r="N601" s="20">
        <v>4.4783638682094287E-5</v>
      </c>
      <c r="O601" s="20">
        <v>7.7363296786779579E-4</v>
      </c>
      <c r="P601" s="20">
        <v>2.4959667020018028E-4</v>
      </c>
    </row>
    <row r="602" spans="1:16" x14ac:dyDescent="0.2">
      <c r="A602" t="s">
        <v>22</v>
      </c>
      <c r="B602" t="s">
        <v>73</v>
      </c>
      <c r="C602" t="s">
        <v>77</v>
      </c>
      <c r="D602" s="20">
        <v>7.158836334860208E-2</v>
      </c>
      <c r="E602" s="20">
        <v>4.1755983983076571E-4</v>
      </c>
      <c r="F602" s="20">
        <v>1.6793080524188989E-2</v>
      </c>
      <c r="G602" s="20">
        <v>1.7679404520926919E-2</v>
      </c>
      <c r="H602" s="20">
        <v>4.3247826563245909E-4</v>
      </c>
      <c r="I602" s="20">
        <v>5.4499765805073553E-3</v>
      </c>
      <c r="J602" s="20">
        <v>1.0526797614544101E-2</v>
      </c>
      <c r="K602" s="20">
        <v>1.1966527535341069E-3</v>
      </c>
      <c r="L602" s="20">
        <v>8.9970296973282491E-3</v>
      </c>
      <c r="M602" s="20">
        <v>1.9339871066008231E-3</v>
      </c>
      <c r="N602" s="20">
        <v>1.386955037444379E-3</v>
      </c>
      <c r="O602" s="20">
        <v>2.6131846069027361E-3</v>
      </c>
      <c r="P602" s="20">
        <v>4.1612568011612011E-3</v>
      </c>
    </row>
    <row r="603" spans="1:16" x14ac:dyDescent="0.2">
      <c r="A603" t="s">
        <v>22</v>
      </c>
      <c r="B603" t="s">
        <v>73</v>
      </c>
      <c r="C603" t="s">
        <v>78</v>
      </c>
      <c r="D603" s="20">
        <v>4.9335636312769673E-2</v>
      </c>
      <c r="E603" s="20">
        <v>3.161906339252543E-4</v>
      </c>
      <c r="F603" s="20">
        <v>4.1545529707941679E-3</v>
      </c>
      <c r="G603" s="20">
        <v>2.487441727301266E-2</v>
      </c>
      <c r="H603" s="20">
        <v>4.123792865981637E-4</v>
      </c>
      <c r="I603" s="20">
        <v>3.9231208734012797E-3</v>
      </c>
      <c r="J603" s="20">
        <v>3.6622530608585199E-3</v>
      </c>
      <c r="K603" s="20">
        <v>9.8400280093594288E-4</v>
      </c>
      <c r="L603" s="20">
        <v>6.8412369762450723E-3</v>
      </c>
      <c r="M603" s="20">
        <v>1.304493399252126E-3</v>
      </c>
      <c r="N603" s="20">
        <v>1.591468942584607E-4</v>
      </c>
      <c r="O603" s="20">
        <v>2.3378998831747001E-3</v>
      </c>
      <c r="P603" s="20">
        <v>3.6594226031333481E-4</v>
      </c>
    </row>
    <row r="604" spans="1:16" x14ac:dyDescent="0.2">
      <c r="A604" t="s">
        <v>22</v>
      </c>
      <c r="B604" t="s">
        <v>73</v>
      </c>
      <c r="C604" t="s">
        <v>66</v>
      </c>
      <c r="D604" s="20">
        <v>0.15449278274922248</v>
      </c>
      <c r="E604" s="20">
        <v>8.3343154139490355E-4</v>
      </c>
      <c r="F604" s="20">
        <v>6.6609431157778247E-3</v>
      </c>
      <c r="G604" s="20">
        <v>3.7491011214573378E-2</v>
      </c>
      <c r="H604" s="20">
        <v>2.0004279035995042E-3</v>
      </c>
      <c r="I604" s="20">
        <v>2.0140364727286191E-3</v>
      </c>
      <c r="J604" s="20">
        <v>4.1911138776140867E-2</v>
      </c>
      <c r="K604" s="20">
        <v>4.4601923020840626E-3</v>
      </c>
      <c r="L604" s="20">
        <v>3.8006892036661202E-2</v>
      </c>
      <c r="M604" s="20">
        <v>3.88107043471655E-3</v>
      </c>
      <c r="N604" s="20">
        <v>1.103164250738206E-3</v>
      </c>
      <c r="O604" s="20">
        <v>1.380445544035579E-2</v>
      </c>
      <c r="P604" s="20">
        <v>2.3260192604515621E-3</v>
      </c>
    </row>
    <row r="605" spans="1:16" x14ac:dyDescent="0.2">
      <c r="A605" t="s">
        <v>22</v>
      </c>
      <c r="B605" t="s">
        <v>73</v>
      </c>
      <c r="C605" t="s">
        <v>79</v>
      </c>
      <c r="D605" s="20">
        <v>0.82346750925307011</v>
      </c>
      <c r="E605" s="20">
        <v>2.4132716695972872E-3</v>
      </c>
      <c r="F605" s="20">
        <v>3.708861645715416E-2</v>
      </c>
      <c r="G605" s="20">
        <v>0.11660163195124371</v>
      </c>
      <c r="H605" s="20">
        <v>7.5614470077806613E-3</v>
      </c>
      <c r="I605" s="20">
        <v>1.183892503579485E-2</v>
      </c>
      <c r="J605" s="20">
        <v>0.19466295064106401</v>
      </c>
      <c r="K605" s="20">
        <v>2.2630916643814149E-2</v>
      </c>
      <c r="L605" s="20">
        <v>0.34330301807960928</v>
      </c>
      <c r="M605" s="20">
        <v>2.029126822340006E-2</v>
      </c>
      <c r="N605" s="20">
        <v>4.9041152398416601E-3</v>
      </c>
      <c r="O605" s="20">
        <v>4.9806741765122099E-2</v>
      </c>
      <c r="P605" s="20">
        <v>1.236460653864796E-2</v>
      </c>
    </row>
    <row r="606" spans="1:16" x14ac:dyDescent="0.2">
      <c r="A606" t="s">
        <v>22</v>
      </c>
      <c r="B606" t="s">
        <v>73</v>
      </c>
      <c r="C606" t="s">
        <v>80</v>
      </c>
      <c r="D606" s="20">
        <v>5.4831717251038206E-2</v>
      </c>
      <c r="E606" s="20">
        <v>4.7715439282041772E-4</v>
      </c>
      <c r="F606" s="20">
        <v>3.1423388209739691E-3</v>
      </c>
      <c r="G606" s="20">
        <v>4.5893257447642598E-3</v>
      </c>
      <c r="H606" s="20">
        <v>1.3996294081742859E-3</v>
      </c>
      <c r="I606" s="20">
        <v>1.037718062653188E-3</v>
      </c>
      <c r="J606" s="20">
        <v>1.851558163762259E-2</v>
      </c>
      <c r="K606" s="20">
        <v>2.6802286846267349E-3</v>
      </c>
      <c r="L606" s="20">
        <v>1.015033198465291E-2</v>
      </c>
      <c r="M606" s="20">
        <v>1.980559060260065E-3</v>
      </c>
      <c r="N606" s="20">
        <v>5.8827966099775613E-4</v>
      </c>
      <c r="O606" s="20">
        <v>9.1334439666494009E-3</v>
      </c>
      <c r="P606" s="20">
        <v>1.137125826842627E-3</v>
      </c>
    </row>
    <row r="607" spans="1:16" x14ac:dyDescent="0.2">
      <c r="A607" t="s">
        <v>22</v>
      </c>
      <c r="B607" t="s">
        <v>73</v>
      </c>
      <c r="C607" t="s">
        <v>81</v>
      </c>
      <c r="D607" s="20">
        <v>3.4601187180919458E-2</v>
      </c>
      <c r="E607" s="20">
        <v>7.3551206250354727E-5</v>
      </c>
      <c r="F607" s="20">
        <v>9.0390602650839771E-3</v>
      </c>
      <c r="G607" s="20">
        <v>2.853098072964078E-3</v>
      </c>
      <c r="H607" s="20">
        <v>2.3161371117481371E-4</v>
      </c>
      <c r="I607" s="20">
        <v>4.9233372880649862E-4</v>
      </c>
      <c r="J607" s="20">
        <v>3.9989200748374891E-3</v>
      </c>
      <c r="K607" s="20">
        <v>4.9529298834152617E-4</v>
      </c>
      <c r="L607" s="20">
        <v>1.3280673150035579E-2</v>
      </c>
      <c r="M607" s="20">
        <v>5.6500374912927208E-4</v>
      </c>
      <c r="N607" s="20">
        <v>3.842663153482367E-4</v>
      </c>
      <c r="O607" s="20">
        <v>1.696389902362204E-3</v>
      </c>
      <c r="P607" s="20">
        <v>1.490984016585425E-3</v>
      </c>
    </row>
    <row r="608" spans="1:16" x14ac:dyDescent="0.2">
      <c r="A608" t="s">
        <v>22</v>
      </c>
      <c r="B608" t="s">
        <v>74</v>
      </c>
      <c r="C608" t="s">
        <v>77</v>
      </c>
      <c r="D608" s="20">
        <v>0.19316194706645862</v>
      </c>
      <c r="E608" s="20">
        <v>3.9146691119181502E-4</v>
      </c>
      <c r="F608" s="20">
        <v>6.4875714029569473E-2</v>
      </c>
      <c r="G608" s="20">
        <v>7.6831571849320284E-3</v>
      </c>
      <c r="H608" s="20">
        <v>5.7658824388107436E-4</v>
      </c>
      <c r="I608" s="20">
        <v>6.3800085206696536E-3</v>
      </c>
      <c r="J608" s="20">
        <v>9.8536655906534872E-3</v>
      </c>
      <c r="K608" s="20">
        <v>1.571317762920186E-3</v>
      </c>
      <c r="L608" s="20">
        <v>2.7540961798978761E-2</v>
      </c>
      <c r="M608" s="20">
        <v>2.935890253695228E-3</v>
      </c>
      <c r="N608" s="20">
        <v>2.18770995966798E-3</v>
      </c>
      <c r="O608" s="20">
        <v>4.9532439086419078E-3</v>
      </c>
      <c r="P608" s="20">
        <v>6.4212222901657026E-2</v>
      </c>
    </row>
    <row r="609" spans="1:16" x14ac:dyDescent="0.2">
      <c r="A609" t="s">
        <v>22</v>
      </c>
      <c r="B609" t="s">
        <v>74</v>
      </c>
      <c r="C609" t="s">
        <v>78</v>
      </c>
      <c r="D609" s="20">
        <v>0.29218252938555089</v>
      </c>
      <c r="E609" s="20">
        <v>3.6024783946181338E-4</v>
      </c>
      <c r="F609" s="20">
        <v>0.21453855716449291</v>
      </c>
      <c r="G609" s="20">
        <v>5.2555541817072551E-3</v>
      </c>
      <c r="H609" s="20">
        <v>4.668873712730295E-4</v>
      </c>
      <c r="I609" s="20">
        <v>2.1787248638150292E-2</v>
      </c>
      <c r="J609" s="20">
        <v>2.4179786439466511E-3</v>
      </c>
      <c r="K609" s="20">
        <v>1.110540288251031E-3</v>
      </c>
      <c r="L609" s="20">
        <v>2.7366897359038349E-2</v>
      </c>
      <c r="M609" s="20">
        <v>3.683973018743323E-3</v>
      </c>
      <c r="N609" s="20">
        <v>3.3324820609410198E-4</v>
      </c>
      <c r="O609" s="20">
        <v>3.5310166198098901E-3</v>
      </c>
      <c r="P609" s="20">
        <v>1.133038005458226E-2</v>
      </c>
    </row>
    <row r="610" spans="1:16" x14ac:dyDescent="0.2">
      <c r="A610" t="s">
        <v>22</v>
      </c>
      <c r="B610" t="s">
        <v>74</v>
      </c>
      <c r="C610" t="s">
        <v>66</v>
      </c>
      <c r="D610" s="20">
        <v>0.14269410920321104</v>
      </c>
      <c r="E610" s="20">
        <v>2.9033090970958029E-3</v>
      </c>
      <c r="F610" s="20">
        <v>1.498530862700277E-2</v>
      </c>
      <c r="G610" s="20">
        <v>1.1285258444028289E-2</v>
      </c>
      <c r="H610" s="20">
        <v>3.5660847330059288E-2</v>
      </c>
      <c r="I610" s="20">
        <v>3.7082066545094799E-3</v>
      </c>
      <c r="J610" s="20">
        <v>1.156612986644239E-2</v>
      </c>
      <c r="K610" s="20">
        <v>8.3607432188182555E-3</v>
      </c>
      <c r="L610" s="20">
        <v>1.854253140961077E-2</v>
      </c>
      <c r="M610" s="20">
        <v>7.5748563121816846E-3</v>
      </c>
      <c r="N610" s="20">
        <v>2.0843922305280082E-3</v>
      </c>
      <c r="O610" s="20">
        <v>2.115245659294105E-2</v>
      </c>
      <c r="P610" s="20">
        <v>4.8700694199932748E-3</v>
      </c>
    </row>
    <row r="611" spans="1:16" x14ac:dyDescent="0.2">
      <c r="A611" t="s">
        <v>22</v>
      </c>
      <c r="B611" t="s">
        <v>74</v>
      </c>
      <c r="C611" t="s">
        <v>79</v>
      </c>
      <c r="D611" s="20">
        <v>6.8698916291371523E-2</v>
      </c>
      <c r="E611" s="20">
        <v>7.7955262680118526E-4</v>
      </c>
      <c r="F611" s="20">
        <v>8.1986713730867345E-3</v>
      </c>
      <c r="G611" s="20">
        <v>3.791170299798799E-3</v>
      </c>
      <c r="H611" s="20">
        <v>2.1884513394962429E-3</v>
      </c>
      <c r="I611" s="20">
        <v>1.6045124876213851E-3</v>
      </c>
      <c r="J611" s="20">
        <v>6.8198653504511729E-3</v>
      </c>
      <c r="K611" s="20">
        <v>7.4971678250016919E-3</v>
      </c>
      <c r="L611" s="20">
        <v>1.8863372236095629E-2</v>
      </c>
      <c r="M611" s="20">
        <v>4.0655378924682227E-3</v>
      </c>
      <c r="N611" s="20">
        <v>1.7442754315964821E-3</v>
      </c>
      <c r="O611" s="20">
        <v>9.086730430786805E-3</v>
      </c>
      <c r="P611" s="20">
        <v>4.0596089981671671E-3</v>
      </c>
    </row>
    <row r="612" spans="1:16" x14ac:dyDescent="0.2">
      <c r="A612" t="s">
        <v>22</v>
      </c>
      <c r="B612" t="s">
        <v>74</v>
      </c>
      <c r="C612" t="s">
        <v>80</v>
      </c>
      <c r="D612" s="20">
        <v>0.13465602666424209</v>
      </c>
      <c r="E612" s="20">
        <v>7.8728734680422099E-4</v>
      </c>
      <c r="F612" s="20">
        <v>1.384026202314523E-2</v>
      </c>
      <c r="G612" s="20">
        <v>9.2637182307332682E-3</v>
      </c>
      <c r="H612" s="20">
        <v>7.5554870698364366E-3</v>
      </c>
      <c r="I612" s="20">
        <v>2.8878388979359342E-3</v>
      </c>
      <c r="J612" s="20">
        <v>2.2150012784591139E-2</v>
      </c>
      <c r="K612" s="20">
        <v>9.9631542123867923E-3</v>
      </c>
      <c r="L612" s="20">
        <v>3.3396314120879518E-2</v>
      </c>
      <c r="M612" s="20">
        <v>5.5784127973905117E-3</v>
      </c>
      <c r="N612" s="20">
        <v>1.4594721403283319E-3</v>
      </c>
      <c r="O612" s="20">
        <v>2.421085333202673E-2</v>
      </c>
      <c r="P612" s="20">
        <v>3.563213708183975E-3</v>
      </c>
    </row>
    <row r="613" spans="1:16" x14ac:dyDescent="0.2">
      <c r="A613" t="s">
        <v>22</v>
      </c>
      <c r="B613" t="s">
        <v>74</v>
      </c>
      <c r="C613" t="s">
        <v>81</v>
      </c>
      <c r="D613" s="20">
        <v>1.7755010421986392E-2</v>
      </c>
      <c r="E613" s="20">
        <v>9.1498941730725923E-5</v>
      </c>
      <c r="F613" s="20">
        <v>3.754239926120069E-3</v>
      </c>
      <c r="G613" s="20">
        <v>6.1032982806806166E-4</v>
      </c>
      <c r="H613" s="20">
        <v>1.39664842799242E-4</v>
      </c>
      <c r="I613" s="20">
        <v>3.529116691442485E-4</v>
      </c>
      <c r="J613" s="20">
        <v>1.472971168207281E-3</v>
      </c>
      <c r="K613" s="20">
        <v>2.6031640239795731E-4</v>
      </c>
      <c r="L613" s="20">
        <v>7.6982564841413742E-3</v>
      </c>
      <c r="M613" s="20">
        <v>4.3147516345032149E-4</v>
      </c>
      <c r="N613" s="20">
        <v>1.3560813908441009E-4</v>
      </c>
      <c r="O613" s="20">
        <v>1.3202493186193251E-3</v>
      </c>
      <c r="P613" s="20">
        <v>1.4874885382233729E-3</v>
      </c>
    </row>
    <row r="614" spans="1:16" x14ac:dyDescent="0.2">
      <c r="A614" t="s">
        <v>22</v>
      </c>
      <c r="B614" t="s">
        <v>75</v>
      </c>
      <c r="C614" t="s">
        <v>77</v>
      </c>
      <c r="D614" s="20">
        <v>0.43072158221549672</v>
      </c>
      <c r="E614" s="20">
        <v>2.8669473530800048E-3</v>
      </c>
      <c r="F614" s="20">
        <v>0.1140856288115801</v>
      </c>
      <c r="G614" s="20">
        <v>2.0684201020788991E-2</v>
      </c>
      <c r="H614" s="20">
        <v>2.4503427986949742E-3</v>
      </c>
      <c r="I614" s="20">
        <v>2.2787024737546409E-2</v>
      </c>
      <c r="J614" s="20">
        <v>1.8912544378659399E-2</v>
      </c>
      <c r="K614" s="20">
        <v>6.6423538270858852E-3</v>
      </c>
      <c r="L614" s="20">
        <v>2.718892856380134E-2</v>
      </c>
      <c r="M614" s="20">
        <v>1.0099524888909131E-2</v>
      </c>
      <c r="N614" s="20">
        <v>1.431851087836998E-2</v>
      </c>
      <c r="O614" s="20">
        <v>1.181447421726186E-2</v>
      </c>
      <c r="P614" s="20">
        <v>0.17887110073971871</v>
      </c>
    </row>
    <row r="615" spans="1:16" x14ac:dyDescent="0.2">
      <c r="A615" t="s">
        <v>22</v>
      </c>
      <c r="B615" t="s">
        <v>75</v>
      </c>
      <c r="C615" t="s">
        <v>78</v>
      </c>
      <c r="D615" s="20">
        <v>0.39710819188429725</v>
      </c>
      <c r="E615" s="20">
        <v>4.170251309013542E-3</v>
      </c>
      <c r="F615" s="20">
        <v>9.8324314152795814E-2</v>
      </c>
      <c r="G615" s="20">
        <v>0.1508290666489232</v>
      </c>
      <c r="H615" s="20">
        <v>3.9813672685612622E-3</v>
      </c>
      <c r="I615" s="20">
        <v>2.6914453373745258E-2</v>
      </c>
      <c r="J615" s="20">
        <v>1.8090965908781471E-2</v>
      </c>
      <c r="K615" s="20">
        <v>9.4948565552765065E-3</v>
      </c>
      <c r="L615" s="20">
        <v>3.0456846430497671E-2</v>
      </c>
      <c r="M615" s="20">
        <v>1.2912370313652661E-2</v>
      </c>
      <c r="N615" s="20">
        <v>2.424155977461432E-3</v>
      </c>
      <c r="O615" s="20">
        <v>2.1321132488620921E-2</v>
      </c>
      <c r="P615" s="20">
        <v>1.8188411456967531E-2</v>
      </c>
    </row>
    <row r="616" spans="1:16" x14ac:dyDescent="0.2">
      <c r="A616" t="s">
        <v>22</v>
      </c>
      <c r="B616" t="s">
        <v>75</v>
      </c>
      <c r="C616" t="s">
        <v>66</v>
      </c>
      <c r="D616" s="20">
        <v>0.4521713770219925</v>
      </c>
      <c r="E616" s="20">
        <v>5.9123618093371256E-3</v>
      </c>
      <c r="F616" s="20">
        <v>2.6374683777476451E-2</v>
      </c>
      <c r="G616" s="20">
        <v>6.7063026121998562E-2</v>
      </c>
      <c r="H616" s="20">
        <v>1.2290100780485281E-2</v>
      </c>
      <c r="I616" s="20">
        <v>8.0734295195594007E-3</v>
      </c>
      <c r="J616" s="20">
        <v>4.0458729743653353E-2</v>
      </c>
      <c r="K616" s="20">
        <v>1.002716926558635E-2</v>
      </c>
      <c r="L616" s="20">
        <v>6.7160646616652039E-2</v>
      </c>
      <c r="M616" s="20">
        <v>1.344798383114473E-2</v>
      </c>
      <c r="N616" s="20">
        <v>2.8492354665393062E-3</v>
      </c>
      <c r="O616" s="20">
        <v>0.18644009994548941</v>
      </c>
      <c r="P616" s="20">
        <v>1.207391014407053E-2</v>
      </c>
    </row>
    <row r="617" spans="1:16" x14ac:dyDescent="0.2">
      <c r="A617" t="s">
        <v>22</v>
      </c>
      <c r="B617" t="s">
        <v>75</v>
      </c>
      <c r="C617" t="s">
        <v>79</v>
      </c>
      <c r="D617" s="20">
        <v>0.73672839229057008</v>
      </c>
      <c r="E617" s="20">
        <v>4.5415826601154482E-3</v>
      </c>
      <c r="F617" s="20">
        <v>5.0087916715207549E-2</v>
      </c>
      <c r="G617" s="20">
        <v>5.2422340441598367E-2</v>
      </c>
      <c r="H617" s="20">
        <v>1.7324490070551739E-2</v>
      </c>
      <c r="I617" s="20">
        <v>1.6143858356251529E-2</v>
      </c>
      <c r="J617" s="20">
        <v>5.7487612096353759E-2</v>
      </c>
      <c r="K617" s="20">
        <v>5.2679260769723853E-2</v>
      </c>
      <c r="L617" s="20">
        <v>0.35724899807568983</v>
      </c>
      <c r="M617" s="20">
        <v>3.4231872299537398E-2</v>
      </c>
      <c r="N617" s="20">
        <v>1.1094019113276491E-2</v>
      </c>
      <c r="O617" s="20">
        <v>6.3714230273218514E-2</v>
      </c>
      <c r="P617" s="20">
        <v>1.9752211419045561E-2</v>
      </c>
    </row>
    <row r="618" spans="1:16" x14ac:dyDescent="0.2">
      <c r="A618" t="s">
        <v>22</v>
      </c>
      <c r="B618" t="s">
        <v>75</v>
      </c>
      <c r="C618" t="s">
        <v>80</v>
      </c>
      <c r="D618" s="20">
        <v>0.13612620642714299</v>
      </c>
      <c r="E618" s="20">
        <v>1.0787491698348529E-3</v>
      </c>
      <c r="F618" s="20">
        <v>1.0238871653724351E-2</v>
      </c>
      <c r="G618" s="20">
        <v>1.60261191449067E-2</v>
      </c>
      <c r="H618" s="20">
        <v>4.4152967954977241E-3</v>
      </c>
      <c r="I618" s="20">
        <v>3.4704693185751349E-3</v>
      </c>
      <c r="J618" s="20">
        <v>2.774259446557242E-2</v>
      </c>
      <c r="K618" s="20">
        <v>7.5262018422345431E-3</v>
      </c>
      <c r="L618" s="20">
        <v>2.8050704929183691E-2</v>
      </c>
      <c r="M618" s="20">
        <v>5.5609292646096632E-3</v>
      </c>
      <c r="N618" s="20">
        <v>1.6165694029045029E-3</v>
      </c>
      <c r="O618" s="20">
        <v>2.685460700914484E-2</v>
      </c>
      <c r="P618" s="20">
        <v>3.5450934309545689E-3</v>
      </c>
    </row>
    <row r="619" spans="1:16" x14ac:dyDescent="0.2">
      <c r="A619" t="s">
        <v>22</v>
      </c>
      <c r="B619" t="s">
        <v>75</v>
      </c>
      <c r="C619" t="s">
        <v>81</v>
      </c>
      <c r="D619" s="20">
        <v>3.3722225933259527E-2</v>
      </c>
      <c r="E619" s="20">
        <v>2.269184067609847E-4</v>
      </c>
      <c r="F619" s="20">
        <v>6.3180673034452092E-3</v>
      </c>
      <c r="G619" s="20">
        <v>4.9177488803080352E-3</v>
      </c>
      <c r="H619" s="20">
        <v>3.4011871670736223E-4</v>
      </c>
      <c r="I619" s="20">
        <v>7.8820835917955577E-4</v>
      </c>
      <c r="J619" s="20">
        <v>5.0294866911976318E-3</v>
      </c>
      <c r="K619" s="20">
        <v>6.9709548425781365E-4</v>
      </c>
      <c r="L619" s="20">
        <v>9.9753425106607341E-3</v>
      </c>
      <c r="M619" s="20">
        <v>9.4467935932212937E-4</v>
      </c>
      <c r="N619" s="20">
        <v>2.4781215388953602E-4</v>
      </c>
      <c r="O619" s="20">
        <v>2.669339013208284E-3</v>
      </c>
      <c r="P619" s="20">
        <v>1.567409054322254E-3</v>
      </c>
    </row>
    <row r="620" spans="1:16" x14ac:dyDescent="0.2">
      <c r="A620" t="s">
        <v>23</v>
      </c>
      <c r="B620" t="s">
        <v>64</v>
      </c>
      <c r="C620" t="s">
        <v>77</v>
      </c>
      <c r="D620" s="20">
        <v>0.71381503013865033</v>
      </c>
      <c r="E620" s="20">
        <v>4.7712651805389278E-5</v>
      </c>
      <c r="F620" s="20">
        <v>0.25599897980509229</v>
      </c>
      <c r="G620" s="20">
        <v>3.8735903468492911E-3</v>
      </c>
      <c r="H620" s="20">
        <v>8.5357739414059679E-4</v>
      </c>
      <c r="I620" s="20">
        <v>1.439848015017732E-2</v>
      </c>
      <c r="J620" s="20">
        <v>1.184678842584719E-2</v>
      </c>
      <c r="K620" s="20">
        <v>4.7120560785854212E-3</v>
      </c>
      <c r="L620" s="20">
        <v>4.874784877111355E-3</v>
      </c>
      <c r="M620" s="20">
        <v>8.7643737701268709E-3</v>
      </c>
      <c r="N620" s="20">
        <v>0.17331333744174049</v>
      </c>
      <c r="O620" s="20">
        <v>2.1151227261013059E-3</v>
      </c>
      <c r="P620" s="20">
        <v>0.2330162264710729</v>
      </c>
    </row>
    <row r="621" spans="1:16" x14ac:dyDescent="0.2">
      <c r="A621" t="s">
        <v>23</v>
      </c>
      <c r="B621" t="s">
        <v>64</v>
      </c>
      <c r="C621" t="s">
        <v>78</v>
      </c>
      <c r="D621" s="20">
        <v>0.75080868393519795</v>
      </c>
      <c r="E621" s="20">
        <v>3.9554769775503378E-5</v>
      </c>
      <c r="F621" s="20">
        <v>0.7060996537547547</v>
      </c>
      <c r="G621" s="20">
        <v>1.8326378499944401E-3</v>
      </c>
      <c r="H621" s="20">
        <v>2.6796966656411001E-4</v>
      </c>
      <c r="I621" s="20">
        <v>1.390671179522854E-2</v>
      </c>
      <c r="J621" s="20">
        <v>2.094700962472299E-4</v>
      </c>
      <c r="K621" s="20">
        <v>7.6768275753934384E-3</v>
      </c>
      <c r="L621" s="20">
        <v>6.7265673772260381E-4</v>
      </c>
      <c r="M621" s="20">
        <v>3.8803577227696411E-3</v>
      </c>
      <c r="N621" s="20">
        <v>7.2106351844817825E-5</v>
      </c>
      <c r="O621" s="20">
        <v>2.3104622584240299E-4</v>
      </c>
      <c r="P621" s="20">
        <v>1.5919691389060631E-2</v>
      </c>
    </row>
    <row r="622" spans="1:16" x14ac:dyDescent="0.2">
      <c r="A622" t="s">
        <v>23</v>
      </c>
      <c r="B622" t="s">
        <v>64</v>
      </c>
      <c r="C622" t="s">
        <v>66</v>
      </c>
      <c r="D622" s="20">
        <v>0.8098262211224011</v>
      </c>
      <c r="E622" s="20">
        <v>2.8614907463940271E-4</v>
      </c>
      <c r="F622" s="20">
        <v>7.2613159586405393E-2</v>
      </c>
      <c r="G622" s="20">
        <v>9.5030331406359275E-3</v>
      </c>
      <c r="H622" s="20">
        <v>0.43934860667003878</v>
      </c>
      <c r="I622" s="20">
        <v>2.4376886058717739E-2</v>
      </c>
      <c r="J622" s="20">
        <v>3.3538451752174507E-2</v>
      </c>
      <c r="K622" s="20">
        <v>6.3463530988951647E-2</v>
      </c>
      <c r="L622" s="20">
        <v>1.288867202931801E-2</v>
      </c>
      <c r="M622" s="20">
        <v>5.645164866229932E-2</v>
      </c>
      <c r="N622" s="20">
        <v>1.8612637802143641E-2</v>
      </c>
      <c r="O622" s="20">
        <v>6.514347450194459E-2</v>
      </c>
      <c r="P622" s="20">
        <v>1.3599970855132169E-2</v>
      </c>
    </row>
    <row r="623" spans="1:16" x14ac:dyDescent="0.2">
      <c r="A623" t="s">
        <v>23</v>
      </c>
      <c r="B623" t="s">
        <v>64</v>
      </c>
      <c r="C623" t="s">
        <v>79</v>
      </c>
      <c r="D623" s="20">
        <v>1.2089593565336865</v>
      </c>
      <c r="E623" s="20">
        <v>9.6451591014831901E-4</v>
      </c>
      <c r="F623" s="20">
        <v>0.10303398349597891</v>
      </c>
      <c r="G623" s="20">
        <v>8.8778223496792704E-3</v>
      </c>
      <c r="H623" s="20">
        <v>9.3492993031453309E-2</v>
      </c>
      <c r="I623" s="20">
        <v>3.5966604104314792E-2</v>
      </c>
      <c r="J623" s="20">
        <v>4.0980841533163871E-2</v>
      </c>
      <c r="K623" s="20">
        <v>0.48698653705194761</v>
      </c>
      <c r="L623" s="20">
        <v>0.14881158625813401</v>
      </c>
      <c r="M623" s="20">
        <v>0.1419557806843717</v>
      </c>
      <c r="N623" s="20">
        <v>7.7669399719262899E-2</v>
      </c>
      <c r="O623" s="20">
        <v>4.678654422183947E-2</v>
      </c>
      <c r="P623" s="20">
        <v>2.3432748173392349E-2</v>
      </c>
    </row>
    <row r="624" spans="1:16" x14ac:dyDescent="0.2">
      <c r="A624" t="s">
        <v>23</v>
      </c>
      <c r="B624" t="s">
        <v>64</v>
      </c>
      <c r="C624" t="s">
        <v>80</v>
      </c>
      <c r="D624" s="20">
        <v>2.9141474466004043E-4</v>
      </c>
      <c r="E624" s="20">
        <v>2.8279707080544498E-7</v>
      </c>
      <c r="F624" s="20">
        <v>1.7173187038454819E-5</v>
      </c>
      <c r="G624" s="20">
        <v>3.5667135514441881E-6</v>
      </c>
      <c r="H624" s="20">
        <v>3.7246400537509541E-5</v>
      </c>
      <c r="I624" s="20">
        <v>7.0209839366980614E-6</v>
      </c>
      <c r="J624" s="20">
        <v>3.0393236881411501E-5</v>
      </c>
      <c r="K624" s="20">
        <v>3.69141673971718E-5</v>
      </c>
      <c r="L624" s="20">
        <v>2.960764772001216E-5</v>
      </c>
      <c r="M624" s="20">
        <v>1.41616571256322E-5</v>
      </c>
      <c r="N624" s="20">
        <v>6.9377466053623032E-6</v>
      </c>
      <c r="O624" s="20">
        <v>1.041619082406757E-4</v>
      </c>
      <c r="P624" s="20">
        <v>3.9482985548627297E-6</v>
      </c>
    </row>
    <row r="625" spans="1:16" x14ac:dyDescent="0.2">
      <c r="A625" t="s">
        <v>23</v>
      </c>
      <c r="B625" t="s">
        <v>64</v>
      </c>
      <c r="C625" t="s">
        <v>81</v>
      </c>
      <c r="D625" s="20">
        <v>0.11718224568813726</v>
      </c>
      <c r="E625" s="20">
        <v>5.0446417873466757E-5</v>
      </c>
      <c r="F625" s="20">
        <v>5.4744857399130098E-2</v>
      </c>
      <c r="G625" s="20">
        <v>4.4096167894107911E-4</v>
      </c>
      <c r="H625" s="20">
        <v>1.2410995004056311E-3</v>
      </c>
      <c r="I625" s="20">
        <v>3.5792920436384058E-3</v>
      </c>
      <c r="J625" s="20">
        <v>6.3970580723558277E-3</v>
      </c>
      <c r="K625" s="20">
        <v>7.2473827568152486E-3</v>
      </c>
      <c r="L625" s="20">
        <v>2.28171559094573E-2</v>
      </c>
      <c r="M625" s="20">
        <v>3.1310499366579499E-3</v>
      </c>
      <c r="N625" s="20">
        <v>3.7158567906881092E-3</v>
      </c>
      <c r="O625" s="20">
        <v>5.6571684448072706E-3</v>
      </c>
      <c r="P625" s="20">
        <v>8.15991673736686E-3</v>
      </c>
    </row>
    <row r="626" spans="1:16" x14ac:dyDescent="0.2">
      <c r="A626" t="s">
        <v>23</v>
      </c>
      <c r="B626" t="s">
        <v>71</v>
      </c>
      <c r="C626" t="s">
        <v>77</v>
      </c>
      <c r="D626" s="20">
        <v>0.44442040798004745</v>
      </c>
      <c r="E626" s="20">
        <v>3.1219206064635072E-4</v>
      </c>
      <c r="F626" s="20">
        <v>0.15202990058442631</v>
      </c>
      <c r="G626" s="20">
        <v>4.2134692923409397E-3</v>
      </c>
      <c r="H626" s="20">
        <v>8.9994469445337118E-4</v>
      </c>
      <c r="I626" s="20">
        <v>1.5505178818463189E-2</v>
      </c>
      <c r="J626" s="20">
        <v>3.5295301795721747E-2</v>
      </c>
      <c r="K626" s="20">
        <v>3.5312034358471328E-3</v>
      </c>
      <c r="L626" s="20">
        <v>5.6163011760472373E-3</v>
      </c>
      <c r="M626" s="20">
        <v>5.7209525010589344E-3</v>
      </c>
      <c r="N626" s="20">
        <v>4.4529425000468317E-2</v>
      </c>
      <c r="O626" s="20">
        <v>5.6323257951076764E-3</v>
      </c>
      <c r="P626" s="20">
        <v>0.17113421282546629</v>
      </c>
    </row>
    <row r="627" spans="1:16" x14ac:dyDescent="0.2">
      <c r="A627" t="s">
        <v>23</v>
      </c>
      <c r="B627" t="s">
        <v>71</v>
      </c>
      <c r="C627" t="s">
        <v>78</v>
      </c>
      <c r="D627" s="20">
        <v>0.24980694886698054</v>
      </c>
      <c r="E627" s="20">
        <v>2.7907180002387271E-4</v>
      </c>
      <c r="F627" s="20">
        <v>0.21427745709257129</v>
      </c>
      <c r="G627" s="20">
        <v>4.3524710408893259E-3</v>
      </c>
      <c r="H627" s="20">
        <v>3.6231747930254472E-4</v>
      </c>
      <c r="I627" s="20">
        <v>1.304088507887164E-2</v>
      </c>
      <c r="J627" s="20">
        <v>1.59173258647707E-3</v>
      </c>
      <c r="K627" s="20">
        <v>1.1937779267652429E-3</v>
      </c>
      <c r="L627" s="20">
        <v>4.6687476866436898E-3</v>
      </c>
      <c r="M627" s="20">
        <v>2.6333352660461449E-3</v>
      </c>
      <c r="N627" s="20">
        <v>2.1943992765191661E-4</v>
      </c>
      <c r="O627" s="20">
        <v>1.7931577942113649E-3</v>
      </c>
      <c r="P627" s="20">
        <v>5.3945551875264723E-3</v>
      </c>
    </row>
    <row r="628" spans="1:16" x14ac:dyDescent="0.2">
      <c r="A628" t="s">
        <v>23</v>
      </c>
      <c r="B628" t="s">
        <v>71</v>
      </c>
      <c r="C628" t="s">
        <v>66</v>
      </c>
      <c r="D628" s="20">
        <v>0.26097976178605353</v>
      </c>
      <c r="E628" s="20">
        <v>1.1262003239768371E-3</v>
      </c>
      <c r="F628" s="20">
        <v>1.621589495090945E-2</v>
      </c>
      <c r="G628" s="20">
        <v>2.681035117159164E-2</v>
      </c>
      <c r="H628" s="20">
        <v>3.4940805152996059E-2</v>
      </c>
      <c r="I628" s="20">
        <v>2.86406835437785E-3</v>
      </c>
      <c r="J628" s="20">
        <v>5.2540115600485188E-2</v>
      </c>
      <c r="K628" s="20">
        <v>6.7768456622169992E-3</v>
      </c>
      <c r="L628" s="20">
        <v>1.074936268182876E-2</v>
      </c>
      <c r="M628" s="20">
        <v>6.8678355041966871E-3</v>
      </c>
      <c r="N628" s="20">
        <v>7.3513753981568298E-3</v>
      </c>
      <c r="O628" s="20">
        <v>9.0531959627402112E-2</v>
      </c>
      <c r="P628" s="20">
        <v>4.2049473579151208E-3</v>
      </c>
    </row>
    <row r="629" spans="1:16" x14ac:dyDescent="0.2">
      <c r="A629" t="s">
        <v>23</v>
      </c>
      <c r="B629" t="s">
        <v>71</v>
      </c>
      <c r="C629" t="s">
        <v>79</v>
      </c>
      <c r="D629" s="20">
        <v>0.36370681050308012</v>
      </c>
      <c r="E629" s="20">
        <v>1.171410663546984E-3</v>
      </c>
      <c r="F629" s="20">
        <v>4.5535663669403467E-2</v>
      </c>
      <c r="G629" s="20">
        <v>1.487469216584952E-2</v>
      </c>
      <c r="H629" s="20">
        <v>1.039882718100674E-2</v>
      </c>
      <c r="I629" s="20">
        <v>1.1146028471901581E-2</v>
      </c>
      <c r="J629" s="20">
        <v>5.6822712299034163E-2</v>
      </c>
      <c r="K629" s="20">
        <v>3.1010365388761941E-2</v>
      </c>
      <c r="L629" s="20">
        <v>0.10862820007522481</v>
      </c>
      <c r="M629" s="20">
        <v>1.7799878814651188E-2</v>
      </c>
      <c r="N629" s="20">
        <v>9.6878422359156884E-3</v>
      </c>
      <c r="O629" s="20">
        <v>4.2955962879052442E-2</v>
      </c>
      <c r="P629" s="20">
        <v>1.3675226658731591E-2</v>
      </c>
    </row>
    <row r="630" spans="1:16" x14ac:dyDescent="0.2">
      <c r="A630" t="s">
        <v>23</v>
      </c>
      <c r="B630" t="s">
        <v>71</v>
      </c>
      <c r="C630" t="s">
        <v>80</v>
      </c>
      <c r="D630" s="20">
        <v>4.3381951967693802E-2</v>
      </c>
      <c r="E630" s="20">
        <v>1.5619561192496681E-4</v>
      </c>
      <c r="F630" s="20">
        <v>4.4123949677966172E-3</v>
      </c>
      <c r="G630" s="20">
        <v>1.32572359494885E-3</v>
      </c>
      <c r="H630" s="20">
        <v>2.1840132047275629E-3</v>
      </c>
      <c r="I630" s="20">
        <v>8.8805251391721972E-4</v>
      </c>
      <c r="J630" s="20">
        <v>8.3431234429598832E-3</v>
      </c>
      <c r="K630" s="20">
        <v>2.9035152366849348E-3</v>
      </c>
      <c r="L630" s="20">
        <v>7.8133240733419939E-3</v>
      </c>
      <c r="M630" s="20">
        <v>1.5093344169894139E-3</v>
      </c>
      <c r="N630" s="20">
        <v>7.8945338181454555E-4</v>
      </c>
      <c r="O630" s="20">
        <v>1.194701217689057E-2</v>
      </c>
      <c r="P630" s="20">
        <v>1.109809345697243E-3</v>
      </c>
    </row>
    <row r="631" spans="1:16" x14ac:dyDescent="0.2">
      <c r="A631" t="s">
        <v>23</v>
      </c>
      <c r="B631" t="s">
        <v>71</v>
      </c>
      <c r="C631" t="s">
        <v>81</v>
      </c>
      <c r="D631" s="20">
        <v>5.1497227253131855E-2</v>
      </c>
      <c r="E631" s="20">
        <v>7.2385509797038886E-5</v>
      </c>
      <c r="F631" s="20">
        <v>1.6621695073190199E-2</v>
      </c>
      <c r="G631" s="20">
        <v>8.7515038124518169E-4</v>
      </c>
      <c r="H631" s="20">
        <v>3.5008584425918419E-4</v>
      </c>
      <c r="I631" s="20">
        <v>9.6666921212212669E-4</v>
      </c>
      <c r="J631" s="20">
        <v>3.2275789959586398E-3</v>
      </c>
      <c r="K631" s="20">
        <v>6.0897603442450936E-4</v>
      </c>
      <c r="L631" s="20">
        <v>2.005844505775602E-2</v>
      </c>
      <c r="M631" s="20">
        <v>7.6769377498112079E-4</v>
      </c>
      <c r="N631" s="20">
        <v>7.5452630676927734E-4</v>
      </c>
      <c r="O631" s="20">
        <v>3.4565785072451752E-3</v>
      </c>
      <c r="P631" s="20">
        <v>3.73744255538338E-3</v>
      </c>
    </row>
    <row r="632" spans="1:16" x14ac:dyDescent="0.2">
      <c r="A632" t="s">
        <v>23</v>
      </c>
      <c r="B632" t="s">
        <v>72</v>
      </c>
      <c r="C632" t="s">
        <v>77</v>
      </c>
      <c r="D632" s="20">
        <v>5.7826859730326641E-2</v>
      </c>
      <c r="E632" s="20">
        <v>2.3356929501894299E-4</v>
      </c>
      <c r="F632" s="20">
        <v>2.2354175418430489E-2</v>
      </c>
      <c r="G632" s="20">
        <v>2.6905468718789508E-3</v>
      </c>
      <c r="H632" s="20">
        <v>3.4148046904263971E-4</v>
      </c>
      <c r="I632" s="20">
        <v>2.3234384294985662E-3</v>
      </c>
      <c r="J632" s="20">
        <v>7.1944087748972794E-3</v>
      </c>
      <c r="K632" s="20">
        <v>7.879666010915527E-4</v>
      </c>
      <c r="L632" s="20">
        <v>5.8793217688493269E-3</v>
      </c>
      <c r="M632" s="20">
        <v>1.223578226694429E-3</v>
      </c>
      <c r="N632" s="20">
        <v>3.3731696217505348E-3</v>
      </c>
      <c r="O632" s="20">
        <v>2.3915918759427712E-3</v>
      </c>
      <c r="P632" s="20">
        <v>9.0336123772311663E-3</v>
      </c>
    </row>
    <row r="633" spans="1:16" x14ac:dyDescent="0.2">
      <c r="A633" t="s">
        <v>23</v>
      </c>
      <c r="B633" t="s">
        <v>72</v>
      </c>
      <c r="C633" t="s">
        <v>78</v>
      </c>
      <c r="D633" s="20">
        <v>2.5417828432603561E-2</v>
      </c>
      <c r="E633" s="20">
        <v>3.4720640250113601E-4</v>
      </c>
      <c r="F633" s="20">
        <v>6.7603420296292486E-3</v>
      </c>
      <c r="G633" s="20">
        <v>1.7495792786072701E-3</v>
      </c>
      <c r="H633" s="20">
        <v>4.6736118192673861E-4</v>
      </c>
      <c r="I633" s="20">
        <v>7.1204493762787519E-4</v>
      </c>
      <c r="J633" s="20">
        <v>2.9363380614958871E-3</v>
      </c>
      <c r="K633" s="20">
        <v>5.2816390883014602E-4</v>
      </c>
      <c r="L633" s="20">
        <v>5.2314100505002547E-3</v>
      </c>
      <c r="M633" s="20">
        <v>6.8073949226288971E-4</v>
      </c>
      <c r="N633" s="20">
        <v>3.4323886083478409E-4</v>
      </c>
      <c r="O633" s="20">
        <v>5.0037967278204129E-3</v>
      </c>
      <c r="P633" s="20">
        <v>6.5760750056691869E-4</v>
      </c>
    </row>
    <row r="634" spans="1:16" x14ac:dyDescent="0.2">
      <c r="A634" t="s">
        <v>23</v>
      </c>
      <c r="B634" t="s">
        <v>72</v>
      </c>
      <c r="C634" t="s">
        <v>66</v>
      </c>
      <c r="D634" s="20">
        <v>0.36236145917407636</v>
      </c>
      <c r="E634" s="20">
        <v>2.7772252733314941E-3</v>
      </c>
      <c r="F634" s="20">
        <v>1.9051868258599301E-2</v>
      </c>
      <c r="G634" s="20">
        <v>3.036870737866007E-2</v>
      </c>
      <c r="H634" s="20">
        <v>2.503855597445814E-2</v>
      </c>
      <c r="I634" s="20">
        <v>4.1179849340275184E-3</v>
      </c>
      <c r="J634" s="20">
        <v>4.9467897156870132E-2</v>
      </c>
      <c r="K634" s="20">
        <v>7.714490735258219E-3</v>
      </c>
      <c r="L634" s="20">
        <v>1.510669568132102E-2</v>
      </c>
      <c r="M634" s="20">
        <v>9.5066481349606411E-3</v>
      </c>
      <c r="N634" s="20">
        <v>4.8391327385453502E-3</v>
      </c>
      <c r="O634" s="20">
        <v>0.18843024300559449</v>
      </c>
      <c r="P634" s="20">
        <v>5.9420099024499922E-3</v>
      </c>
    </row>
    <row r="635" spans="1:16" x14ac:dyDescent="0.2">
      <c r="A635" t="s">
        <v>23</v>
      </c>
      <c r="B635" t="s">
        <v>72</v>
      </c>
      <c r="C635" t="s">
        <v>79</v>
      </c>
      <c r="D635" s="20">
        <v>2.326555914383422E-2</v>
      </c>
      <c r="E635" s="20">
        <v>7.4116682355214859E-4</v>
      </c>
      <c r="F635" s="20">
        <v>2.4803906367088738E-3</v>
      </c>
      <c r="G635" s="20">
        <v>1.398634330177988E-3</v>
      </c>
      <c r="H635" s="20">
        <v>6.3024479644792754E-4</v>
      </c>
      <c r="I635" s="20">
        <v>8.0565392184801245E-4</v>
      </c>
      <c r="J635" s="20">
        <v>2.0480374399754189E-3</v>
      </c>
      <c r="K635" s="20">
        <v>1.63598932824868E-3</v>
      </c>
      <c r="L635" s="20">
        <v>4.4093766787261677E-3</v>
      </c>
      <c r="M635" s="20">
        <v>1.1689167067226341E-3</v>
      </c>
      <c r="N635" s="20">
        <v>3.6822389113903321E-4</v>
      </c>
      <c r="O635" s="20">
        <v>7.0040332038246791E-3</v>
      </c>
      <c r="P635" s="20">
        <v>5.7489138646265572E-4</v>
      </c>
    </row>
    <row r="636" spans="1:16" x14ac:dyDescent="0.2">
      <c r="A636" t="s">
        <v>23</v>
      </c>
      <c r="B636" t="s">
        <v>72</v>
      </c>
      <c r="C636" t="s">
        <v>80</v>
      </c>
      <c r="D636" s="20">
        <v>2.5360876865645789E-2</v>
      </c>
      <c r="E636" s="20">
        <v>1.999532579592881E-4</v>
      </c>
      <c r="F636" s="20">
        <v>1.7490520079470771E-3</v>
      </c>
      <c r="G636" s="20">
        <v>1.036985395929954E-3</v>
      </c>
      <c r="H636" s="20">
        <v>1.111022279960147E-3</v>
      </c>
      <c r="I636" s="20">
        <v>5.0076895364115461E-4</v>
      </c>
      <c r="J636" s="20">
        <v>5.6638821922161972E-3</v>
      </c>
      <c r="K636" s="20">
        <v>1.556037510722031E-3</v>
      </c>
      <c r="L636" s="20">
        <v>5.6686417408958007E-3</v>
      </c>
      <c r="M636" s="20">
        <v>9.091067757923065E-4</v>
      </c>
      <c r="N636" s="20">
        <v>3.8731868229580302E-4</v>
      </c>
      <c r="O636" s="20">
        <v>6.1344178369037473E-3</v>
      </c>
      <c r="P636" s="20">
        <v>4.4369023138228199E-4</v>
      </c>
    </row>
    <row r="637" spans="1:16" x14ac:dyDescent="0.2">
      <c r="A637" t="s">
        <v>23</v>
      </c>
      <c r="B637" t="s">
        <v>72</v>
      </c>
      <c r="C637" t="s">
        <v>81</v>
      </c>
      <c r="D637" s="20">
        <v>5.7573913830429226E-3</v>
      </c>
      <c r="E637" s="20">
        <v>7.1228673526312999E-5</v>
      </c>
      <c r="F637" s="20">
        <v>1.425884990705934E-3</v>
      </c>
      <c r="G637" s="20">
        <v>3.2250292282127177E-4</v>
      </c>
      <c r="H637" s="20">
        <v>9.9241728309197409E-5</v>
      </c>
      <c r="I637" s="20">
        <v>1.3899268524876349E-4</v>
      </c>
      <c r="J637" s="20">
        <v>8.807368042417701E-4</v>
      </c>
      <c r="K637" s="20">
        <v>1.211940878096747E-4</v>
      </c>
      <c r="L637" s="20">
        <v>1.314674507923624E-3</v>
      </c>
      <c r="M637" s="20">
        <v>1.6045451028008319E-4</v>
      </c>
      <c r="N637" s="20">
        <v>5.8150167893048718E-5</v>
      </c>
      <c r="O637" s="20">
        <v>8.8415901354180117E-4</v>
      </c>
      <c r="P637" s="20">
        <v>2.8017129074144103E-4</v>
      </c>
    </row>
    <row r="638" spans="1:16" x14ac:dyDescent="0.2">
      <c r="A638" t="s">
        <v>23</v>
      </c>
      <c r="B638" t="s">
        <v>73</v>
      </c>
      <c r="C638" t="s">
        <v>77</v>
      </c>
      <c r="D638" s="20">
        <v>8.222896417185642E-2</v>
      </c>
      <c r="E638" s="20">
        <v>5.7937105824455346E-4</v>
      </c>
      <c r="F638" s="20">
        <v>1.8931373240564431E-2</v>
      </c>
      <c r="G638" s="20">
        <v>1.974169977150424E-2</v>
      </c>
      <c r="H638" s="20">
        <v>4.9032568601953405E-4</v>
      </c>
      <c r="I638" s="20">
        <v>6.4600021229849966E-3</v>
      </c>
      <c r="J638" s="20">
        <v>1.2775771344210979E-2</v>
      </c>
      <c r="K638" s="20">
        <v>1.32149842625345E-3</v>
      </c>
      <c r="L638" s="20">
        <v>1.01516177877615E-2</v>
      </c>
      <c r="M638" s="20">
        <v>2.288357010882658E-3</v>
      </c>
      <c r="N638" s="20">
        <v>1.918822369400086E-3</v>
      </c>
      <c r="O638" s="20">
        <v>2.9147810288102992E-3</v>
      </c>
      <c r="P638" s="20">
        <v>4.6553443252197032E-3</v>
      </c>
    </row>
    <row r="639" spans="1:16" x14ac:dyDescent="0.2">
      <c r="A639" t="s">
        <v>23</v>
      </c>
      <c r="B639" t="s">
        <v>73</v>
      </c>
      <c r="C639" t="s">
        <v>78</v>
      </c>
      <c r="D639" s="20">
        <v>5.6323682638726169E-2</v>
      </c>
      <c r="E639" s="20">
        <v>4.3871963898285161E-4</v>
      </c>
      <c r="F639" s="20">
        <v>4.688695230064455E-3</v>
      </c>
      <c r="G639" s="20">
        <v>2.8177737250320769E-2</v>
      </c>
      <c r="H639" s="20">
        <v>4.6527866031927952E-4</v>
      </c>
      <c r="I639" s="20">
        <v>4.6508944560916133E-3</v>
      </c>
      <c r="J639" s="20">
        <v>4.4039895588661561E-3</v>
      </c>
      <c r="K639" s="20">
        <v>1.0804567196746381E-3</v>
      </c>
      <c r="L639" s="20">
        <v>7.7128387458936139E-3</v>
      </c>
      <c r="M639" s="20">
        <v>1.530078823710981E-3</v>
      </c>
      <c r="N639" s="20">
        <v>2.0184522790071629E-4</v>
      </c>
      <c r="O639" s="20">
        <v>2.5607809525733469E-3</v>
      </c>
      <c r="P639" s="20">
        <v>4.123673743277542E-4</v>
      </c>
    </row>
    <row r="640" spans="1:16" x14ac:dyDescent="0.2">
      <c r="A640" t="s">
        <v>23</v>
      </c>
      <c r="B640" t="s">
        <v>73</v>
      </c>
      <c r="C640" t="s">
        <v>66</v>
      </c>
      <c r="D640" s="20">
        <v>0.17824114084934839</v>
      </c>
      <c r="E640" s="20">
        <v>1.1563997972315961E-3</v>
      </c>
      <c r="F640" s="20">
        <v>7.5164895612495133E-3</v>
      </c>
      <c r="G640" s="20">
        <v>4.1982613126263203E-2</v>
      </c>
      <c r="H640" s="20">
        <v>2.27190274798313E-3</v>
      </c>
      <c r="I640" s="20">
        <v>2.3712182649789099E-3</v>
      </c>
      <c r="J640" s="20">
        <v>5.075878711952022E-2</v>
      </c>
      <c r="K640" s="20">
        <v>4.9648559336274043E-3</v>
      </c>
      <c r="L640" s="20">
        <v>4.3125710046064143E-2</v>
      </c>
      <c r="M640" s="20">
        <v>4.6554829710420001E-3</v>
      </c>
      <c r="N640" s="20">
        <v>1.4017020879681849E-3</v>
      </c>
      <c r="O640" s="20">
        <v>1.542946982571348E-2</v>
      </c>
      <c r="P640" s="20">
        <v>2.6065093677065882E-3</v>
      </c>
    </row>
    <row r="641" spans="1:16" x14ac:dyDescent="0.2">
      <c r="A641" t="s">
        <v>23</v>
      </c>
      <c r="B641" t="s">
        <v>73</v>
      </c>
      <c r="C641" t="s">
        <v>79</v>
      </c>
      <c r="D641" s="20">
        <v>0.94025329337408825</v>
      </c>
      <c r="E641" s="20">
        <v>3.3484536290962629E-3</v>
      </c>
      <c r="F641" s="20">
        <v>4.1765884792279738E-2</v>
      </c>
      <c r="G641" s="20">
        <v>0.13019692387664461</v>
      </c>
      <c r="H641" s="20">
        <v>8.5641615432487505E-3</v>
      </c>
      <c r="I641" s="20">
        <v>1.395867995068659E-2</v>
      </c>
      <c r="J641" s="20">
        <v>0.22958455033757841</v>
      </c>
      <c r="K641" s="20">
        <v>2.525093126693042E-2</v>
      </c>
      <c r="L641" s="20">
        <v>0.38636269696373338</v>
      </c>
      <c r="M641" s="20">
        <v>2.4823282348250372E-2</v>
      </c>
      <c r="N641" s="20">
        <v>6.2208412274392727E-3</v>
      </c>
      <c r="O641" s="20">
        <v>5.6309294683639537E-2</v>
      </c>
      <c r="P641" s="20">
        <v>1.386759275456095E-2</v>
      </c>
    </row>
    <row r="642" spans="1:16" x14ac:dyDescent="0.2">
      <c r="A642" t="s">
        <v>23</v>
      </c>
      <c r="B642" t="s">
        <v>73</v>
      </c>
      <c r="C642" t="s">
        <v>80</v>
      </c>
      <c r="D642" s="20">
        <v>6.3752253990816826E-2</v>
      </c>
      <c r="E642" s="20">
        <v>6.6205946823441164E-4</v>
      </c>
      <c r="F642" s="20">
        <v>3.5394297187268538E-3</v>
      </c>
      <c r="G642" s="20">
        <v>5.1341635861056403E-3</v>
      </c>
      <c r="H642" s="20">
        <v>1.587306335519195E-3</v>
      </c>
      <c r="I642" s="20">
        <v>1.221510778184569E-3</v>
      </c>
      <c r="J642" s="20">
        <v>2.2295133662182571E-2</v>
      </c>
      <c r="K642" s="20">
        <v>2.9838882819780161E-3</v>
      </c>
      <c r="L642" s="20">
        <v>1.1778126557924569E-2</v>
      </c>
      <c r="M642" s="20">
        <v>2.3527861317699239E-3</v>
      </c>
      <c r="N642" s="20">
        <v>7.4247413779093363E-4</v>
      </c>
      <c r="O642" s="20">
        <v>1.018088219802693E-2</v>
      </c>
      <c r="P642" s="20">
        <v>1.2744931343732159E-3</v>
      </c>
    </row>
    <row r="643" spans="1:16" x14ac:dyDescent="0.2">
      <c r="A643" t="s">
        <v>23</v>
      </c>
      <c r="B643" t="s">
        <v>73</v>
      </c>
      <c r="C643" t="s">
        <v>81</v>
      </c>
      <c r="D643" s="20">
        <v>4.0310296515692123E-2</v>
      </c>
      <c r="E643" s="20">
        <v>1.02053493021988E-4</v>
      </c>
      <c r="F643" s="20">
        <v>1.0164862927435519E-2</v>
      </c>
      <c r="G643" s="20">
        <v>3.1785355634008942E-3</v>
      </c>
      <c r="H643" s="20">
        <v>2.6453141956811851E-4</v>
      </c>
      <c r="I643" s="20">
        <v>5.8143391613555665E-4</v>
      </c>
      <c r="J643" s="20">
        <v>4.966233917926958E-3</v>
      </c>
      <c r="K643" s="20">
        <v>5.463377168990084E-4</v>
      </c>
      <c r="L643" s="20">
        <v>1.5714173283914459E-2</v>
      </c>
      <c r="M643" s="20">
        <v>6.9103670491082504E-4</v>
      </c>
      <c r="N643" s="20">
        <v>4.7876523889163692E-4</v>
      </c>
      <c r="O643" s="20">
        <v>1.9354739299629871E-3</v>
      </c>
      <c r="P643" s="20">
        <v>1.686858403624171E-3</v>
      </c>
    </row>
    <row r="644" spans="1:16" x14ac:dyDescent="0.2">
      <c r="A644" t="s">
        <v>23</v>
      </c>
      <c r="B644" t="s">
        <v>74</v>
      </c>
      <c r="C644" t="s">
        <v>77</v>
      </c>
      <c r="D644" s="20">
        <v>0.21880001815646699</v>
      </c>
      <c r="E644" s="20">
        <v>5.4316669605211794E-4</v>
      </c>
      <c r="F644" s="20">
        <v>7.2928840495300254E-2</v>
      </c>
      <c r="G644" s="20">
        <v>8.5624419503559143E-3</v>
      </c>
      <c r="H644" s="20">
        <v>6.624184806104848E-4</v>
      </c>
      <c r="I644" s="20">
        <v>7.5639407544717749E-3</v>
      </c>
      <c r="J644" s="20">
        <v>1.180661961634666E-2</v>
      </c>
      <c r="K644" s="20">
        <v>1.728361729556897E-3</v>
      </c>
      <c r="L644" s="20">
        <v>3.0993928827398931E-2</v>
      </c>
      <c r="M644" s="20">
        <v>3.6013858170075418E-3</v>
      </c>
      <c r="N644" s="20">
        <v>3.0790827681681011E-3</v>
      </c>
      <c r="O644" s="20">
        <v>5.5893648901920142E-3</v>
      </c>
      <c r="P644" s="20">
        <v>7.1740466131006334E-2</v>
      </c>
    </row>
    <row r="645" spans="1:16" x14ac:dyDescent="0.2">
      <c r="A645" t="s">
        <v>23</v>
      </c>
      <c r="B645" t="s">
        <v>74</v>
      </c>
      <c r="C645" t="s">
        <v>78</v>
      </c>
      <c r="D645" s="20">
        <v>0.32950170305951043</v>
      </c>
      <c r="E645" s="20">
        <v>4.9984972708078568E-4</v>
      </c>
      <c r="F645" s="20">
        <v>0.24009142415164611</v>
      </c>
      <c r="G645" s="20">
        <v>5.8862737298007103E-3</v>
      </c>
      <c r="H645" s="20">
        <v>5.3668559718319955E-4</v>
      </c>
      <c r="I645" s="20">
        <v>2.585584089478949E-2</v>
      </c>
      <c r="J645" s="20">
        <v>2.8654395682893539E-3</v>
      </c>
      <c r="K645" s="20">
        <v>1.2165217482734991E-3</v>
      </c>
      <c r="L645" s="20">
        <v>3.0782171786531792E-2</v>
      </c>
      <c r="M645" s="20">
        <v>4.6378641733306504E-3</v>
      </c>
      <c r="N645" s="20">
        <v>4.5660042495100493E-4</v>
      </c>
      <c r="O645" s="20">
        <v>3.9902837149766706E-3</v>
      </c>
      <c r="P645" s="20">
        <v>1.2682747542657139E-2</v>
      </c>
    </row>
    <row r="646" spans="1:16" x14ac:dyDescent="0.2">
      <c r="A646" t="s">
        <v>23</v>
      </c>
      <c r="B646" t="s">
        <v>74</v>
      </c>
      <c r="C646" t="s">
        <v>66</v>
      </c>
      <c r="D646" s="20">
        <v>0.16431448556289283</v>
      </c>
      <c r="E646" s="20">
        <v>4.0283885171456552E-3</v>
      </c>
      <c r="F646" s="20">
        <v>1.6871962747796149E-2</v>
      </c>
      <c r="G646" s="20">
        <v>1.2632804464586559E-2</v>
      </c>
      <c r="H646" s="20">
        <v>4.084772271144179E-2</v>
      </c>
      <c r="I646" s="20">
        <v>4.3624111896348938E-3</v>
      </c>
      <c r="J646" s="20">
        <v>1.4004540956903851E-2</v>
      </c>
      <c r="K646" s="20">
        <v>9.2510201059688626E-3</v>
      </c>
      <c r="L646" s="20">
        <v>2.100914205084773E-2</v>
      </c>
      <c r="M646" s="20">
        <v>9.015482476880823E-3</v>
      </c>
      <c r="N646" s="20">
        <v>2.740234939508748E-3</v>
      </c>
      <c r="O646" s="20">
        <v>2.4088679291661919E-2</v>
      </c>
      <c r="P646" s="20">
        <v>5.462096110515814E-3</v>
      </c>
    </row>
    <row r="647" spans="1:16" x14ac:dyDescent="0.2">
      <c r="A647" t="s">
        <v>23</v>
      </c>
      <c r="B647" t="s">
        <v>74</v>
      </c>
      <c r="C647" t="s">
        <v>79</v>
      </c>
      <c r="D647" s="20">
        <v>7.7889067117261915E-2</v>
      </c>
      <c r="E647" s="20">
        <v>1.0816419283285849E-3</v>
      </c>
      <c r="F647" s="20">
        <v>9.2397037870130486E-3</v>
      </c>
      <c r="G647" s="20">
        <v>4.2343814850845946E-3</v>
      </c>
      <c r="H647" s="20">
        <v>2.4518852107437688E-3</v>
      </c>
      <c r="I647" s="20">
        <v>1.891925827812126E-3</v>
      </c>
      <c r="J647" s="20">
        <v>7.9471824197480407E-3</v>
      </c>
      <c r="K647" s="20">
        <v>8.3703793337483196E-3</v>
      </c>
      <c r="L647" s="20">
        <v>2.128425474420036E-2</v>
      </c>
      <c r="M647" s="20">
        <v>5.2029253045512971E-3</v>
      </c>
      <c r="N647" s="20">
        <v>2.1861363090706501E-3</v>
      </c>
      <c r="O647" s="20">
        <v>9.462933430579171E-3</v>
      </c>
      <c r="P647" s="20">
        <v>4.5357173363819439E-3</v>
      </c>
    </row>
    <row r="648" spans="1:16" x14ac:dyDescent="0.2">
      <c r="A648" t="s">
        <v>23</v>
      </c>
      <c r="B648" t="s">
        <v>74</v>
      </c>
      <c r="C648" t="s">
        <v>80</v>
      </c>
      <c r="D648" s="20">
        <v>0.15461150526339529</v>
      </c>
      <c r="E648" s="20">
        <v>1.0923739779318241E-3</v>
      </c>
      <c r="F648" s="20">
        <v>1.5734129097391188E-2</v>
      </c>
      <c r="G648" s="20">
        <v>1.0330736773481879E-2</v>
      </c>
      <c r="H648" s="20">
        <v>8.4391021720473507E-3</v>
      </c>
      <c r="I648" s="20">
        <v>3.4066961665232829E-3</v>
      </c>
      <c r="J648" s="20">
        <v>2.632635070940946E-2</v>
      </c>
      <c r="K648" s="20">
        <v>1.100865854396877E-2</v>
      </c>
      <c r="L648" s="20">
        <v>3.8296794525017747E-2</v>
      </c>
      <c r="M648" s="20">
        <v>6.64390079451933E-3</v>
      </c>
      <c r="N648" s="20">
        <v>1.847420030976948E-3</v>
      </c>
      <c r="O648" s="20">
        <v>2.748837128420234E-2</v>
      </c>
      <c r="P648" s="20">
        <v>3.9969711879251713E-3</v>
      </c>
    </row>
    <row r="649" spans="1:16" x14ac:dyDescent="0.2">
      <c r="A649" t="s">
        <v>23</v>
      </c>
      <c r="B649" t="s">
        <v>74</v>
      </c>
      <c r="C649" t="s">
        <v>81</v>
      </c>
      <c r="D649" s="20">
        <v>2.0431432469452945E-2</v>
      </c>
      <c r="E649" s="20">
        <v>1.2695626744246469E-4</v>
      </c>
      <c r="F649" s="20">
        <v>4.2357502126396454E-3</v>
      </c>
      <c r="G649" s="20">
        <v>6.7660172697280214E-4</v>
      </c>
      <c r="H649" s="20">
        <v>1.6009027102612981E-4</v>
      </c>
      <c r="I649" s="20">
        <v>4.1761208523378161E-4</v>
      </c>
      <c r="J649" s="20">
        <v>1.821469167848422E-3</v>
      </c>
      <c r="K649" s="20">
        <v>2.8762604648813108E-4</v>
      </c>
      <c r="L649" s="20">
        <v>8.8400516371092627E-3</v>
      </c>
      <c r="M649" s="20">
        <v>5.2050872345584876E-4</v>
      </c>
      <c r="N649" s="20">
        <v>1.716209580283397E-4</v>
      </c>
      <c r="O649" s="20">
        <v>1.499210581307795E-3</v>
      </c>
      <c r="P649" s="20">
        <v>1.6739347919003231E-3</v>
      </c>
    </row>
    <row r="650" spans="1:16" x14ac:dyDescent="0.2">
      <c r="A650" t="s">
        <v>23</v>
      </c>
      <c r="B650" t="s">
        <v>75</v>
      </c>
      <c r="C650" t="s">
        <v>77</v>
      </c>
      <c r="D650" s="20">
        <v>0.49206115105735465</v>
      </c>
      <c r="E650" s="20">
        <v>3.9779360068693077E-3</v>
      </c>
      <c r="F650" s="20">
        <v>0.12839038493393101</v>
      </c>
      <c r="G650" s="20">
        <v>2.3001237040744721E-2</v>
      </c>
      <c r="H650" s="20">
        <v>2.7941377819816859E-3</v>
      </c>
      <c r="I650" s="20">
        <v>2.6988558252185511E-2</v>
      </c>
      <c r="J650" s="20">
        <v>2.308436518586068E-2</v>
      </c>
      <c r="K650" s="20">
        <v>7.2900211550416122E-3</v>
      </c>
      <c r="L650" s="20">
        <v>3.0668789688891869E-2</v>
      </c>
      <c r="M650" s="20">
        <v>1.197309280101789E-2</v>
      </c>
      <c r="N650" s="20">
        <v>2.1007997966299371E-2</v>
      </c>
      <c r="O650" s="20">
        <v>1.3160415372608029E-2</v>
      </c>
      <c r="P650" s="20">
        <v>0.19972421487192299</v>
      </c>
    </row>
    <row r="651" spans="1:16" x14ac:dyDescent="0.2">
      <c r="A651" t="s">
        <v>23</v>
      </c>
      <c r="B651" t="s">
        <v>75</v>
      </c>
      <c r="C651" t="s">
        <v>78</v>
      </c>
      <c r="D651" s="20">
        <v>0.45306657954717444</v>
      </c>
      <c r="E651" s="20">
        <v>5.7862914092220901E-3</v>
      </c>
      <c r="F651" s="20">
        <v>0.1111554649910353</v>
      </c>
      <c r="G651" s="20">
        <v>0.17059273817045489</v>
      </c>
      <c r="H651" s="20">
        <v>4.5472223808200943E-3</v>
      </c>
      <c r="I651" s="20">
        <v>3.183360576923356E-2</v>
      </c>
      <c r="J651" s="20">
        <v>2.188659011776288E-2</v>
      </c>
      <c r="K651" s="20">
        <v>1.0389963619661619E-2</v>
      </c>
      <c r="L651" s="20">
        <v>3.4410760032893693E-2</v>
      </c>
      <c r="M651" s="20">
        <v>1.5134380875973489E-2</v>
      </c>
      <c r="N651" s="20">
        <v>3.2001593083128221E-3</v>
      </c>
      <c r="O651" s="20">
        <v>2.3820660790696679E-2</v>
      </c>
      <c r="P651" s="20">
        <v>2.0308742081107362E-2</v>
      </c>
    </row>
    <row r="652" spans="1:16" x14ac:dyDescent="0.2">
      <c r="A652" t="s">
        <v>23</v>
      </c>
      <c r="B652" t="s">
        <v>75</v>
      </c>
      <c r="C652" t="s">
        <v>66</v>
      </c>
      <c r="D652" s="20">
        <v>0.5211706716385972</v>
      </c>
      <c r="E652" s="20">
        <v>8.2034980174066751E-3</v>
      </c>
      <c r="F652" s="20">
        <v>2.9678631721256159E-2</v>
      </c>
      <c r="G652" s="20">
        <v>7.4631749707677372E-2</v>
      </c>
      <c r="H652" s="20">
        <v>1.416346253933686E-2</v>
      </c>
      <c r="I652" s="20">
        <v>9.5263853444894006E-3</v>
      </c>
      <c r="J652" s="20">
        <v>4.952709212677045E-2</v>
      </c>
      <c r="K652" s="20">
        <v>1.1069335859290061E-2</v>
      </c>
      <c r="L652" s="20">
        <v>7.5944976243564707E-2</v>
      </c>
      <c r="M652" s="20">
        <v>1.6210910902891739E-2</v>
      </c>
      <c r="N652" s="20">
        <v>3.687492747511666E-3</v>
      </c>
      <c r="O652" s="20">
        <v>0.2150092871468598</v>
      </c>
      <c r="P652" s="20">
        <v>1.351784928154235E-2</v>
      </c>
    </row>
    <row r="653" spans="1:16" x14ac:dyDescent="0.2">
      <c r="A653" t="s">
        <v>23</v>
      </c>
      <c r="B653" t="s">
        <v>75</v>
      </c>
      <c r="C653" t="s">
        <v>79</v>
      </c>
      <c r="D653" s="20">
        <v>0.83858425457365526</v>
      </c>
      <c r="E653" s="20">
        <v>6.3015196886813543E-3</v>
      </c>
      <c r="F653" s="20">
        <v>5.6324022068413922E-2</v>
      </c>
      <c r="G653" s="20">
        <v>5.8176625004495802E-2</v>
      </c>
      <c r="H653" s="20">
        <v>1.9536043837672379E-2</v>
      </c>
      <c r="I653" s="20">
        <v>1.9035236719019862E-2</v>
      </c>
      <c r="J653" s="20">
        <v>6.7717019066232009E-2</v>
      </c>
      <c r="K653" s="20">
        <v>5.8697820446481877E-2</v>
      </c>
      <c r="L653" s="20">
        <v>0.40183058616607648</v>
      </c>
      <c r="M653" s="20">
        <v>4.2677225620548792E-2</v>
      </c>
      <c r="N653" s="20">
        <v>1.4032619392680939E-2</v>
      </c>
      <c r="O653" s="20">
        <v>7.2115899964153546E-2</v>
      </c>
      <c r="P653" s="20">
        <v>2.2139636599198272E-2</v>
      </c>
    </row>
    <row r="654" spans="1:16" x14ac:dyDescent="0.2">
      <c r="A654" t="s">
        <v>23</v>
      </c>
      <c r="B654" t="s">
        <v>75</v>
      </c>
      <c r="C654" t="s">
        <v>80</v>
      </c>
      <c r="D654" s="20">
        <v>0.15743006738396415</v>
      </c>
      <c r="E654" s="20">
        <v>1.4967819902435039E-3</v>
      </c>
      <c r="F654" s="20">
        <v>1.153548808982067E-2</v>
      </c>
      <c r="G654" s="20">
        <v>1.784919890101162E-2</v>
      </c>
      <c r="H654" s="20">
        <v>4.9793602181449591E-3</v>
      </c>
      <c r="I654" s="20">
        <v>4.0959309819643469E-3</v>
      </c>
      <c r="J654" s="20">
        <v>3.3826086126522617E-2</v>
      </c>
      <c r="K654" s="20">
        <v>8.3304339736687636E-3</v>
      </c>
      <c r="L654" s="20">
        <v>3.2275253205556867E-2</v>
      </c>
      <c r="M654" s="20">
        <v>6.6014426823577943E-3</v>
      </c>
      <c r="N654" s="20">
        <v>2.060521821149729E-3</v>
      </c>
      <c r="O654" s="20">
        <v>3.040862818293661E-2</v>
      </c>
      <c r="P654" s="20">
        <v>3.9709412105866544E-3</v>
      </c>
    </row>
    <row r="655" spans="1:16" x14ac:dyDescent="0.2">
      <c r="A655" t="s">
        <v>23</v>
      </c>
      <c r="B655" t="s">
        <v>75</v>
      </c>
      <c r="C655" t="s">
        <v>81</v>
      </c>
      <c r="D655" s="20">
        <v>3.9048178563096538E-2</v>
      </c>
      <c r="E655" s="20">
        <v>3.1485297415949722E-4</v>
      </c>
      <c r="F655" s="20">
        <v>7.1418903722061007E-3</v>
      </c>
      <c r="G655" s="20">
        <v>5.4669956073503528E-3</v>
      </c>
      <c r="H655" s="20">
        <v>3.8911821859044889E-4</v>
      </c>
      <c r="I655" s="20">
        <v>9.3187306022631368E-4</v>
      </c>
      <c r="J655" s="20">
        <v>6.3477158638392374E-3</v>
      </c>
      <c r="K655" s="20">
        <v>7.6755912709052432E-4</v>
      </c>
      <c r="L655" s="20">
        <v>1.1457407328712759E-2</v>
      </c>
      <c r="M655" s="20">
        <v>1.1279399876795899E-3</v>
      </c>
      <c r="N655" s="20">
        <v>3.1591805618402981E-4</v>
      </c>
      <c r="O655" s="20">
        <v>3.0188154331766571E-3</v>
      </c>
      <c r="P655" s="20">
        <v>1.7680925338810309E-3</v>
      </c>
    </row>
    <row r="656" spans="1:16" x14ac:dyDescent="0.2">
      <c r="A656" t="s">
        <v>24</v>
      </c>
      <c r="B656" t="s">
        <v>64</v>
      </c>
      <c r="C656" t="s">
        <v>77</v>
      </c>
      <c r="D656" s="20">
        <v>0.70153107688924665</v>
      </c>
      <c r="E656" s="20">
        <v>5.3902864304035968E-5</v>
      </c>
      <c r="F656" s="20">
        <v>0.2431320552317314</v>
      </c>
      <c r="G656" s="20">
        <v>4.0131307798635489E-3</v>
      </c>
      <c r="H656" s="20">
        <v>7.9317482642878923E-4</v>
      </c>
      <c r="I656" s="20">
        <v>1.4643185599913891E-2</v>
      </c>
      <c r="J656" s="20">
        <v>1.16320766407495E-2</v>
      </c>
      <c r="K656" s="20">
        <v>4.4737182195666459E-3</v>
      </c>
      <c r="L656" s="20">
        <v>4.5655653280091664E-3</v>
      </c>
      <c r="M656" s="20">
        <v>9.3945477070060037E-3</v>
      </c>
      <c r="N656" s="20">
        <v>0.18280043471103849</v>
      </c>
      <c r="O656" s="20">
        <v>2.5213336273730799E-3</v>
      </c>
      <c r="P656" s="20">
        <v>0.22350795135326221</v>
      </c>
    </row>
    <row r="657" spans="1:16" x14ac:dyDescent="0.2">
      <c r="A657" t="s">
        <v>24</v>
      </c>
      <c r="B657" t="s">
        <v>64</v>
      </c>
      <c r="C657" t="s">
        <v>78</v>
      </c>
      <c r="D657" s="20">
        <v>0.71839491992660287</v>
      </c>
      <c r="E657" s="20">
        <v>4.4686583266904297E-5</v>
      </c>
      <c r="F657" s="20">
        <v>0.67344509881153036</v>
      </c>
      <c r="G657" s="20">
        <v>1.8960240552806061E-3</v>
      </c>
      <c r="H657" s="20">
        <v>2.4531161636735539E-4</v>
      </c>
      <c r="I657" s="20">
        <v>1.4137154189466389E-2</v>
      </c>
      <c r="J657" s="20">
        <v>2.0904601412435981E-4</v>
      </c>
      <c r="K657" s="20">
        <v>7.1805824532478963E-3</v>
      </c>
      <c r="L657" s="20">
        <v>6.307686145986378E-4</v>
      </c>
      <c r="M657" s="20">
        <v>4.4589292499579349E-3</v>
      </c>
      <c r="N657" s="20">
        <v>7.9000297771724591E-5</v>
      </c>
      <c r="O657" s="20">
        <v>2.6811031473470543E-4</v>
      </c>
      <c r="P657" s="20">
        <v>1.5800207726255951E-2</v>
      </c>
    </row>
    <row r="658" spans="1:16" x14ac:dyDescent="0.2">
      <c r="A658" t="s">
        <v>24</v>
      </c>
      <c r="B658" t="s">
        <v>64</v>
      </c>
      <c r="C658" t="s">
        <v>66</v>
      </c>
      <c r="D658" s="20">
        <v>0.8141315384805542</v>
      </c>
      <c r="E658" s="20">
        <v>3.2327389397524491E-4</v>
      </c>
      <c r="F658" s="20">
        <v>6.9182378827839924E-2</v>
      </c>
      <c r="G658" s="20">
        <v>9.8510272034020522E-3</v>
      </c>
      <c r="H658" s="20">
        <v>0.43671697415873001</v>
      </c>
      <c r="I658" s="20">
        <v>2.49604473304974E-2</v>
      </c>
      <c r="J658" s="20">
        <v>3.3374220156167769E-2</v>
      </c>
      <c r="K658" s="20">
        <v>6.0689345258755002E-2</v>
      </c>
      <c r="L658" s="20">
        <v>1.2656776919281141E-2</v>
      </c>
      <c r="M658" s="20">
        <v>5.6181702366952961E-2</v>
      </c>
      <c r="N658" s="20">
        <v>2.131180726396403E-2</v>
      </c>
      <c r="O658" s="20">
        <v>7.5781501281226224E-2</v>
      </c>
      <c r="P658" s="20">
        <v>1.3102083819762481E-2</v>
      </c>
    </row>
    <row r="659" spans="1:16" x14ac:dyDescent="0.2">
      <c r="A659" t="s">
        <v>24</v>
      </c>
      <c r="B659" t="s">
        <v>64</v>
      </c>
      <c r="C659" t="s">
        <v>79</v>
      </c>
      <c r="D659" s="20">
        <v>1.1983793049610951</v>
      </c>
      <c r="E659" s="20">
        <v>1.0896516596031281E-3</v>
      </c>
      <c r="F659" s="20">
        <v>9.791533951019428E-2</v>
      </c>
      <c r="G659" s="20">
        <v>9.2046427970286209E-3</v>
      </c>
      <c r="H659" s="20">
        <v>8.8834027280046343E-2</v>
      </c>
      <c r="I659" s="20">
        <v>3.6837918635920147E-2</v>
      </c>
      <c r="J659" s="20">
        <v>4.1534054049176199E-2</v>
      </c>
      <c r="K659" s="20">
        <v>0.46921333206969618</v>
      </c>
      <c r="L659" s="20">
        <v>0.14790977787750051</v>
      </c>
      <c r="M659" s="20">
        <v>0.1426972904435268</v>
      </c>
      <c r="N659" s="20">
        <v>8.5756051407252204E-2</v>
      </c>
      <c r="O659" s="20">
        <v>5.4632942670160008E-2</v>
      </c>
      <c r="P659" s="20">
        <v>2.2754276560990661E-2</v>
      </c>
    </row>
    <row r="660" spans="1:16" x14ac:dyDescent="0.2">
      <c r="A660" t="s">
        <v>24</v>
      </c>
      <c r="B660" t="s">
        <v>64</v>
      </c>
      <c r="C660" t="s">
        <v>80</v>
      </c>
      <c r="D660" s="20">
        <v>3.1035333043375097E-4</v>
      </c>
      <c r="E660" s="20">
        <v>3.1948700305697429E-7</v>
      </c>
      <c r="F660" s="20">
        <v>1.6310049432637279E-5</v>
      </c>
      <c r="G660" s="20">
        <v>3.6970184629812252E-6</v>
      </c>
      <c r="H660" s="20">
        <v>3.4999798620550233E-5</v>
      </c>
      <c r="I660" s="20">
        <v>7.1624608656915629E-6</v>
      </c>
      <c r="J660" s="20">
        <v>3.1143880125927958E-5</v>
      </c>
      <c r="K660" s="20">
        <v>3.5137953017539423E-5</v>
      </c>
      <c r="L660" s="20">
        <v>3.0583743616095317E-5</v>
      </c>
      <c r="M660" s="20">
        <v>1.404586004146192E-5</v>
      </c>
      <c r="N660" s="20">
        <v>7.6402318541032261E-6</v>
      </c>
      <c r="O660" s="20">
        <v>1.255073436571641E-4</v>
      </c>
      <c r="P660" s="20">
        <v>3.805503736541815E-6</v>
      </c>
    </row>
    <row r="661" spans="1:16" x14ac:dyDescent="0.2">
      <c r="A661" t="s">
        <v>24</v>
      </c>
      <c r="B661" t="s">
        <v>64</v>
      </c>
      <c r="C661" t="s">
        <v>81</v>
      </c>
      <c r="D661" s="20">
        <v>0.11493691821577286</v>
      </c>
      <c r="E661" s="20">
        <v>5.6991307637841868E-5</v>
      </c>
      <c r="F661" s="20">
        <v>5.2024759376321568E-2</v>
      </c>
      <c r="G661" s="20">
        <v>4.5713668177928978E-4</v>
      </c>
      <c r="H661" s="20">
        <v>1.1916597250485239E-3</v>
      </c>
      <c r="I661" s="20">
        <v>3.6442847710981621E-3</v>
      </c>
      <c r="J661" s="20">
        <v>6.3070899848672304E-3</v>
      </c>
      <c r="K661" s="20">
        <v>6.8682039512764472E-3</v>
      </c>
      <c r="L661" s="20">
        <v>2.2633275086028019E-2</v>
      </c>
      <c r="M661" s="20">
        <v>3.1600071000114759E-3</v>
      </c>
      <c r="N661" s="20">
        <v>4.1084092804216854E-3</v>
      </c>
      <c r="O661" s="20">
        <v>6.4297953335675116E-3</v>
      </c>
      <c r="P661" s="20">
        <v>8.0553056177151139E-3</v>
      </c>
    </row>
    <row r="662" spans="1:16" x14ac:dyDescent="0.2">
      <c r="A662" t="s">
        <v>24</v>
      </c>
      <c r="B662" t="s">
        <v>71</v>
      </c>
      <c r="C662" t="s">
        <v>77</v>
      </c>
      <c r="D662" s="20">
        <v>0.43290397307343464</v>
      </c>
      <c r="E662" s="20">
        <v>3.5269568227848608E-4</v>
      </c>
      <c r="F662" s="20">
        <v>0.1442688988895533</v>
      </c>
      <c r="G662" s="20">
        <v>4.3654064524080672E-3</v>
      </c>
      <c r="H662" s="20">
        <v>8.5867853203772332E-4</v>
      </c>
      <c r="I662" s="20">
        <v>1.5771426002275379E-2</v>
      </c>
      <c r="J662" s="20">
        <v>3.5562300643137118E-2</v>
      </c>
      <c r="K662" s="20">
        <v>3.3768817782784148E-3</v>
      </c>
      <c r="L662" s="20">
        <v>5.3103409846001594E-3</v>
      </c>
      <c r="M662" s="20">
        <v>6.0163633726008966E-3</v>
      </c>
      <c r="N662" s="20">
        <v>4.6378794718660812E-2</v>
      </c>
      <c r="O662" s="20">
        <v>6.6846625636056674E-3</v>
      </c>
      <c r="P662" s="20">
        <v>0.16395752345399861</v>
      </c>
    </row>
    <row r="663" spans="1:16" x14ac:dyDescent="0.2">
      <c r="A663" t="s">
        <v>24</v>
      </c>
      <c r="B663" t="s">
        <v>71</v>
      </c>
      <c r="C663" t="s">
        <v>78</v>
      </c>
      <c r="D663" s="20">
        <v>0.23946950250086441</v>
      </c>
      <c r="E663" s="20">
        <v>3.1527841774811502E-4</v>
      </c>
      <c r="F663" s="20">
        <v>0.20344203019561791</v>
      </c>
      <c r="G663" s="20">
        <v>4.5048094033850036E-3</v>
      </c>
      <c r="H663" s="20">
        <v>3.4739196259038501E-4</v>
      </c>
      <c r="I663" s="20">
        <v>1.3262178286717019E-2</v>
      </c>
      <c r="J663" s="20">
        <v>1.6003940419960321E-3</v>
      </c>
      <c r="K663" s="20">
        <v>1.126176528434805E-3</v>
      </c>
      <c r="L663" s="20">
        <v>4.3782002088270187E-3</v>
      </c>
      <c r="M663" s="20">
        <v>2.8629999499062758E-3</v>
      </c>
      <c r="N663" s="20">
        <v>2.3645081358131549E-4</v>
      </c>
      <c r="O663" s="20">
        <v>2.0664629156400488E-3</v>
      </c>
      <c r="P663" s="20">
        <v>5.3271297764205042E-3</v>
      </c>
    </row>
    <row r="664" spans="1:16" x14ac:dyDescent="0.2">
      <c r="A664" t="s">
        <v>24</v>
      </c>
      <c r="B664" t="s">
        <v>71</v>
      </c>
      <c r="C664" t="s">
        <v>66</v>
      </c>
      <c r="D664" s="20">
        <v>0.26739163060582199</v>
      </c>
      <c r="E664" s="20">
        <v>1.272312917967556E-3</v>
      </c>
      <c r="F664" s="20">
        <v>1.537529455921954E-2</v>
      </c>
      <c r="G664" s="20">
        <v>2.779552085651131E-2</v>
      </c>
      <c r="H664" s="20">
        <v>3.5926987074322257E-2</v>
      </c>
      <c r="I664" s="20">
        <v>2.9298617291716798E-3</v>
      </c>
      <c r="J664" s="20">
        <v>5.171642572824043E-2</v>
      </c>
      <c r="K664" s="20">
        <v>6.4956740804680878E-3</v>
      </c>
      <c r="L664" s="20">
        <v>1.0278020573448669E-2</v>
      </c>
      <c r="M664" s="20">
        <v>6.9137920127093286E-3</v>
      </c>
      <c r="N664" s="20">
        <v>7.5237521437504958E-3</v>
      </c>
      <c r="O664" s="20">
        <v>9.7160131025745847E-2</v>
      </c>
      <c r="P664" s="20">
        <v>4.0038579042667981E-3</v>
      </c>
    </row>
    <row r="665" spans="1:16" x14ac:dyDescent="0.2">
      <c r="A665" t="s">
        <v>24</v>
      </c>
      <c r="B665" t="s">
        <v>71</v>
      </c>
      <c r="C665" t="s">
        <v>79</v>
      </c>
      <c r="D665" s="20">
        <v>0.36743874125408765</v>
      </c>
      <c r="E665" s="20">
        <v>1.3233888214601751E-3</v>
      </c>
      <c r="F665" s="20">
        <v>4.3158415662696847E-2</v>
      </c>
      <c r="G665" s="20">
        <v>1.541976197852688E-2</v>
      </c>
      <c r="H665" s="20">
        <v>9.9320946079796933E-3</v>
      </c>
      <c r="I665" s="20">
        <v>1.137557942828436E-2</v>
      </c>
      <c r="J665" s="20">
        <v>5.7671281105542531E-2</v>
      </c>
      <c r="K665" s="20">
        <v>3.0193318722863471E-2</v>
      </c>
      <c r="L665" s="20">
        <v>0.1046033561871792</v>
      </c>
      <c r="M665" s="20">
        <v>1.8330799909859721E-2</v>
      </c>
      <c r="N665" s="20">
        <v>1.044898796500473E-2</v>
      </c>
      <c r="O665" s="20">
        <v>5.1728444470624857E-2</v>
      </c>
      <c r="P665" s="20">
        <v>1.325331239406523E-2</v>
      </c>
    </row>
    <row r="666" spans="1:16" x14ac:dyDescent="0.2">
      <c r="A666" t="s">
        <v>24</v>
      </c>
      <c r="B666" t="s">
        <v>71</v>
      </c>
      <c r="C666" t="s">
        <v>80</v>
      </c>
      <c r="D666" s="20">
        <v>4.564865068875569E-2</v>
      </c>
      <c r="E666" s="20">
        <v>1.7646034240181041E-4</v>
      </c>
      <c r="F666" s="20">
        <v>4.1783406942166087E-3</v>
      </c>
      <c r="G666" s="20">
        <v>1.374471896008979E-3</v>
      </c>
      <c r="H666" s="20">
        <v>2.0715378404022209E-3</v>
      </c>
      <c r="I666" s="20">
        <v>9.0666482472099956E-4</v>
      </c>
      <c r="J666" s="20">
        <v>8.4982067217517394E-3</v>
      </c>
      <c r="K666" s="20">
        <v>2.7971948783969479E-3</v>
      </c>
      <c r="L666" s="20">
        <v>7.7294279830793459E-3</v>
      </c>
      <c r="M666" s="20">
        <v>1.5203544644111901E-3</v>
      </c>
      <c r="N666" s="20">
        <v>8.532355798765934E-4</v>
      </c>
      <c r="O666" s="20">
        <v>1.4481675577439131E-2</v>
      </c>
      <c r="P666" s="20">
        <v>1.061079886050121E-3</v>
      </c>
    </row>
    <row r="667" spans="1:16" x14ac:dyDescent="0.2">
      <c r="A667" t="s">
        <v>24</v>
      </c>
      <c r="B667" t="s">
        <v>71</v>
      </c>
      <c r="C667" t="s">
        <v>81</v>
      </c>
      <c r="D667" s="20">
        <v>5.073847208995956E-2</v>
      </c>
      <c r="E667" s="20">
        <v>8.1776764957078662E-5</v>
      </c>
      <c r="F667" s="20">
        <v>1.5767843461258441E-2</v>
      </c>
      <c r="G667" s="20">
        <v>9.0723728138231868E-4</v>
      </c>
      <c r="H667" s="20">
        <v>3.367135435146031E-4</v>
      </c>
      <c r="I667" s="20">
        <v>9.8427714416492174E-4</v>
      </c>
      <c r="J667" s="20">
        <v>3.1963295973824238E-3</v>
      </c>
      <c r="K667" s="20">
        <v>5.8327412718918599E-4</v>
      </c>
      <c r="L667" s="20">
        <v>1.9598582593465089E-2</v>
      </c>
      <c r="M667" s="20">
        <v>8.3138530561032375E-4</v>
      </c>
      <c r="N667" s="20">
        <v>8.2241839249465733E-4</v>
      </c>
      <c r="O667" s="20">
        <v>3.9806381828402767E-3</v>
      </c>
      <c r="P667" s="20">
        <v>3.6479956957002381E-3</v>
      </c>
    </row>
    <row r="668" spans="1:16" x14ac:dyDescent="0.2">
      <c r="A668" t="s">
        <v>24</v>
      </c>
      <c r="B668" t="s">
        <v>72</v>
      </c>
      <c r="C668" t="s">
        <v>77</v>
      </c>
      <c r="D668" s="20">
        <v>5.6552649195127105E-2</v>
      </c>
      <c r="E668" s="20">
        <v>2.6387244344220988E-4</v>
      </c>
      <c r="F668" s="20">
        <v>2.1217502674895489E-2</v>
      </c>
      <c r="G668" s="20">
        <v>2.789215085701827E-3</v>
      </c>
      <c r="H668" s="20">
        <v>3.274228316733772E-4</v>
      </c>
      <c r="I668" s="20">
        <v>2.366000835418484E-3</v>
      </c>
      <c r="J668" s="20">
        <v>7.2075192751341922E-3</v>
      </c>
      <c r="K668" s="20">
        <v>7.5382562143779788E-4</v>
      </c>
      <c r="L668" s="20">
        <v>5.5128202997141136E-3</v>
      </c>
      <c r="M668" s="20">
        <v>1.274896896541154E-3</v>
      </c>
      <c r="N668" s="20">
        <v>3.4505146978643549E-3</v>
      </c>
      <c r="O668" s="20">
        <v>2.7214384946967029E-3</v>
      </c>
      <c r="P668" s="20">
        <v>8.6676200386074168E-3</v>
      </c>
    </row>
    <row r="669" spans="1:16" x14ac:dyDescent="0.2">
      <c r="A669" t="s">
        <v>24</v>
      </c>
      <c r="B669" t="s">
        <v>72</v>
      </c>
      <c r="C669" t="s">
        <v>78</v>
      </c>
      <c r="D669" s="20">
        <v>2.5318932198301215E-2</v>
      </c>
      <c r="E669" s="20">
        <v>3.922527650705276E-4</v>
      </c>
      <c r="F669" s="20">
        <v>6.3432343980022862E-3</v>
      </c>
      <c r="G669" s="20">
        <v>1.8153540557987141E-3</v>
      </c>
      <c r="H669" s="20">
        <v>4.4963303167499619E-4</v>
      </c>
      <c r="I669" s="20">
        <v>7.275677274309521E-4</v>
      </c>
      <c r="J669" s="20">
        <v>2.9849117167186369E-3</v>
      </c>
      <c r="K669" s="20">
        <v>5.0528891817478794E-4</v>
      </c>
      <c r="L669" s="20">
        <v>4.9058560407231116E-3</v>
      </c>
      <c r="M669" s="20">
        <v>7.0478327727575547E-4</v>
      </c>
      <c r="N669" s="20">
        <v>3.5335833301087101E-4</v>
      </c>
      <c r="O669" s="20">
        <v>5.5062060286048551E-3</v>
      </c>
      <c r="P669" s="20">
        <v>6.304859058157209E-4</v>
      </c>
    </row>
    <row r="670" spans="1:16" x14ac:dyDescent="0.2">
      <c r="A670" t="s">
        <v>24</v>
      </c>
      <c r="B670" t="s">
        <v>72</v>
      </c>
      <c r="C670" t="s">
        <v>66</v>
      </c>
      <c r="D670" s="20">
        <v>0.3732879343104209</v>
      </c>
      <c r="E670" s="20">
        <v>3.1375409118052349E-3</v>
      </c>
      <c r="F670" s="20">
        <v>1.8082382375222531E-2</v>
      </c>
      <c r="G670" s="20">
        <v>3.1474085327335123E-2</v>
      </c>
      <c r="H670" s="20">
        <v>2.5177838177955731E-2</v>
      </c>
      <c r="I670" s="20">
        <v>4.2211059208413114E-3</v>
      </c>
      <c r="J670" s="20">
        <v>4.8738023051748007E-2</v>
      </c>
      <c r="K670" s="20">
        <v>7.3889685355281298E-3</v>
      </c>
      <c r="L670" s="20">
        <v>1.435906805589943E-2</v>
      </c>
      <c r="M670" s="20">
        <v>9.5751201267373996E-3</v>
      </c>
      <c r="N670" s="20">
        <v>5.0246191365944243E-3</v>
      </c>
      <c r="O670" s="20">
        <v>0.20041082003692581</v>
      </c>
      <c r="P670" s="20">
        <v>5.6983626538278081E-3</v>
      </c>
    </row>
    <row r="671" spans="1:16" x14ac:dyDescent="0.2">
      <c r="A671" t="s">
        <v>24</v>
      </c>
      <c r="B671" t="s">
        <v>72</v>
      </c>
      <c r="C671" t="s">
        <v>79</v>
      </c>
      <c r="D671" s="20">
        <v>2.3482720019114865E-2</v>
      </c>
      <c r="E671" s="20">
        <v>8.3732538865241416E-4</v>
      </c>
      <c r="F671" s="20">
        <v>2.349545637141872E-3</v>
      </c>
      <c r="G671" s="20">
        <v>1.4490908328587519E-3</v>
      </c>
      <c r="H671" s="20">
        <v>6.1036050170007992E-4</v>
      </c>
      <c r="I671" s="20">
        <v>8.3109142089092482E-4</v>
      </c>
      <c r="J671" s="20">
        <v>2.0507584395867791E-3</v>
      </c>
      <c r="K671" s="20">
        <v>1.5849316272730609E-3</v>
      </c>
      <c r="L671" s="20">
        <v>4.1702563040297222E-3</v>
      </c>
      <c r="M671" s="20">
        <v>1.1622434391694221E-3</v>
      </c>
      <c r="N671" s="20">
        <v>3.9191897895145999E-4</v>
      </c>
      <c r="O671" s="20">
        <v>7.4935490048573276E-3</v>
      </c>
      <c r="P671" s="20">
        <v>5.5164844400305119E-4</v>
      </c>
    </row>
    <row r="672" spans="1:16" x14ac:dyDescent="0.2">
      <c r="A672" t="s">
        <v>24</v>
      </c>
      <c r="B672" t="s">
        <v>72</v>
      </c>
      <c r="C672" t="s">
        <v>80</v>
      </c>
      <c r="D672" s="20">
        <v>2.6397485025759497E-2</v>
      </c>
      <c r="E672" s="20">
        <v>2.2589508071970129E-4</v>
      </c>
      <c r="F672" s="20">
        <v>1.6594888124774529E-3</v>
      </c>
      <c r="G672" s="20">
        <v>1.0750787962139001E-3</v>
      </c>
      <c r="H672" s="20">
        <v>1.0514990636915191E-3</v>
      </c>
      <c r="I672" s="20">
        <v>5.1230786648671347E-4</v>
      </c>
      <c r="J672" s="20">
        <v>5.7881051133508938E-3</v>
      </c>
      <c r="K672" s="20">
        <v>1.4984171097706411E-3</v>
      </c>
      <c r="L672" s="20">
        <v>5.4544186818544522E-3</v>
      </c>
      <c r="M672" s="20">
        <v>9.2644850590860067E-4</v>
      </c>
      <c r="N672" s="20">
        <v>4.1626916423024549E-4</v>
      </c>
      <c r="O672" s="20">
        <v>7.3650810652837531E-3</v>
      </c>
      <c r="P672" s="20">
        <v>4.2447576577162792E-4</v>
      </c>
    </row>
    <row r="673" spans="1:16" x14ac:dyDescent="0.2">
      <c r="A673" t="s">
        <v>24</v>
      </c>
      <c r="B673" t="s">
        <v>72</v>
      </c>
      <c r="C673" t="s">
        <v>81</v>
      </c>
      <c r="D673" s="20">
        <v>5.7313839291675637E-3</v>
      </c>
      <c r="E673" s="20">
        <v>8.046984140193309E-5</v>
      </c>
      <c r="F673" s="20">
        <v>1.348893746350926E-3</v>
      </c>
      <c r="G673" s="20">
        <v>3.3433674792747469E-4</v>
      </c>
      <c r="H673" s="20">
        <v>9.5687283416439535E-5</v>
      </c>
      <c r="I673" s="20">
        <v>1.4202693148582349E-4</v>
      </c>
      <c r="J673" s="20">
        <v>8.7179580955490193E-4</v>
      </c>
      <c r="K673" s="20">
        <v>1.161157436705682E-4</v>
      </c>
      <c r="L673" s="20">
        <v>1.261096666385568E-3</v>
      </c>
      <c r="M673" s="20">
        <v>1.6394463884590111E-4</v>
      </c>
      <c r="N673" s="20">
        <v>6.2144744547948299E-5</v>
      </c>
      <c r="O673" s="20">
        <v>9.8666456481185391E-4</v>
      </c>
      <c r="P673" s="20">
        <v>2.6820721076822499E-4</v>
      </c>
    </row>
    <row r="674" spans="1:16" x14ac:dyDescent="0.2">
      <c r="A674" t="s">
        <v>24</v>
      </c>
      <c r="B674" t="s">
        <v>73</v>
      </c>
      <c r="C674" t="s">
        <v>77</v>
      </c>
      <c r="D674" s="20">
        <v>8.1864125452593597E-2</v>
      </c>
      <c r="E674" s="20">
        <v>6.5453833213090034E-4</v>
      </c>
      <c r="F674" s="20">
        <v>1.792448950080696E-2</v>
      </c>
      <c r="G674" s="20">
        <v>2.045627424040072E-2</v>
      </c>
      <c r="H674" s="20">
        <v>4.6964186654184628E-4</v>
      </c>
      <c r="I674" s="20">
        <v>6.5762512341512036E-3</v>
      </c>
      <c r="J674" s="20">
        <v>1.2802663328727161E-2</v>
      </c>
      <c r="K674" s="20">
        <v>1.2643175085586169E-3</v>
      </c>
      <c r="L674" s="20">
        <v>9.5334984821212315E-3</v>
      </c>
      <c r="M674" s="20">
        <v>2.3184905242782088E-3</v>
      </c>
      <c r="N674" s="20">
        <v>1.983723749807547E-3</v>
      </c>
      <c r="O674" s="20">
        <v>3.4254302792001488E-3</v>
      </c>
      <c r="P674" s="20">
        <v>4.4548064058690627E-3</v>
      </c>
    </row>
    <row r="675" spans="1:16" x14ac:dyDescent="0.2">
      <c r="A675" t="s">
        <v>24</v>
      </c>
      <c r="B675" t="s">
        <v>73</v>
      </c>
      <c r="C675" t="s">
        <v>78</v>
      </c>
      <c r="D675" s="20">
        <v>5.7012889351222763E-2</v>
      </c>
      <c r="E675" s="20">
        <v>4.9563887716962227E-4</v>
      </c>
      <c r="F675" s="20">
        <v>4.4353991864669413E-3</v>
      </c>
      <c r="G675" s="20">
        <v>2.915829421157282E-2</v>
      </c>
      <c r="H675" s="20">
        <v>4.5116421931429648E-4</v>
      </c>
      <c r="I675" s="20">
        <v>4.7370765205112277E-3</v>
      </c>
      <c r="J675" s="20">
        <v>4.4545378847451042E-3</v>
      </c>
      <c r="K675" s="20">
        <v>1.026072000509919E-3</v>
      </c>
      <c r="L675" s="20">
        <v>7.2285571561820864E-3</v>
      </c>
      <c r="M675" s="20">
        <v>1.54078541635988E-3</v>
      </c>
      <c r="N675" s="20">
        <v>2.188340434745426E-4</v>
      </c>
      <c r="O675" s="20">
        <v>2.8702942972295498E-3</v>
      </c>
      <c r="P675" s="20">
        <v>3.962355376867663E-4</v>
      </c>
    </row>
    <row r="676" spans="1:16" x14ac:dyDescent="0.2">
      <c r="A676" t="s">
        <v>24</v>
      </c>
      <c r="B676" t="s">
        <v>73</v>
      </c>
      <c r="C676" t="s">
        <v>66</v>
      </c>
      <c r="D676" s="20">
        <v>0.18085591959174244</v>
      </c>
      <c r="E676" s="20">
        <v>1.3064304538266871E-3</v>
      </c>
      <c r="F676" s="20">
        <v>7.1103588119717032E-3</v>
      </c>
      <c r="G676" s="20">
        <v>4.3490832468299059E-2</v>
      </c>
      <c r="H676" s="20">
        <v>2.1813706551597209E-3</v>
      </c>
      <c r="I676" s="20">
        <v>2.430668869164159E-3</v>
      </c>
      <c r="J676" s="20">
        <v>5.1307376050553882E-2</v>
      </c>
      <c r="K676" s="20">
        <v>4.7984110693033198E-3</v>
      </c>
      <c r="L676" s="20">
        <v>4.1017457218265108E-2</v>
      </c>
      <c r="M676" s="20">
        <v>4.7887878763665081E-3</v>
      </c>
      <c r="N676" s="20">
        <v>1.510120189358693E-3</v>
      </c>
      <c r="O676" s="20">
        <v>1.842553818060097E-2</v>
      </c>
      <c r="P676" s="20">
        <v>2.4885677488726372E-3</v>
      </c>
    </row>
    <row r="677" spans="1:16" x14ac:dyDescent="0.2">
      <c r="A677" t="s">
        <v>24</v>
      </c>
      <c r="B677" t="s">
        <v>73</v>
      </c>
      <c r="C677" t="s">
        <v>79</v>
      </c>
      <c r="D677" s="20">
        <v>0.93272465788680659</v>
      </c>
      <c r="E677" s="20">
        <v>3.7828801118353632E-3</v>
      </c>
      <c r="F677" s="20">
        <v>3.9569385951810407E-2</v>
      </c>
      <c r="G677" s="20">
        <v>0.13490583036163439</v>
      </c>
      <c r="H677" s="20">
        <v>8.2010454218764111E-3</v>
      </c>
      <c r="I677" s="20">
        <v>1.4273059040674141E-2</v>
      </c>
      <c r="J677" s="20">
        <v>0.2300855622306969</v>
      </c>
      <c r="K677" s="20">
        <v>2.4476841219636201E-2</v>
      </c>
      <c r="L677" s="20">
        <v>0.36392866060596601</v>
      </c>
      <c r="M677" s="20">
        <v>2.6391312225229311E-2</v>
      </c>
      <c r="N677" s="20">
        <v>6.6935782374226652E-3</v>
      </c>
      <c r="O677" s="20">
        <v>6.7152236684601532E-2</v>
      </c>
      <c r="P677" s="20">
        <v>1.326426579542331E-2</v>
      </c>
    </row>
    <row r="678" spans="1:16" x14ac:dyDescent="0.2">
      <c r="A678" t="s">
        <v>24</v>
      </c>
      <c r="B678" t="s">
        <v>73</v>
      </c>
      <c r="C678" t="s">
        <v>80</v>
      </c>
      <c r="D678" s="20">
        <v>6.5855492115489148E-2</v>
      </c>
      <c r="E678" s="20">
        <v>7.4795468973306515E-4</v>
      </c>
      <c r="F678" s="20">
        <v>3.353208237867404E-3</v>
      </c>
      <c r="G678" s="20">
        <v>5.3189369522297887E-3</v>
      </c>
      <c r="H678" s="20">
        <v>1.520111769221218E-3</v>
      </c>
      <c r="I678" s="20">
        <v>1.2521767273452921E-3</v>
      </c>
      <c r="J678" s="20">
        <v>2.2792954194507661E-2</v>
      </c>
      <c r="K678" s="20">
        <v>2.8843378153864249E-3</v>
      </c>
      <c r="L678" s="20">
        <v>1.132127409134513E-2</v>
      </c>
      <c r="M678" s="20">
        <v>2.3789012639653809E-3</v>
      </c>
      <c r="N678" s="20">
        <v>8.09322203022884E-4</v>
      </c>
      <c r="O678" s="20">
        <v>1.225874909384668E-2</v>
      </c>
      <c r="P678" s="20">
        <v>1.2175650770182211E-3</v>
      </c>
    </row>
    <row r="679" spans="1:16" x14ac:dyDescent="0.2">
      <c r="A679" t="s">
        <v>24</v>
      </c>
      <c r="B679" t="s">
        <v>73</v>
      </c>
      <c r="C679" t="s">
        <v>81</v>
      </c>
      <c r="D679" s="20">
        <v>3.9708209777491101E-2</v>
      </c>
      <c r="E679" s="20">
        <v>1.152938555701016E-4</v>
      </c>
      <c r="F679" s="20">
        <v>9.6443046392725891E-3</v>
      </c>
      <c r="G679" s="20">
        <v>3.2941880916680542E-3</v>
      </c>
      <c r="H679" s="20">
        <v>2.5500406700921309E-4</v>
      </c>
      <c r="I679" s="20">
        <v>5.9379823897787621E-4</v>
      </c>
      <c r="J679" s="20">
        <v>4.948122698598385E-3</v>
      </c>
      <c r="K679" s="20">
        <v>5.219244766235901E-4</v>
      </c>
      <c r="L679" s="20">
        <v>1.5204746012966281E-2</v>
      </c>
      <c r="M679" s="20">
        <v>7.4183792248895498E-4</v>
      </c>
      <c r="N679" s="20">
        <v>5.2460262715200219E-4</v>
      </c>
      <c r="O679" s="20">
        <v>2.22435935102512E-3</v>
      </c>
      <c r="P679" s="20">
        <v>1.640027796138927E-3</v>
      </c>
    </row>
    <row r="680" spans="1:16" x14ac:dyDescent="0.2">
      <c r="A680" t="s">
        <v>24</v>
      </c>
      <c r="B680" t="s">
        <v>74</v>
      </c>
      <c r="C680" t="s">
        <v>77</v>
      </c>
      <c r="D680" s="20">
        <v>0.21158741154807037</v>
      </c>
      <c r="E680" s="20">
        <v>6.1363683643468787E-4</v>
      </c>
      <c r="F680" s="20">
        <v>6.9199072703135092E-2</v>
      </c>
      <c r="G680" s="20">
        <v>8.8733151368002444E-3</v>
      </c>
      <c r="H680" s="20">
        <v>6.3703662341582916E-4</v>
      </c>
      <c r="I680" s="20">
        <v>7.6977434711920376E-3</v>
      </c>
      <c r="J680" s="20">
        <v>1.1830064728243011E-2</v>
      </c>
      <c r="K680" s="20">
        <v>1.645101022855817E-3</v>
      </c>
      <c r="L680" s="20">
        <v>2.8978065399080089E-2</v>
      </c>
      <c r="M680" s="20">
        <v>3.861728877395376E-3</v>
      </c>
      <c r="N680" s="20">
        <v>3.1903500152091801E-3</v>
      </c>
      <c r="O680" s="20">
        <v>6.5512990139158832E-3</v>
      </c>
      <c r="P680" s="20">
        <v>6.8509997720393109E-2</v>
      </c>
    </row>
    <row r="681" spans="1:16" x14ac:dyDescent="0.2">
      <c r="A681" t="s">
        <v>24</v>
      </c>
      <c r="B681" t="s">
        <v>74</v>
      </c>
      <c r="C681" t="s">
        <v>78</v>
      </c>
      <c r="D681" s="20">
        <v>0.31709509150035897</v>
      </c>
      <c r="E681" s="20">
        <v>5.6469994837305781E-4</v>
      </c>
      <c r="F681" s="20">
        <v>0.22860289049771229</v>
      </c>
      <c r="G681" s="20">
        <v>6.0969934141147366E-3</v>
      </c>
      <c r="H681" s="20">
        <v>5.1302207478224986E-4</v>
      </c>
      <c r="I681" s="20">
        <v>2.6289030258998581E-2</v>
      </c>
      <c r="J681" s="20">
        <v>2.8680861673237991E-3</v>
      </c>
      <c r="K681" s="20">
        <v>1.1517305026092809E-3</v>
      </c>
      <c r="L681" s="20">
        <v>2.8754103100801141E-2</v>
      </c>
      <c r="M681" s="20">
        <v>5.1882414909975383E-3</v>
      </c>
      <c r="N681" s="20">
        <v>4.9027075566787225E-4</v>
      </c>
      <c r="O681" s="20">
        <v>4.5514952105838924E-3</v>
      </c>
      <c r="P681" s="20">
        <v>1.2024528078394501E-2</v>
      </c>
    </row>
    <row r="682" spans="1:16" x14ac:dyDescent="0.2">
      <c r="A682" t="s">
        <v>24</v>
      </c>
      <c r="B682" t="s">
        <v>74</v>
      </c>
      <c r="C682" t="s">
        <v>66</v>
      </c>
      <c r="D682" s="20">
        <v>0.16569775374868387</v>
      </c>
      <c r="E682" s="20">
        <v>4.5510293682547382E-3</v>
      </c>
      <c r="F682" s="20">
        <v>1.599784186541129E-2</v>
      </c>
      <c r="G682" s="20">
        <v>1.308777659806256E-2</v>
      </c>
      <c r="H682" s="20">
        <v>4.0744396274591817E-2</v>
      </c>
      <c r="I682" s="20">
        <v>4.4718288266723067E-3</v>
      </c>
      <c r="J682" s="20">
        <v>1.406218365469465E-2</v>
      </c>
      <c r="K682" s="20">
        <v>8.8728809469447809E-3</v>
      </c>
      <c r="L682" s="20">
        <v>1.9814367483120508E-2</v>
      </c>
      <c r="M682" s="20">
        <v>9.0293238802205116E-3</v>
      </c>
      <c r="N682" s="20">
        <v>3.0465500802735659E-3</v>
      </c>
      <c r="O682" s="20">
        <v>2.680784769223175E-2</v>
      </c>
      <c r="P682" s="20">
        <v>5.2117270782053981E-3</v>
      </c>
    </row>
    <row r="683" spans="1:16" x14ac:dyDescent="0.2">
      <c r="A683" t="s">
        <v>24</v>
      </c>
      <c r="B683" t="s">
        <v>74</v>
      </c>
      <c r="C683" t="s">
        <v>79</v>
      </c>
      <c r="D683" s="20">
        <v>7.7707102577437681E-2</v>
      </c>
      <c r="E683" s="20">
        <v>1.2219735412330611E-3</v>
      </c>
      <c r="F683" s="20">
        <v>8.74778525505354E-3</v>
      </c>
      <c r="G683" s="20">
        <v>4.3870309350188099E-3</v>
      </c>
      <c r="H683" s="20">
        <v>2.325074584687001E-3</v>
      </c>
      <c r="I683" s="20">
        <v>1.9356943814616929E-3</v>
      </c>
      <c r="J683" s="20">
        <v>8.1011667665192057E-3</v>
      </c>
      <c r="K683" s="20">
        <v>8.1201731501539896E-3</v>
      </c>
      <c r="L683" s="20">
        <v>2.0202462500227919E-2</v>
      </c>
      <c r="M683" s="20">
        <v>5.398865993572863E-3</v>
      </c>
      <c r="N683" s="20">
        <v>2.3975512367313471E-3</v>
      </c>
      <c r="O683" s="20">
        <v>1.060026413606102E-2</v>
      </c>
      <c r="P683" s="20">
        <v>4.2690600967172296E-3</v>
      </c>
    </row>
    <row r="684" spans="1:16" x14ac:dyDescent="0.2">
      <c r="A684" t="s">
        <v>24</v>
      </c>
      <c r="B684" t="s">
        <v>74</v>
      </c>
      <c r="C684" t="s">
        <v>80</v>
      </c>
      <c r="D684" s="20">
        <v>0.1575727507246055</v>
      </c>
      <c r="E684" s="20">
        <v>1.234097960890704E-3</v>
      </c>
      <c r="F684" s="20">
        <v>1.479664301954974E-2</v>
      </c>
      <c r="G684" s="20">
        <v>1.07045973074654E-2</v>
      </c>
      <c r="H684" s="20">
        <v>7.940598331639119E-3</v>
      </c>
      <c r="I684" s="20">
        <v>3.4814875385142841E-3</v>
      </c>
      <c r="J684" s="20">
        <v>2.7142271126479801E-2</v>
      </c>
      <c r="K684" s="20">
        <v>1.053976751653561E-2</v>
      </c>
      <c r="L684" s="20">
        <v>3.6476229709068379E-2</v>
      </c>
      <c r="M684" s="20">
        <v>6.7490499999647534E-3</v>
      </c>
      <c r="N684" s="20">
        <v>2.0152317110179682E-3</v>
      </c>
      <c r="O684" s="20">
        <v>3.2675347228791E-2</v>
      </c>
      <c r="P684" s="20">
        <v>3.8174292746887321E-3</v>
      </c>
    </row>
    <row r="685" spans="1:16" x14ac:dyDescent="0.2">
      <c r="A685" t="s">
        <v>24</v>
      </c>
      <c r="B685" t="s">
        <v>74</v>
      </c>
      <c r="C685" t="s">
        <v>81</v>
      </c>
      <c r="D685" s="20">
        <v>2.0010441991299116E-2</v>
      </c>
      <c r="E685" s="20">
        <v>1.4342750187959811E-4</v>
      </c>
      <c r="F685" s="20">
        <v>4.0081194613415519E-3</v>
      </c>
      <c r="G685" s="20">
        <v>7.0149651771453999E-4</v>
      </c>
      <c r="H685" s="20">
        <v>1.5375394247547019E-4</v>
      </c>
      <c r="I685" s="20">
        <v>4.2583402080638411E-4</v>
      </c>
      <c r="J685" s="20">
        <v>1.812838461255547E-3</v>
      </c>
      <c r="K685" s="20">
        <v>2.7536635964863952E-4</v>
      </c>
      <c r="L685" s="20">
        <v>8.4316898872830812E-3</v>
      </c>
      <c r="M685" s="20">
        <v>5.4834555734504706E-4</v>
      </c>
      <c r="N685" s="20">
        <v>1.8649809512117439E-4</v>
      </c>
      <c r="O685" s="20">
        <v>1.7143641654476249E-3</v>
      </c>
      <c r="P685" s="20">
        <v>1.608708020980456E-3</v>
      </c>
    </row>
    <row r="686" spans="1:16" x14ac:dyDescent="0.2">
      <c r="A686" t="s">
        <v>24</v>
      </c>
      <c r="B686" t="s">
        <v>75</v>
      </c>
      <c r="C686" t="s">
        <v>77</v>
      </c>
      <c r="D686" s="20">
        <v>0.47856535986853183</v>
      </c>
      <c r="E686" s="20">
        <v>4.4940311777891054E-3</v>
      </c>
      <c r="F686" s="20">
        <v>0.12173871963953919</v>
      </c>
      <c r="G686" s="20">
        <v>2.3841229079637351E-2</v>
      </c>
      <c r="H686" s="20">
        <v>2.696217651668646E-3</v>
      </c>
      <c r="I686" s="20">
        <v>2.7518039276517629E-2</v>
      </c>
      <c r="J686" s="20">
        <v>2.2955991657915141E-2</v>
      </c>
      <c r="K686" s="20">
        <v>6.9188359461583148E-3</v>
      </c>
      <c r="L686" s="20">
        <v>2.878041075046199E-2</v>
      </c>
      <c r="M686" s="20">
        <v>1.2074941169500321E-2</v>
      </c>
      <c r="N686" s="20">
        <v>2.194807757405863E-2</v>
      </c>
      <c r="O686" s="20">
        <v>1.4978271611662529E-2</v>
      </c>
      <c r="P686" s="20">
        <v>0.19062059433362299</v>
      </c>
    </row>
    <row r="687" spans="1:16" x14ac:dyDescent="0.2">
      <c r="A687" t="s">
        <v>24</v>
      </c>
      <c r="B687" t="s">
        <v>75</v>
      </c>
      <c r="C687" t="s">
        <v>78</v>
      </c>
      <c r="D687" s="20">
        <v>0.45379709956858166</v>
      </c>
      <c r="E687" s="20">
        <v>6.5370015887416602E-3</v>
      </c>
      <c r="F687" s="20">
        <v>0.1047989693187205</v>
      </c>
      <c r="G687" s="20">
        <v>0.1765322625679896</v>
      </c>
      <c r="H687" s="20">
        <v>4.3995491487368518E-3</v>
      </c>
      <c r="I687" s="20">
        <v>3.2490661939898753E-2</v>
      </c>
      <c r="J687" s="20">
        <v>2.199039696439934E-2</v>
      </c>
      <c r="K687" s="20">
        <v>9.8229486785743735E-3</v>
      </c>
      <c r="L687" s="20">
        <v>3.234207778592834E-2</v>
      </c>
      <c r="M687" s="20">
        <v>1.508478739991175E-2</v>
      </c>
      <c r="N687" s="20">
        <v>3.436765933177995E-3</v>
      </c>
      <c r="O687" s="20">
        <v>2.7198662857845848E-2</v>
      </c>
      <c r="P687" s="20">
        <v>1.9163015384656659E-2</v>
      </c>
    </row>
    <row r="688" spans="1:16" x14ac:dyDescent="0.2">
      <c r="A688" t="s">
        <v>24</v>
      </c>
      <c r="B688" t="s">
        <v>75</v>
      </c>
      <c r="C688" t="s">
        <v>66</v>
      </c>
      <c r="D688" s="20">
        <v>0.53250223297413579</v>
      </c>
      <c r="E688" s="20">
        <v>9.2678152171108922E-3</v>
      </c>
      <c r="F688" s="20">
        <v>2.814091960488228E-2</v>
      </c>
      <c r="G688" s="20">
        <v>7.7356500167559836E-2</v>
      </c>
      <c r="H688" s="20">
        <v>1.367313248036006E-2</v>
      </c>
      <c r="I688" s="20">
        <v>9.7686380881427289E-3</v>
      </c>
      <c r="J688" s="20">
        <v>4.942221970848857E-2</v>
      </c>
      <c r="K688" s="20">
        <v>1.0585499181532799E-2</v>
      </c>
      <c r="L688" s="20">
        <v>7.1524989040028339E-2</v>
      </c>
      <c r="M688" s="20">
        <v>1.6475559238913379E-2</v>
      </c>
      <c r="N688" s="20">
        <v>3.9434096227767574E-3</v>
      </c>
      <c r="O688" s="20">
        <v>0.2294525653537865</v>
      </c>
      <c r="P688" s="20">
        <v>1.2890985270553689E-2</v>
      </c>
    </row>
    <row r="689" spans="1:16" x14ac:dyDescent="0.2">
      <c r="A689" t="s">
        <v>24</v>
      </c>
      <c r="B689" t="s">
        <v>75</v>
      </c>
      <c r="C689" t="s">
        <v>79</v>
      </c>
      <c r="D689" s="20">
        <v>0.82572316810672497</v>
      </c>
      <c r="E689" s="20">
        <v>7.1190752941934646E-3</v>
      </c>
      <c r="F689" s="20">
        <v>5.3426386686133628E-2</v>
      </c>
      <c r="G689" s="20">
        <v>6.0313336389785803E-2</v>
      </c>
      <c r="H689" s="20">
        <v>1.8762339747145629E-2</v>
      </c>
      <c r="I689" s="20">
        <v>1.949411674723199E-2</v>
      </c>
      <c r="J689" s="20">
        <v>6.7961923017947262E-2</v>
      </c>
      <c r="K689" s="20">
        <v>5.6800756071598041E-2</v>
      </c>
      <c r="L689" s="20">
        <v>0.37878668803616938</v>
      </c>
      <c r="M689" s="20">
        <v>4.458458299086545E-2</v>
      </c>
      <c r="N689" s="20">
        <v>1.534681876056852E-2</v>
      </c>
      <c r="O689" s="20">
        <v>8.200303125535309E-2</v>
      </c>
      <c r="P689" s="20">
        <v>2.112411310973256E-2</v>
      </c>
    </row>
    <row r="690" spans="1:16" x14ac:dyDescent="0.2">
      <c r="A690" t="s">
        <v>24</v>
      </c>
      <c r="B690" t="s">
        <v>75</v>
      </c>
      <c r="C690" t="s">
        <v>80</v>
      </c>
      <c r="D690" s="20">
        <v>0.1625196327997358</v>
      </c>
      <c r="E690" s="20">
        <v>1.690973640322951E-3</v>
      </c>
      <c r="F690" s="20">
        <v>1.092721309775618E-2</v>
      </c>
      <c r="G690" s="20">
        <v>1.8498802333570291E-2</v>
      </c>
      <c r="H690" s="20">
        <v>4.7469335984574893E-3</v>
      </c>
      <c r="I690" s="20">
        <v>4.1927668097947891E-3</v>
      </c>
      <c r="J690" s="20">
        <v>3.4311147121983583E-2</v>
      </c>
      <c r="K690" s="20">
        <v>7.9933856289907523E-3</v>
      </c>
      <c r="L690" s="20">
        <v>3.095675452513175E-2</v>
      </c>
      <c r="M690" s="20">
        <v>6.6463782191826916E-3</v>
      </c>
      <c r="N690" s="20">
        <v>2.250306799044009E-3</v>
      </c>
      <c r="O690" s="20">
        <v>3.6523603397600787E-2</v>
      </c>
      <c r="P690" s="20">
        <v>3.7813676279005561E-3</v>
      </c>
    </row>
    <row r="691" spans="1:16" x14ac:dyDescent="0.2">
      <c r="A691" t="s">
        <v>24</v>
      </c>
      <c r="B691" t="s">
        <v>75</v>
      </c>
      <c r="C691" t="s">
        <v>81</v>
      </c>
      <c r="D691" s="20">
        <v>3.8702857531791285E-2</v>
      </c>
      <c r="E691" s="20">
        <v>3.5570182120802892E-4</v>
      </c>
      <c r="F691" s="20">
        <v>6.7488790404795183E-3</v>
      </c>
      <c r="G691" s="20">
        <v>5.666908609578236E-3</v>
      </c>
      <c r="H691" s="20">
        <v>3.7503714476198749E-4</v>
      </c>
      <c r="I691" s="20">
        <v>9.5289662278401019E-4</v>
      </c>
      <c r="J691" s="20">
        <v>6.294996177313673E-3</v>
      </c>
      <c r="K691" s="20">
        <v>7.3156269367278713E-4</v>
      </c>
      <c r="L691" s="20">
        <v>1.090713675145453E-2</v>
      </c>
      <c r="M691" s="20">
        <v>1.162446629233213E-3</v>
      </c>
      <c r="N691" s="20">
        <v>3.410415013120613E-4</v>
      </c>
      <c r="O691" s="20">
        <v>3.4582937724406491E-3</v>
      </c>
      <c r="P691" s="20">
        <v>1.707956767552591E-3</v>
      </c>
    </row>
    <row r="692" spans="1:16" x14ac:dyDescent="0.2">
      <c r="A692" t="s">
        <v>25</v>
      </c>
      <c r="B692" t="s">
        <v>64</v>
      </c>
      <c r="C692" t="s">
        <v>77</v>
      </c>
      <c r="D692" s="20">
        <v>0.70243177886673791</v>
      </c>
      <c r="E692" s="20">
        <v>5.4759694321417433E-5</v>
      </c>
      <c r="F692" s="20">
        <v>0.2398178369212966</v>
      </c>
      <c r="G692" s="20">
        <v>4.193185303427301E-3</v>
      </c>
      <c r="H692" s="20">
        <v>7.4823942070133482E-4</v>
      </c>
      <c r="I692" s="20">
        <v>1.561316210311489E-2</v>
      </c>
      <c r="J692" s="20">
        <v>1.328363884465654E-2</v>
      </c>
      <c r="K692" s="20">
        <v>4.3039374555685246E-3</v>
      </c>
      <c r="L692" s="20">
        <v>4.5368079436119216E-3</v>
      </c>
      <c r="M692" s="20">
        <v>1.106253694137879E-2</v>
      </c>
      <c r="N692" s="20">
        <v>0.18569105544624401</v>
      </c>
      <c r="O692" s="20">
        <v>2.7456547237591018E-3</v>
      </c>
      <c r="P692" s="20">
        <v>0.22038096406865751</v>
      </c>
    </row>
    <row r="693" spans="1:16" x14ac:dyDescent="0.2">
      <c r="A693" t="s">
        <v>25</v>
      </c>
      <c r="B693" t="s">
        <v>64</v>
      </c>
      <c r="C693" t="s">
        <v>78</v>
      </c>
      <c r="D693" s="20">
        <v>0.70967630114008284</v>
      </c>
      <c r="E693" s="20">
        <v>4.5396912975940437E-5</v>
      </c>
      <c r="F693" s="20">
        <v>0.66248714979973056</v>
      </c>
      <c r="G693" s="20">
        <v>2.010074042496663E-3</v>
      </c>
      <c r="H693" s="20">
        <v>2.2939987759129811E-4</v>
      </c>
      <c r="I693" s="20">
        <v>1.5110404437635431E-2</v>
      </c>
      <c r="J693" s="20">
        <v>2.3116216627694131E-4</v>
      </c>
      <c r="K693" s="20">
        <v>6.7982588365490164E-3</v>
      </c>
      <c r="L693" s="20">
        <v>6.2703809122480289E-4</v>
      </c>
      <c r="M693" s="20">
        <v>5.731114121911623E-3</v>
      </c>
      <c r="N693" s="20">
        <v>8.6087794657265681E-5</v>
      </c>
      <c r="O693" s="20">
        <v>2.9213870387133351E-4</v>
      </c>
      <c r="P693" s="20">
        <v>1.6028076355162062E-2</v>
      </c>
    </row>
    <row r="694" spans="1:16" x14ac:dyDescent="0.2">
      <c r="A694" t="s">
        <v>25</v>
      </c>
      <c r="B694" t="s">
        <v>64</v>
      </c>
      <c r="C694" t="s">
        <v>66</v>
      </c>
      <c r="D694" s="20">
        <v>0.81267687558075674</v>
      </c>
      <c r="E694" s="20">
        <v>3.2841259633865569E-4</v>
      </c>
      <c r="F694" s="20">
        <v>6.8155008022295099E-2</v>
      </c>
      <c r="G694" s="20">
        <v>1.0230056604188581E-2</v>
      </c>
      <c r="H694" s="20">
        <v>0.4203034017750864</v>
      </c>
      <c r="I694" s="20">
        <v>2.5560212493189221E-2</v>
      </c>
      <c r="J694" s="20">
        <v>3.7326009684312947E-2</v>
      </c>
      <c r="K694" s="20">
        <v>5.8829509533831953E-2</v>
      </c>
      <c r="L694" s="20">
        <v>1.276572815034128E-2</v>
      </c>
      <c r="M694" s="20">
        <v>5.9154591290619542E-2</v>
      </c>
      <c r="N694" s="20">
        <v>2.4549396122708129E-2</v>
      </c>
      <c r="O694" s="20">
        <v>8.2358910648641495E-2</v>
      </c>
      <c r="P694" s="20">
        <v>1.3115638659203441E-2</v>
      </c>
    </row>
    <row r="695" spans="1:16" x14ac:dyDescent="0.2">
      <c r="A695" t="s">
        <v>25</v>
      </c>
      <c r="B695" t="s">
        <v>64</v>
      </c>
      <c r="C695" t="s">
        <v>79</v>
      </c>
      <c r="D695" s="20">
        <v>1.2089834597934221</v>
      </c>
      <c r="E695" s="20">
        <v>1.1069725619798779E-3</v>
      </c>
      <c r="F695" s="20">
        <v>9.6568436856262957E-2</v>
      </c>
      <c r="G695" s="20">
        <v>9.5347022116452611E-3</v>
      </c>
      <c r="H695" s="20">
        <v>8.455449098761636E-2</v>
      </c>
      <c r="I695" s="20">
        <v>3.7884076514524453E-2</v>
      </c>
      <c r="J695" s="20">
        <v>4.5754622411542788E-2</v>
      </c>
      <c r="K695" s="20">
        <v>0.45838380707538429</v>
      </c>
      <c r="L695" s="20">
        <v>0.14755023594492131</v>
      </c>
      <c r="M695" s="20">
        <v>0.15196147105351249</v>
      </c>
      <c r="N695" s="20">
        <v>9.3496328557341052E-2</v>
      </c>
      <c r="O695" s="20">
        <v>5.935743882513396E-2</v>
      </c>
      <c r="P695" s="20">
        <v>2.283087679355732E-2</v>
      </c>
    </row>
    <row r="696" spans="1:16" x14ac:dyDescent="0.2">
      <c r="A696" t="s">
        <v>25</v>
      </c>
      <c r="B696" t="s">
        <v>64</v>
      </c>
      <c r="C696" t="s">
        <v>80</v>
      </c>
      <c r="D696" s="20">
        <v>3.2752062047498761E-4</v>
      </c>
      <c r="E696" s="20">
        <v>3.2456550969881818E-7</v>
      </c>
      <c r="F696" s="20">
        <v>1.6092509470940239E-5</v>
      </c>
      <c r="G696" s="20">
        <v>3.8421328560918876E-6</v>
      </c>
      <c r="H696" s="20">
        <v>3.3301698377053763E-5</v>
      </c>
      <c r="I696" s="20">
        <v>7.5072290975999669E-6</v>
      </c>
      <c r="J696" s="20">
        <v>3.4627308588004338E-5</v>
      </c>
      <c r="K696" s="20">
        <v>3.3896936292292628E-5</v>
      </c>
      <c r="L696" s="20">
        <v>3.1564722590020782E-5</v>
      </c>
      <c r="M696" s="20">
        <v>1.470694181392731E-5</v>
      </c>
      <c r="N696" s="20">
        <v>8.3956160648109955E-6</v>
      </c>
      <c r="O696" s="20">
        <v>1.394658431830692E-4</v>
      </c>
      <c r="P696" s="20">
        <v>3.7951166314776772E-6</v>
      </c>
    </row>
    <row r="697" spans="1:16" x14ac:dyDescent="0.2">
      <c r="A697" t="s">
        <v>25</v>
      </c>
      <c r="B697" t="s">
        <v>64</v>
      </c>
      <c r="C697" t="s">
        <v>81</v>
      </c>
      <c r="D697" s="20">
        <v>0.11636030913910042</v>
      </c>
      <c r="E697" s="20">
        <v>5.7897230982443592E-5</v>
      </c>
      <c r="F697" s="20">
        <v>5.131283318840818E-2</v>
      </c>
      <c r="G697" s="20">
        <v>4.7409765295605412E-4</v>
      </c>
      <c r="H697" s="20">
        <v>1.154941466593667E-3</v>
      </c>
      <c r="I697" s="20">
        <v>3.870915368727728E-3</v>
      </c>
      <c r="J697" s="20">
        <v>7.1423116034313363E-3</v>
      </c>
      <c r="K697" s="20">
        <v>6.5947297037328382E-3</v>
      </c>
      <c r="L697" s="20">
        <v>2.2681838651248801E-2</v>
      </c>
      <c r="M697" s="20">
        <v>3.426781307344052E-3</v>
      </c>
      <c r="N697" s="20">
        <v>4.4793793726667233E-3</v>
      </c>
      <c r="O697" s="20">
        <v>7.0263246547998173E-3</v>
      </c>
      <c r="P697" s="20">
        <v>8.1382589382087787E-3</v>
      </c>
    </row>
    <row r="698" spans="1:16" x14ac:dyDescent="0.2">
      <c r="A698" t="s">
        <v>25</v>
      </c>
      <c r="B698" t="s">
        <v>71</v>
      </c>
      <c r="C698" t="s">
        <v>77</v>
      </c>
      <c r="D698" s="20">
        <v>0.43716985290569199</v>
      </c>
      <c r="E698" s="20">
        <v>3.5830206797762989E-4</v>
      </c>
      <c r="F698" s="20">
        <v>0.1423791162785159</v>
      </c>
      <c r="G698" s="20">
        <v>4.560409318014119E-3</v>
      </c>
      <c r="H698" s="20">
        <v>8.249131749152299E-4</v>
      </c>
      <c r="I698" s="20">
        <v>1.6811050497850848E-2</v>
      </c>
      <c r="J698" s="20">
        <v>3.8743354005719342E-2</v>
      </c>
      <c r="K698" s="20">
        <v>3.273435102329505E-3</v>
      </c>
      <c r="L698" s="20">
        <v>5.2906242362248694E-3</v>
      </c>
      <c r="M698" s="20">
        <v>6.9188754085698972E-3</v>
      </c>
      <c r="N698" s="20">
        <v>4.9126061730108743E-2</v>
      </c>
      <c r="O698" s="20">
        <v>7.3415352152782038E-3</v>
      </c>
      <c r="P698" s="20">
        <v>0.16154217587018771</v>
      </c>
    </row>
    <row r="699" spans="1:16" x14ac:dyDescent="0.2">
      <c r="A699" t="s">
        <v>25</v>
      </c>
      <c r="B699" t="s">
        <v>71</v>
      </c>
      <c r="C699" t="s">
        <v>78</v>
      </c>
      <c r="D699" s="20">
        <v>0.23867236376337977</v>
      </c>
      <c r="E699" s="20">
        <v>3.202900254919151E-4</v>
      </c>
      <c r="F699" s="20">
        <v>0.20062051248266469</v>
      </c>
      <c r="G699" s="20">
        <v>4.7575414779040329E-3</v>
      </c>
      <c r="H699" s="20">
        <v>3.3822700778439701E-4</v>
      </c>
      <c r="I699" s="20">
        <v>1.4153231164834679E-2</v>
      </c>
      <c r="J699" s="20">
        <v>1.7419096905975399E-3</v>
      </c>
      <c r="K699" s="20">
        <v>1.0760928388911771E-3</v>
      </c>
      <c r="L699" s="20">
        <v>4.3510163158729147E-3</v>
      </c>
      <c r="M699" s="20">
        <v>3.4236780180368271E-3</v>
      </c>
      <c r="N699" s="20">
        <v>2.596735820610564E-4</v>
      </c>
      <c r="O699" s="20">
        <v>2.2382869722249801E-3</v>
      </c>
      <c r="P699" s="20">
        <v>5.3919041870155431E-3</v>
      </c>
    </row>
    <row r="700" spans="1:16" x14ac:dyDescent="0.2">
      <c r="A700" t="s">
        <v>25</v>
      </c>
      <c r="B700" t="s">
        <v>71</v>
      </c>
      <c r="C700" t="s">
        <v>66</v>
      </c>
      <c r="D700" s="20">
        <v>0.28468696567560914</v>
      </c>
      <c r="E700" s="20">
        <v>1.2925373701129521E-3</v>
      </c>
      <c r="F700" s="20">
        <v>1.518430944618439E-2</v>
      </c>
      <c r="G700" s="20">
        <v>2.8832127288512109E-2</v>
      </c>
      <c r="H700" s="20">
        <v>3.5542018244918171E-2</v>
      </c>
      <c r="I700" s="20">
        <v>3.0376626416483499E-3</v>
      </c>
      <c r="J700" s="20">
        <v>5.9004188513881999E-2</v>
      </c>
      <c r="K700" s="20">
        <v>6.3118287268008376E-3</v>
      </c>
      <c r="L700" s="20">
        <v>1.028357524828458E-2</v>
      </c>
      <c r="M700" s="20">
        <v>7.4492625824178326E-3</v>
      </c>
      <c r="N700" s="20">
        <v>8.8498739841453618E-3</v>
      </c>
      <c r="O700" s="20">
        <v>0.1049280649671607</v>
      </c>
      <c r="P700" s="20">
        <v>3.9715166615418903E-3</v>
      </c>
    </row>
    <row r="701" spans="1:16" x14ac:dyDescent="0.2">
      <c r="A701" t="s">
        <v>25</v>
      </c>
      <c r="B701" t="s">
        <v>71</v>
      </c>
      <c r="C701" t="s">
        <v>79</v>
      </c>
      <c r="D701" s="20">
        <v>0.38014665614473675</v>
      </c>
      <c r="E701" s="20">
        <v>1.3444251667738181E-3</v>
      </c>
      <c r="F701" s="20">
        <v>4.2629292692060013E-2</v>
      </c>
      <c r="G701" s="20">
        <v>1.600024855541466E-2</v>
      </c>
      <c r="H701" s="20">
        <v>9.5317411726768553E-3</v>
      </c>
      <c r="I701" s="20">
        <v>1.19396551882102E-2</v>
      </c>
      <c r="J701" s="20">
        <v>6.2406656745084881E-2</v>
      </c>
      <c r="K701" s="20">
        <v>2.9811933471630889E-2</v>
      </c>
      <c r="L701" s="20">
        <v>0.10417858630149029</v>
      </c>
      <c r="M701" s="20">
        <v>2.0265050498522851E-2</v>
      </c>
      <c r="N701" s="20">
        <v>1.157306690357739E-2</v>
      </c>
      <c r="O701" s="20">
        <v>5.7201179153681517E-2</v>
      </c>
      <c r="P701" s="20">
        <v>1.326482029561343E-2</v>
      </c>
    </row>
    <row r="702" spans="1:16" x14ac:dyDescent="0.2">
      <c r="A702" t="s">
        <v>25</v>
      </c>
      <c r="B702" t="s">
        <v>71</v>
      </c>
      <c r="C702" t="s">
        <v>80</v>
      </c>
      <c r="D702" s="20">
        <v>4.8306248419285804E-2</v>
      </c>
      <c r="E702" s="20">
        <v>1.7926532355076131E-4</v>
      </c>
      <c r="F702" s="20">
        <v>4.1297132727617612E-3</v>
      </c>
      <c r="G702" s="20">
        <v>1.423975977326817E-3</v>
      </c>
      <c r="H702" s="20">
        <v>1.9819203522112232E-3</v>
      </c>
      <c r="I702" s="20">
        <v>9.5096257109006691E-4</v>
      </c>
      <c r="J702" s="20">
        <v>9.4051408853370998E-3</v>
      </c>
      <c r="K702" s="20">
        <v>2.7322814727520879E-3</v>
      </c>
      <c r="L702" s="20">
        <v>7.7976344077567714E-3</v>
      </c>
      <c r="M702" s="20">
        <v>1.636337792772025E-3</v>
      </c>
      <c r="N702" s="20">
        <v>9.4721178271597352E-4</v>
      </c>
      <c r="O702" s="20">
        <v>1.607002494211824E-2</v>
      </c>
      <c r="P702" s="20">
        <v>1.0517796388929729E-3</v>
      </c>
    </row>
    <row r="703" spans="1:16" x14ac:dyDescent="0.2">
      <c r="A703" t="s">
        <v>25</v>
      </c>
      <c r="B703" t="s">
        <v>71</v>
      </c>
      <c r="C703" t="s">
        <v>81</v>
      </c>
      <c r="D703" s="20">
        <v>5.1620124104664093E-2</v>
      </c>
      <c r="E703" s="20">
        <v>8.3076673372786447E-5</v>
      </c>
      <c r="F703" s="20">
        <v>1.556755045503682E-2</v>
      </c>
      <c r="G703" s="20">
        <v>9.4112300068904635E-4</v>
      </c>
      <c r="H703" s="20">
        <v>3.284040003632496E-4</v>
      </c>
      <c r="I703" s="20">
        <v>1.0443809758717969E-3</v>
      </c>
      <c r="J703" s="20">
        <v>3.574711717627388E-3</v>
      </c>
      <c r="K703" s="20">
        <v>5.6632707174800276E-4</v>
      </c>
      <c r="L703" s="20">
        <v>1.9613935780568831E-2</v>
      </c>
      <c r="M703" s="20">
        <v>9.9096149147417868E-4</v>
      </c>
      <c r="N703" s="20">
        <v>8.9699299495614676E-4</v>
      </c>
      <c r="O703" s="20">
        <v>4.3594746970367646E-3</v>
      </c>
      <c r="P703" s="20">
        <v>3.6531852459190869E-3</v>
      </c>
    </row>
    <row r="704" spans="1:16" x14ac:dyDescent="0.2">
      <c r="A704" t="s">
        <v>25</v>
      </c>
      <c r="B704" t="s">
        <v>72</v>
      </c>
      <c r="C704" t="s">
        <v>77</v>
      </c>
      <c r="D704" s="20">
        <v>5.7906925427624767E-2</v>
      </c>
      <c r="E704" s="20">
        <v>2.6806691127282089E-4</v>
      </c>
      <c r="F704" s="20">
        <v>2.093515128289053E-2</v>
      </c>
      <c r="G704" s="20">
        <v>2.8935105918721782E-3</v>
      </c>
      <c r="H704" s="20">
        <v>3.1720038546763309E-4</v>
      </c>
      <c r="I704" s="20">
        <v>2.5136992806692182E-3</v>
      </c>
      <c r="J704" s="20">
        <v>7.9440528157781586E-3</v>
      </c>
      <c r="K704" s="20">
        <v>7.3103099414587567E-4</v>
      </c>
      <c r="L704" s="20">
        <v>5.4789141306898466E-3</v>
      </c>
      <c r="M704" s="20">
        <v>1.4444455250939021E-3</v>
      </c>
      <c r="N704" s="20">
        <v>3.8886280986154239E-3</v>
      </c>
      <c r="O704" s="20">
        <v>2.9315846690694501E-3</v>
      </c>
      <c r="P704" s="20">
        <v>8.5606407420597292E-3</v>
      </c>
    </row>
    <row r="705" spans="1:16" x14ac:dyDescent="0.2">
      <c r="A705" t="s">
        <v>25</v>
      </c>
      <c r="B705" t="s">
        <v>72</v>
      </c>
      <c r="C705" t="s">
        <v>78</v>
      </c>
      <c r="D705" s="20">
        <v>2.6167840724709249E-2</v>
      </c>
      <c r="E705" s="20">
        <v>3.9848794288255588E-4</v>
      </c>
      <c r="F705" s="20">
        <v>6.2858724858042298E-3</v>
      </c>
      <c r="G705" s="20">
        <v>1.862224978645496E-3</v>
      </c>
      <c r="H705" s="20">
        <v>4.3604430258275308E-4</v>
      </c>
      <c r="I705" s="20">
        <v>7.6769899676695482E-4</v>
      </c>
      <c r="J705" s="20">
        <v>3.326466172910041E-3</v>
      </c>
      <c r="K705" s="20">
        <v>4.9001905059032117E-4</v>
      </c>
      <c r="L705" s="20">
        <v>4.8762947497365226E-3</v>
      </c>
      <c r="M705" s="20">
        <v>7.9130820632725412E-4</v>
      </c>
      <c r="N705" s="20">
        <v>4.1004757411956778E-4</v>
      </c>
      <c r="O705" s="20">
        <v>5.8972233807328854E-3</v>
      </c>
      <c r="P705" s="20">
        <v>6.2615288361066895E-4</v>
      </c>
    </row>
    <row r="706" spans="1:16" x14ac:dyDescent="0.2">
      <c r="A706" t="s">
        <v>25</v>
      </c>
      <c r="B706" t="s">
        <v>72</v>
      </c>
      <c r="C706" t="s">
        <v>66</v>
      </c>
      <c r="D706" s="20">
        <v>0.39618072482172551</v>
      </c>
      <c r="E706" s="20">
        <v>3.187414685095531E-3</v>
      </c>
      <c r="F706" s="20">
        <v>1.784394249014086E-2</v>
      </c>
      <c r="G706" s="20">
        <v>3.2785290423772123E-2</v>
      </c>
      <c r="H706" s="20">
        <v>2.4776115441833481E-2</v>
      </c>
      <c r="I706" s="20">
        <v>4.3835512657479639E-3</v>
      </c>
      <c r="J706" s="20">
        <v>5.5349120024540073E-2</v>
      </c>
      <c r="K706" s="20">
        <v>7.1743511233052079E-3</v>
      </c>
      <c r="L706" s="20">
        <v>1.432071360605763E-2</v>
      </c>
      <c r="M706" s="20">
        <v>1.0338943637621421E-2</v>
      </c>
      <c r="N706" s="20">
        <v>5.8222244160226581E-3</v>
      </c>
      <c r="O706" s="20">
        <v>0.21454259098834019</v>
      </c>
      <c r="P706" s="20">
        <v>5.656466719248336E-3</v>
      </c>
    </row>
    <row r="707" spans="1:16" x14ac:dyDescent="0.2">
      <c r="A707" t="s">
        <v>25</v>
      </c>
      <c r="B707" t="s">
        <v>72</v>
      </c>
      <c r="C707" t="s">
        <v>79</v>
      </c>
      <c r="D707" s="20">
        <v>2.3784194639263224E-2</v>
      </c>
      <c r="E707" s="20">
        <v>8.5063535903295363E-4</v>
      </c>
      <c r="F707" s="20">
        <v>2.321517499263865E-3</v>
      </c>
      <c r="G707" s="20">
        <v>1.5155405206446911E-3</v>
      </c>
      <c r="H707" s="20">
        <v>5.9276055758940912E-4</v>
      </c>
      <c r="I707" s="20">
        <v>8.6885505459400106E-4</v>
      </c>
      <c r="J707" s="20">
        <v>2.252459119388611E-3</v>
      </c>
      <c r="K707" s="20">
        <v>1.557022005602993E-3</v>
      </c>
      <c r="L707" s="20">
        <v>4.1488707250360709E-3</v>
      </c>
      <c r="M707" s="20">
        <v>1.2393004819501281E-3</v>
      </c>
      <c r="N707" s="20">
        <v>4.4150139950251762E-4</v>
      </c>
      <c r="O707" s="20">
        <v>7.4471045665219669E-3</v>
      </c>
      <c r="P707" s="20">
        <v>5.4862735013601457E-4</v>
      </c>
    </row>
    <row r="708" spans="1:16" x14ac:dyDescent="0.2">
      <c r="A708" t="s">
        <v>25</v>
      </c>
      <c r="B708" t="s">
        <v>72</v>
      </c>
      <c r="C708" t="s">
        <v>80</v>
      </c>
      <c r="D708" s="20">
        <v>2.7963490297395376E-2</v>
      </c>
      <c r="E708" s="20">
        <v>2.294858673771174E-4</v>
      </c>
      <c r="F708" s="20">
        <v>1.6381475737776801E-3</v>
      </c>
      <c r="G708" s="20">
        <v>1.114517856970727E-3</v>
      </c>
      <c r="H708" s="20">
        <v>1.0044018395478139E-3</v>
      </c>
      <c r="I708" s="20">
        <v>5.3534448471032644E-4</v>
      </c>
      <c r="J708" s="20">
        <v>6.4539070994289686E-3</v>
      </c>
      <c r="K708" s="20">
        <v>1.4630005691314591E-3</v>
      </c>
      <c r="L708" s="20">
        <v>5.4762960055179024E-3</v>
      </c>
      <c r="M708" s="20">
        <v>1.0151621816870441E-3</v>
      </c>
      <c r="N708" s="20">
        <v>4.6385073234168651E-4</v>
      </c>
      <c r="O708" s="20">
        <v>8.1481964315146867E-3</v>
      </c>
      <c r="P708" s="20">
        <v>4.2117965538996039E-4</v>
      </c>
    </row>
    <row r="709" spans="1:16" x14ac:dyDescent="0.2">
      <c r="A709" t="s">
        <v>25</v>
      </c>
      <c r="B709" t="s">
        <v>72</v>
      </c>
      <c r="C709" t="s">
        <v>81</v>
      </c>
      <c r="D709" s="20">
        <v>5.9266869236681979E-3</v>
      </c>
      <c r="E709" s="20">
        <v>8.1748975201172356E-5</v>
      </c>
      <c r="F709" s="20">
        <v>1.3338827045642711E-3</v>
      </c>
      <c r="G709" s="20">
        <v>3.4681084691530982E-4</v>
      </c>
      <c r="H709" s="20">
        <v>9.3540544925472098E-5</v>
      </c>
      <c r="I709" s="20">
        <v>1.4954209329477369E-4</v>
      </c>
      <c r="J709" s="20">
        <v>9.7596181751906862E-4</v>
      </c>
      <c r="K709" s="20">
        <v>1.1277897083550941E-4</v>
      </c>
      <c r="L709" s="20">
        <v>1.25712344778981E-3</v>
      </c>
      <c r="M709" s="20">
        <v>1.8049066781818419E-4</v>
      </c>
      <c r="N709" s="20">
        <v>6.9159180080362805E-5</v>
      </c>
      <c r="O709" s="20">
        <v>1.0597162232468551E-3</v>
      </c>
      <c r="P709" s="20">
        <v>2.6593145147740842E-4</v>
      </c>
    </row>
    <row r="710" spans="1:16" x14ac:dyDescent="0.2">
      <c r="A710" t="s">
        <v>25</v>
      </c>
      <c r="B710" t="s">
        <v>73</v>
      </c>
      <c r="C710" t="s">
        <v>77</v>
      </c>
      <c r="D710" s="20">
        <v>8.4885376912856803E-2</v>
      </c>
      <c r="E710" s="20">
        <v>6.6494275307842619E-4</v>
      </c>
      <c r="F710" s="20">
        <v>1.7712305877771759E-2</v>
      </c>
      <c r="G710" s="20">
        <v>2.1352170308702002E-2</v>
      </c>
      <c r="H710" s="20">
        <v>4.5400146872381908E-4</v>
      </c>
      <c r="I710" s="20">
        <v>6.9940218656444619E-3</v>
      </c>
      <c r="J710" s="20">
        <v>1.417410276476601E-2</v>
      </c>
      <c r="K710" s="20">
        <v>1.2261639651931281E-3</v>
      </c>
      <c r="L710" s="20">
        <v>9.4773752544578174E-3</v>
      </c>
      <c r="M710" s="20">
        <v>2.505258512486661E-3</v>
      </c>
      <c r="N710" s="20">
        <v>2.20735304471908E-3</v>
      </c>
      <c r="O710" s="20">
        <v>3.725280740107419E-3</v>
      </c>
      <c r="P710" s="20">
        <v>4.3924003572062258E-3</v>
      </c>
    </row>
    <row r="711" spans="1:16" x14ac:dyDescent="0.2">
      <c r="A711" t="s">
        <v>25</v>
      </c>
      <c r="B711" t="s">
        <v>73</v>
      </c>
      <c r="C711" t="s">
        <v>78</v>
      </c>
      <c r="D711" s="20">
        <v>5.9622628262520301E-2</v>
      </c>
      <c r="E711" s="20">
        <v>5.0351746160522462E-4</v>
      </c>
      <c r="F711" s="20">
        <v>4.384928571570388E-3</v>
      </c>
      <c r="G711" s="20">
        <v>3.088913385698774E-2</v>
      </c>
      <c r="H711" s="20">
        <v>4.3716919247044469E-4</v>
      </c>
      <c r="I711" s="20">
        <v>5.0396218937751557E-3</v>
      </c>
      <c r="J711" s="20">
        <v>4.9199897181746652E-3</v>
      </c>
      <c r="K711" s="20">
        <v>9.8740168775049366E-4</v>
      </c>
      <c r="L711" s="20">
        <v>7.1831201680811101E-3</v>
      </c>
      <c r="M711" s="20">
        <v>1.6477548574373069E-3</v>
      </c>
      <c r="N711" s="20">
        <v>2.4236165013196009E-4</v>
      </c>
      <c r="O711" s="20">
        <v>2.992587086246883E-3</v>
      </c>
      <c r="P711" s="20">
        <v>3.9504211828892278E-4</v>
      </c>
    </row>
    <row r="712" spans="1:16" x14ac:dyDescent="0.2">
      <c r="A712" t="s">
        <v>25</v>
      </c>
      <c r="B712" t="s">
        <v>73</v>
      </c>
      <c r="C712" t="s">
        <v>66</v>
      </c>
      <c r="D712" s="20">
        <v>0.19089233398182004</v>
      </c>
      <c r="E712" s="20">
        <v>1.3271972320473421E-3</v>
      </c>
      <c r="F712" s="20">
        <v>7.0318032871077782E-3</v>
      </c>
      <c r="G712" s="20">
        <v>4.5529022106206227E-2</v>
      </c>
      <c r="H712" s="20">
        <v>2.1104230400555918E-3</v>
      </c>
      <c r="I712" s="20">
        <v>2.5189460875906121E-3</v>
      </c>
      <c r="J712" s="20">
        <v>5.6973630350879961E-2</v>
      </c>
      <c r="K712" s="20">
        <v>4.7024527610500409E-3</v>
      </c>
      <c r="L712" s="20">
        <v>4.0882742350040732E-2</v>
      </c>
      <c r="M712" s="20">
        <v>5.3318337372409014E-3</v>
      </c>
      <c r="N712" s="20">
        <v>1.675868264354192E-3</v>
      </c>
      <c r="O712" s="20">
        <v>2.0346310905169911E-2</v>
      </c>
      <c r="P712" s="20">
        <v>2.4621038600767492E-3</v>
      </c>
    </row>
    <row r="713" spans="1:16" x14ac:dyDescent="0.2">
      <c r="A713" t="s">
        <v>25</v>
      </c>
      <c r="B713" t="s">
        <v>73</v>
      </c>
      <c r="C713" t="s">
        <v>79</v>
      </c>
      <c r="D713" s="20">
        <v>0.96923428853086291</v>
      </c>
      <c r="E713" s="20">
        <v>3.8430120783611772E-3</v>
      </c>
      <c r="F713" s="20">
        <v>3.910053421777436E-2</v>
      </c>
      <c r="G713" s="20">
        <v>0.14081037536542429</v>
      </c>
      <c r="H713" s="20">
        <v>7.9149760683032162E-3</v>
      </c>
      <c r="I713" s="20">
        <v>1.4879920014749011E-2</v>
      </c>
      <c r="J713" s="20">
        <v>0.25158548402434</v>
      </c>
      <c r="K713" s="20">
        <v>2.4059745363744611E-2</v>
      </c>
      <c r="L713" s="20">
        <v>0.36164016894555351</v>
      </c>
      <c r="M713" s="20">
        <v>3.0772681961761569E-2</v>
      </c>
      <c r="N713" s="20">
        <v>7.4371388794044228E-3</v>
      </c>
      <c r="O713" s="20">
        <v>7.4054206469482964E-2</v>
      </c>
      <c r="P713" s="20">
        <v>1.313604514196374E-2</v>
      </c>
    </row>
    <row r="714" spans="1:16" x14ac:dyDescent="0.2">
      <c r="A714" t="s">
        <v>25</v>
      </c>
      <c r="B714" t="s">
        <v>73</v>
      </c>
      <c r="C714" t="s">
        <v>80</v>
      </c>
      <c r="D714" s="20">
        <v>7.0239020401598129E-2</v>
      </c>
      <c r="E714" s="20">
        <v>7.5984403992027875E-4</v>
      </c>
      <c r="F714" s="20">
        <v>3.3129769434883912E-3</v>
      </c>
      <c r="G714" s="20">
        <v>5.5627112136009483E-3</v>
      </c>
      <c r="H714" s="20">
        <v>1.464878427517723E-3</v>
      </c>
      <c r="I714" s="20">
        <v>1.2967373289766539E-3</v>
      </c>
      <c r="J714" s="20">
        <v>2.5370534094546981E-2</v>
      </c>
      <c r="K714" s="20">
        <v>2.8271399306243031E-3</v>
      </c>
      <c r="L714" s="20">
        <v>1.1357444111216711E-2</v>
      </c>
      <c r="M714" s="20">
        <v>2.5807452101383722E-3</v>
      </c>
      <c r="N714" s="20">
        <v>8.879749318343751E-4</v>
      </c>
      <c r="O714" s="20">
        <v>1.3613221264624029E-2</v>
      </c>
      <c r="P714" s="20">
        <v>1.204812905109357E-3</v>
      </c>
    </row>
    <row r="715" spans="1:16" x14ac:dyDescent="0.2">
      <c r="A715" t="s">
        <v>25</v>
      </c>
      <c r="B715" t="s">
        <v>73</v>
      </c>
      <c r="C715" t="s">
        <v>81</v>
      </c>
      <c r="D715" s="20">
        <v>4.0695065663805624E-2</v>
      </c>
      <c r="E715" s="20">
        <v>1.1712654549386709E-4</v>
      </c>
      <c r="F715" s="20">
        <v>9.5198844046167144E-3</v>
      </c>
      <c r="G715" s="20">
        <v>3.4302197433533298E-3</v>
      </c>
      <c r="H715" s="20">
        <v>2.4927828857528858E-4</v>
      </c>
      <c r="I715" s="20">
        <v>6.2284306357660284E-4</v>
      </c>
      <c r="J715" s="20">
        <v>5.5382982979523569E-3</v>
      </c>
      <c r="K715" s="20">
        <v>5.0539355780918787E-4</v>
      </c>
      <c r="L715" s="20">
        <v>1.519276483527421E-2</v>
      </c>
      <c r="M715" s="20">
        <v>8.7509135480063499E-4</v>
      </c>
      <c r="N715" s="20">
        <v>5.7226662771871217E-4</v>
      </c>
      <c r="O715" s="20">
        <v>2.431274886903978E-3</v>
      </c>
      <c r="P715" s="20">
        <v>1.6406240577307391E-3</v>
      </c>
    </row>
    <row r="716" spans="1:16" x14ac:dyDescent="0.2">
      <c r="A716" t="s">
        <v>25</v>
      </c>
      <c r="B716" t="s">
        <v>74</v>
      </c>
      <c r="C716" t="s">
        <v>77</v>
      </c>
      <c r="D716" s="20">
        <v>0.2128467251545576</v>
      </c>
      <c r="E716" s="20">
        <v>6.2339109472906308E-4</v>
      </c>
      <c r="F716" s="20">
        <v>6.8276426428536208E-2</v>
      </c>
      <c r="G716" s="20">
        <v>9.2433221577594826E-3</v>
      </c>
      <c r="H716" s="20">
        <v>6.194681940494953E-4</v>
      </c>
      <c r="I716" s="20">
        <v>8.1934116388147401E-3</v>
      </c>
      <c r="J716" s="20">
        <v>1.291149704235571E-2</v>
      </c>
      <c r="K716" s="20">
        <v>1.5869008469630349E-3</v>
      </c>
      <c r="L716" s="20">
        <v>2.8775324863502951E-2</v>
      </c>
      <c r="M716" s="20">
        <v>4.5399216226437496E-3</v>
      </c>
      <c r="N716" s="20">
        <v>3.5077303524167739E-3</v>
      </c>
      <c r="O716" s="20">
        <v>7.1369673365395516E-3</v>
      </c>
      <c r="P716" s="20">
        <v>6.7432363576246893E-2</v>
      </c>
    </row>
    <row r="717" spans="1:16" x14ac:dyDescent="0.2">
      <c r="A717" t="s">
        <v>25</v>
      </c>
      <c r="B717" t="s">
        <v>74</v>
      </c>
      <c r="C717" t="s">
        <v>78</v>
      </c>
      <c r="D717" s="20">
        <v>0.31694373187813563</v>
      </c>
      <c r="E717" s="20">
        <v>5.7367631489507872E-4</v>
      </c>
      <c r="F717" s="20">
        <v>0.2248957789243215</v>
      </c>
      <c r="G717" s="20">
        <v>6.3844320029230904E-3</v>
      </c>
      <c r="H717" s="20">
        <v>4.9726000464388046E-4</v>
      </c>
      <c r="I717" s="20">
        <v>2.8085940616891441E-2</v>
      </c>
      <c r="J717" s="20">
        <v>3.1152759203757312E-3</v>
      </c>
      <c r="K717" s="20">
        <v>1.104706088806915E-3</v>
      </c>
      <c r="L717" s="20">
        <v>2.8546866076920301E-2</v>
      </c>
      <c r="M717" s="20">
        <v>6.4282393009665812E-3</v>
      </c>
      <c r="N717" s="20">
        <v>5.3234873165357906E-4</v>
      </c>
      <c r="O717" s="20">
        <v>4.8827214895603172E-3</v>
      </c>
      <c r="P717" s="20">
        <v>1.1896486406177201E-2</v>
      </c>
    </row>
    <row r="718" spans="1:16" x14ac:dyDescent="0.2">
      <c r="A718" t="s">
        <v>25</v>
      </c>
      <c r="B718" t="s">
        <v>74</v>
      </c>
      <c r="C718" t="s">
        <v>66</v>
      </c>
      <c r="D718" s="20">
        <v>0.16910356643687516</v>
      </c>
      <c r="E718" s="20">
        <v>4.6233716940857093E-3</v>
      </c>
      <c r="F718" s="20">
        <v>1.5799208297830741E-2</v>
      </c>
      <c r="G718" s="20">
        <v>1.369554545980764E-2</v>
      </c>
      <c r="H718" s="20">
        <v>3.9347046618775652E-2</v>
      </c>
      <c r="I718" s="20">
        <v>4.621485318596674E-3</v>
      </c>
      <c r="J718" s="20">
        <v>1.5563699848395269E-2</v>
      </c>
      <c r="K718" s="20">
        <v>8.6274836627441842E-3</v>
      </c>
      <c r="L718" s="20">
        <v>1.9724498079384811E-2</v>
      </c>
      <c r="M718" s="20">
        <v>9.6016189629762362E-3</v>
      </c>
      <c r="N718" s="20">
        <v>3.4802309058685902E-3</v>
      </c>
      <c r="O718" s="20">
        <v>2.8854597846626289E-2</v>
      </c>
      <c r="P718" s="20">
        <v>5.1647797417833643E-3</v>
      </c>
    </row>
    <row r="719" spans="1:16" x14ac:dyDescent="0.2">
      <c r="A719" t="s">
        <v>25</v>
      </c>
      <c r="B719" t="s">
        <v>74</v>
      </c>
      <c r="C719" t="s">
        <v>79</v>
      </c>
      <c r="D719" s="20">
        <v>8.0104162944415552E-2</v>
      </c>
      <c r="E719" s="20">
        <v>1.2413978079040999E-3</v>
      </c>
      <c r="F719" s="20">
        <v>8.6428921858478329E-3</v>
      </c>
      <c r="G719" s="20">
        <v>4.5806616574945412E-3</v>
      </c>
      <c r="H719" s="20">
        <v>2.2216185558619731E-3</v>
      </c>
      <c r="I719" s="20">
        <v>2.0180111233113669E-3</v>
      </c>
      <c r="J719" s="20">
        <v>8.7454854993563765E-3</v>
      </c>
      <c r="K719" s="20">
        <v>7.9881741768596751E-3</v>
      </c>
      <c r="L719" s="20">
        <v>2.0090230559035291E-2</v>
      </c>
      <c r="M719" s="20">
        <v>5.9909371626658027E-3</v>
      </c>
      <c r="N719" s="20">
        <v>2.6245915073537722E-3</v>
      </c>
      <c r="O719" s="20">
        <v>1.174188684839673E-2</v>
      </c>
      <c r="P719" s="20">
        <v>4.2182758603280949E-3</v>
      </c>
    </row>
    <row r="720" spans="1:16" x14ac:dyDescent="0.2">
      <c r="A720" t="s">
        <v>25</v>
      </c>
      <c r="B720" t="s">
        <v>74</v>
      </c>
      <c r="C720" t="s">
        <v>80</v>
      </c>
      <c r="D720" s="20">
        <v>0.16449169915611334</v>
      </c>
      <c r="E720" s="20">
        <v>1.2537149551067469E-3</v>
      </c>
      <c r="F720" s="20">
        <v>1.4681410399553519E-2</v>
      </c>
      <c r="G720" s="20">
        <v>1.115912915573463E-2</v>
      </c>
      <c r="H720" s="20">
        <v>7.5383400795067043E-3</v>
      </c>
      <c r="I720" s="20">
        <v>3.6369033904648709E-3</v>
      </c>
      <c r="J720" s="20">
        <v>3.0062428352775918E-2</v>
      </c>
      <c r="K720" s="20">
        <v>1.022922896091704E-2</v>
      </c>
      <c r="L720" s="20">
        <v>3.6455320261928811E-2</v>
      </c>
      <c r="M720" s="20">
        <v>7.345659985909061E-3</v>
      </c>
      <c r="N720" s="20">
        <v>2.2206740574257371E-3</v>
      </c>
      <c r="O720" s="20">
        <v>3.6125861071854802E-2</v>
      </c>
      <c r="P720" s="20">
        <v>3.783028484935478E-3</v>
      </c>
    </row>
    <row r="721" spans="1:16" x14ac:dyDescent="0.2">
      <c r="A721" t="s">
        <v>25</v>
      </c>
      <c r="B721" t="s">
        <v>74</v>
      </c>
      <c r="C721" t="s">
        <v>81</v>
      </c>
      <c r="D721" s="20">
        <v>2.0424614553229935E-2</v>
      </c>
      <c r="E721" s="20">
        <v>1.4570739907087351E-4</v>
      </c>
      <c r="F721" s="20">
        <v>3.9627624328444442E-3</v>
      </c>
      <c r="G721" s="20">
        <v>7.2671717532950372E-4</v>
      </c>
      <c r="H721" s="20">
        <v>1.4991522317027819E-4</v>
      </c>
      <c r="I721" s="20">
        <v>4.5000260497449402E-4</v>
      </c>
      <c r="J721" s="20">
        <v>2.0196955906911832E-3</v>
      </c>
      <c r="K721" s="20">
        <v>2.6724417123393928E-4</v>
      </c>
      <c r="L721" s="20">
        <v>8.3972345249075393E-3</v>
      </c>
      <c r="M721" s="20">
        <v>6.329995103853132E-4</v>
      </c>
      <c r="N721" s="20">
        <v>2.040145426352494E-4</v>
      </c>
      <c r="O721" s="20">
        <v>1.8681398166397649E-3</v>
      </c>
      <c r="P721" s="20">
        <v>1.6001815613473571E-3</v>
      </c>
    </row>
    <row r="722" spans="1:16" x14ac:dyDescent="0.2">
      <c r="A722" t="s">
        <v>25</v>
      </c>
      <c r="B722" t="s">
        <v>75</v>
      </c>
      <c r="C722" t="s">
        <v>77</v>
      </c>
      <c r="D722" s="20">
        <v>0.48163135595513751</v>
      </c>
      <c r="E722" s="20">
        <v>4.5654674708673114E-3</v>
      </c>
      <c r="F722" s="20">
        <v>0.1201956749592671</v>
      </c>
      <c r="G722" s="20">
        <v>2.4778668725583569E-2</v>
      </c>
      <c r="H722" s="20">
        <v>2.6353671344476371E-3</v>
      </c>
      <c r="I722" s="20">
        <v>2.916889947492388E-2</v>
      </c>
      <c r="J722" s="20">
        <v>2.5374357443141621E-2</v>
      </c>
      <c r="K722" s="20">
        <v>6.6537660554366624E-3</v>
      </c>
      <c r="L722" s="20">
        <v>2.860615209430227E-2</v>
      </c>
      <c r="M722" s="20">
        <v>1.299229074291122E-2</v>
      </c>
      <c r="N722" s="20">
        <v>2.3266055284686869E-2</v>
      </c>
      <c r="O722" s="20">
        <v>1.5933524204509379E-2</v>
      </c>
      <c r="P722" s="20">
        <v>0.18746113236506001</v>
      </c>
    </row>
    <row r="723" spans="1:16" x14ac:dyDescent="0.2">
      <c r="A723" t="s">
        <v>25</v>
      </c>
      <c r="B723" t="s">
        <v>75</v>
      </c>
      <c r="C723" t="s">
        <v>78</v>
      </c>
      <c r="D723" s="20">
        <v>0.46920409392284212</v>
      </c>
      <c r="E723" s="20">
        <v>6.6409125637375641E-3</v>
      </c>
      <c r="F723" s="20">
        <v>0.10367421084328581</v>
      </c>
      <c r="G723" s="20">
        <v>0.18673178063950649</v>
      </c>
      <c r="H723" s="20">
        <v>4.3143156459651746E-3</v>
      </c>
      <c r="I723" s="20">
        <v>3.4266472787891258E-2</v>
      </c>
      <c r="J723" s="20">
        <v>2.4367647020585859E-2</v>
      </c>
      <c r="K723" s="20">
        <v>9.4079570537772376E-3</v>
      </c>
      <c r="L723" s="20">
        <v>3.2163829207979243E-2</v>
      </c>
      <c r="M723" s="20">
        <v>1.5905083575734801E-2</v>
      </c>
      <c r="N723" s="20">
        <v>3.8456109498617142E-3</v>
      </c>
      <c r="O723" s="20">
        <v>2.8984444168158909E-2</v>
      </c>
      <c r="P723" s="20">
        <v>1.8901829466358121E-2</v>
      </c>
    </row>
    <row r="724" spans="1:16" x14ac:dyDescent="0.2">
      <c r="A724" t="s">
        <v>25</v>
      </c>
      <c r="B724" t="s">
        <v>75</v>
      </c>
      <c r="C724" t="s">
        <v>66</v>
      </c>
      <c r="D724" s="20">
        <v>0.55937313356225304</v>
      </c>
      <c r="E724" s="20">
        <v>9.4151347033032164E-3</v>
      </c>
      <c r="F724" s="20">
        <v>2.778784285966136E-2</v>
      </c>
      <c r="G724" s="20">
        <v>8.0458440366244999E-2</v>
      </c>
      <c r="H724" s="20">
        <v>1.3451944267378731E-2</v>
      </c>
      <c r="I724" s="20">
        <v>1.0200636903496671E-2</v>
      </c>
      <c r="J724" s="20">
        <v>5.4866060141053608E-2</v>
      </c>
      <c r="K724" s="20">
        <v>1.0261143033563449E-2</v>
      </c>
      <c r="L724" s="20">
        <v>7.1158736670319536E-2</v>
      </c>
      <c r="M724" s="20">
        <v>1.7968427405942781E-2</v>
      </c>
      <c r="N724" s="20">
        <v>4.4361539971984774E-3</v>
      </c>
      <c r="O724" s="20">
        <v>0.24663001617258329</v>
      </c>
      <c r="P724" s="20">
        <v>1.273859704150692E-2</v>
      </c>
    </row>
    <row r="725" spans="1:16" x14ac:dyDescent="0.2">
      <c r="A725" t="s">
        <v>25</v>
      </c>
      <c r="B725" t="s">
        <v>75</v>
      </c>
      <c r="C725" t="s">
        <v>79</v>
      </c>
      <c r="D725" s="20">
        <v>0.84345315935087806</v>
      </c>
      <c r="E725" s="20">
        <v>7.2322388057585989E-3</v>
      </c>
      <c r="F725" s="20">
        <v>5.2746617795522928E-2</v>
      </c>
      <c r="G725" s="20">
        <v>6.255061288397562E-2</v>
      </c>
      <c r="H725" s="20">
        <v>1.8138904812664159E-2</v>
      </c>
      <c r="I725" s="20">
        <v>2.0314262539841109E-2</v>
      </c>
      <c r="J725" s="20">
        <v>7.3650464837903357E-2</v>
      </c>
      <c r="K725" s="20">
        <v>5.5735569416791343E-2</v>
      </c>
      <c r="L725" s="20">
        <v>0.37636346780256369</v>
      </c>
      <c r="M725" s="20">
        <v>5.0314447699729592E-2</v>
      </c>
      <c r="N725" s="20">
        <v>1.6837226614256989E-2</v>
      </c>
      <c r="O725" s="20">
        <v>8.8657360484970249E-2</v>
      </c>
      <c r="P725" s="20">
        <v>2.09119856569004E-2</v>
      </c>
    </row>
    <row r="726" spans="1:16" x14ac:dyDescent="0.2">
      <c r="A726" t="s">
        <v>25</v>
      </c>
      <c r="B726" t="s">
        <v>75</v>
      </c>
      <c r="C726" t="s">
        <v>80</v>
      </c>
      <c r="D726" s="20">
        <v>0.17145941581128238</v>
      </c>
      <c r="E726" s="20">
        <v>1.717853046312532E-3</v>
      </c>
      <c r="F726" s="20">
        <v>1.079661233391636E-2</v>
      </c>
      <c r="G726" s="20">
        <v>1.9257367969905709E-2</v>
      </c>
      <c r="H726" s="20">
        <v>4.5649084338765878E-3</v>
      </c>
      <c r="I726" s="20">
        <v>4.3843460771335694E-3</v>
      </c>
      <c r="J726" s="20">
        <v>3.8304585320067822E-2</v>
      </c>
      <c r="K726" s="20">
        <v>7.7757982913315661E-3</v>
      </c>
      <c r="L726" s="20">
        <v>3.0984702848349501E-2</v>
      </c>
      <c r="M726" s="20">
        <v>7.1473688010005232E-3</v>
      </c>
      <c r="N726" s="20">
        <v>2.4931719468310369E-3</v>
      </c>
      <c r="O726" s="20">
        <v>4.0291585524776727E-2</v>
      </c>
      <c r="P726" s="20">
        <v>3.7411152177804202E-3</v>
      </c>
    </row>
    <row r="727" spans="1:16" x14ac:dyDescent="0.2">
      <c r="A727" t="s">
        <v>25</v>
      </c>
      <c r="B727" t="s">
        <v>75</v>
      </c>
      <c r="C727" t="s">
        <v>81</v>
      </c>
      <c r="D727" s="20">
        <v>4.0081044903354533E-2</v>
      </c>
      <c r="E727" s="20">
        <v>3.6135599193872002E-4</v>
      </c>
      <c r="F727" s="20">
        <v>6.6779433566026714E-3</v>
      </c>
      <c r="G727" s="20">
        <v>5.8877992195848156E-3</v>
      </c>
      <c r="H727" s="20">
        <v>3.662802118073339E-4</v>
      </c>
      <c r="I727" s="20">
        <v>1.0027954992071211E-3</v>
      </c>
      <c r="J727" s="20">
        <v>7.0911030272277744E-3</v>
      </c>
      <c r="K727" s="20">
        <v>7.0667532741298966E-4</v>
      </c>
      <c r="L727" s="20">
        <v>1.086330888824405E-2</v>
      </c>
      <c r="M727" s="20">
        <v>1.291680054482242E-3</v>
      </c>
      <c r="N727" s="20">
        <v>3.7769993626952573E-4</v>
      </c>
      <c r="O727" s="20">
        <v>3.7511092799275159E-3</v>
      </c>
      <c r="P727" s="20">
        <v>1.703294110649777E-3</v>
      </c>
    </row>
    <row r="728" spans="1:16" x14ac:dyDescent="0.2">
      <c r="A728" t="s">
        <v>26</v>
      </c>
      <c r="B728" t="s">
        <v>64</v>
      </c>
      <c r="C728" t="s">
        <v>77</v>
      </c>
      <c r="D728" s="20">
        <v>0.75690135571058614</v>
      </c>
      <c r="E728" s="20">
        <v>6.9425207780590429E-5</v>
      </c>
      <c r="F728" s="20">
        <v>0.24180458659698559</v>
      </c>
      <c r="G728" s="20">
        <v>4.8240562899643322E-3</v>
      </c>
      <c r="H728" s="20">
        <v>7.3838574309845716E-4</v>
      </c>
      <c r="I728" s="20">
        <v>1.7239593318681759E-2</v>
      </c>
      <c r="J728" s="20">
        <v>1.4943147001938479E-2</v>
      </c>
      <c r="K728" s="20">
        <v>4.3185963217871309E-3</v>
      </c>
      <c r="L728" s="20">
        <v>4.6713056337766689E-3</v>
      </c>
      <c r="M728" s="20">
        <v>1.348551358618055E-2</v>
      </c>
      <c r="N728" s="20">
        <v>0.2252915534623959</v>
      </c>
      <c r="O728" s="20">
        <v>3.1037197507023748E-3</v>
      </c>
      <c r="P728" s="20">
        <v>0.22641147279729429</v>
      </c>
    </row>
    <row r="729" spans="1:16" x14ac:dyDescent="0.2">
      <c r="A729" t="s">
        <v>26</v>
      </c>
      <c r="B729" t="s">
        <v>64</v>
      </c>
      <c r="C729" t="s">
        <v>78</v>
      </c>
      <c r="D729" s="20">
        <v>0.71596456375893014</v>
      </c>
      <c r="E729" s="20">
        <v>5.7554925296932667E-5</v>
      </c>
      <c r="F729" s="20">
        <v>0.66494820258583676</v>
      </c>
      <c r="G729" s="20">
        <v>2.309297458911242E-3</v>
      </c>
      <c r="H729" s="20">
        <v>2.2298997344119149E-4</v>
      </c>
      <c r="I729" s="20">
        <v>1.668248551295325E-2</v>
      </c>
      <c r="J729" s="20">
        <v>2.5564504612342212E-4</v>
      </c>
      <c r="K729" s="20">
        <v>6.765993666308449E-3</v>
      </c>
      <c r="L729" s="20">
        <v>6.4588360678714536E-4</v>
      </c>
      <c r="M729" s="20">
        <v>7.3304984801106391E-3</v>
      </c>
      <c r="N729" s="20">
        <v>9.2483560281945935E-5</v>
      </c>
      <c r="O729" s="20">
        <v>3.432613638906241E-4</v>
      </c>
      <c r="P729" s="20">
        <v>1.631026757898851E-2</v>
      </c>
    </row>
    <row r="730" spans="1:16" x14ac:dyDescent="0.2">
      <c r="A730" t="s">
        <v>26</v>
      </c>
      <c r="B730" t="s">
        <v>64</v>
      </c>
      <c r="C730" t="s">
        <v>66</v>
      </c>
      <c r="D730" s="20">
        <v>0.85684417145719793</v>
      </c>
      <c r="E730" s="20">
        <v>4.1636669125190591E-4</v>
      </c>
      <c r="F730" s="20">
        <v>6.8503085082928905E-2</v>
      </c>
      <c r="G730" s="20">
        <v>1.177609897209296E-2</v>
      </c>
      <c r="H730" s="20">
        <v>0.43475128338483249</v>
      </c>
      <c r="I730" s="20">
        <v>2.828018064955938E-2</v>
      </c>
      <c r="J730" s="20">
        <v>4.1287202389023843E-2</v>
      </c>
      <c r="K730" s="20">
        <v>5.9253628239338767E-2</v>
      </c>
      <c r="L730" s="20">
        <v>1.346480697115088E-2</v>
      </c>
      <c r="M730" s="20">
        <v>6.5725243605263828E-2</v>
      </c>
      <c r="N730" s="20">
        <v>2.674280372694916E-2</v>
      </c>
      <c r="O730" s="20">
        <v>9.3075311483554315E-2</v>
      </c>
      <c r="P730" s="20">
        <v>1.356816026125156E-2</v>
      </c>
    </row>
    <row r="731" spans="1:16" x14ac:dyDescent="0.2">
      <c r="A731" t="s">
        <v>26</v>
      </c>
      <c r="B731" t="s">
        <v>64</v>
      </c>
      <c r="C731" t="s">
        <v>79</v>
      </c>
      <c r="D731" s="20">
        <v>1.2734297043569824</v>
      </c>
      <c r="E731" s="20">
        <v>1.403437347034414E-3</v>
      </c>
      <c r="F731" s="20">
        <v>9.6899933542748243E-2</v>
      </c>
      <c r="G731" s="20">
        <v>1.0978119067668079E-2</v>
      </c>
      <c r="H731" s="20">
        <v>8.4200615540335588E-2</v>
      </c>
      <c r="I731" s="20">
        <v>4.2064554484190393E-2</v>
      </c>
      <c r="J731" s="20">
        <v>5.0633595121717279E-2</v>
      </c>
      <c r="K731" s="20">
        <v>0.4634662686967016</v>
      </c>
      <c r="L731" s="20">
        <v>0.15546076863582459</v>
      </c>
      <c r="M731" s="20">
        <v>0.17389937844481729</v>
      </c>
      <c r="N731" s="20">
        <v>0.100178354702887</v>
      </c>
      <c r="O731" s="20">
        <v>7.0690437363584574E-2</v>
      </c>
      <c r="P731" s="20">
        <v>2.3554241409473459E-2</v>
      </c>
    </row>
    <row r="732" spans="1:16" x14ac:dyDescent="0.2">
      <c r="A732" t="s">
        <v>26</v>
      </c>
      <c r="B732" t="s">
        <v>64</v>
      </c>
      <c r="C732" t="s">
        <v>80</v>
      </c>
      <c r="D732" s="20">
        <v>3.69446652171288E-4</v>
      </c>
      <c r="E732" s="20">
        <v>4.1148929387724239E-7</v>
      </c>
      <c r="F732" s="20">
        <v>1.6198080863958009E-5</v>
      </c>
      <c r="G732" s="20">
        <v>4.4224462300761267E-6</v>
      </c>
      <c r="H732" s="20">
        <v>3.2967769597567563E-5</v>
      </c>
      <c r="I732" s="20">
        <v>8.3021050994348325E-6</v>
      </c>
      <c r="J732" s="20">
        <v>3.8901694675088428E-5</v>
      </c>
      <c r="K732" s="20">
        <v>3.4059064285257117E-5</v>
      </c>
      <c r="L732" s="20">
        <v>3.418804889580237E-5</v>
      </c>
      <c r="M732" s="20">
        <v>1.6334433497787061E-5</v>
      </c>
      <c r="N732" s="20">
        <v>9.0380360322555422E-6</v>
      </c>
      <c r="O732" s="20">
        <v>1.7069121951591629E-4</v>
      </c>
      <c r="P732" s="20">
        <v>3.9322641842674101E-6</v>
      </c>
    </row>
    <row r="733" spans="1:16" x14ac:dyDescent="0.2">
      <c r="A733" t="s">
        <v>26</v>
      </c>
      <c r="B733" t="s">
        <v>64</v>
      </c>
      <c r="C733" t="s">
        <v>81</v>
      </c>
      <c r="D733" s="20">
        <v>0.12071196075579015</v>
      </c>
      <c r="E733" s="20">
        <v>7.3403026453799575E-5</v>
      </c>
      <c r="F733" s="20">
        <v>5.1493828995110603E-2</v>
      </c>
      <c r="G733" s="20">
        <v>5.4580304109383773E-4</v>
      </c>
      <c r="H733" s="20">
        <v>1.1592010669017501E-3</v>
      </c>
      <c r="I733" s="20">
        <v>4.2827945348475607E-3</v>
      </c>
      <c r="J733" s="20">
        <v>8.0091361560862412E-3</v>
      </c>
      <c r="K733" s="20">
        <v>6.6107205448572987E-3</v>
      </c>
      <c r="L733" s="20">
        <v>2.3217636899558761E-2</v>
      </c>
      <c r="M733" s="20">
        <v>3.9123743650471537E-3</v>
      </c>
      <c r="N733" s="20">
        <v>4.7968632468271344E-3</v>
      </c>
      <c r="O733" s="20">
        <v>8.1972069288381508E-3</v>
      </c>
      <c r="P733" s="20">
        <v>8.4129919501678557E-3</v>
      </c>
    </row>
    <row r="734" spans="1:16" x14ac:dyDescent="0.2">
      <c r="A734" t="s">
        <v>26</v>
      </c>
      <c r="B734" t="s">
        <v>71</v>
      </c>
      <c r="C734" t="s">
        <v>77</v>
      </c>
      <c r="D734" s="20">
        <v>0.46738398218384797</v>
      </c>
      <c r="E734" s="20">
        <v>4.5426103680482191E-4</v>
      </c>
      <c r="F734" s="20">
        <v>0.14382372977461669</v>
      </c>
      <c r="G734" s="20">
        <v>5.2466581947229387E-3</v>
      </c>
      <c r="H734" s="20">
        <v>8.3551469610853408E-4</v>
      </c>
      <c r="I734" s="20">
        <v>1.857093886800687E-2</v>
      </c>
      <c r="J734" s="20">
        <v>4.3509282376103388E-2</v>
      </c>
      <c r="K734" s="20">
        <v>3.297053493999396E-3</v>
      </c>
      <c r="L734" s="20">
        <v>5.4705974714295766E-3</v>
      </c>
      <c r="M734" s="20">
        <v>8.2483138360203382E-3</v>
      </c>
      <c r="N734" s="20">
        <v>5.7933985874258652E-2</v>
      </c>
      <c r="O734" s="20">
        <v>8.8177267096737448E-3</v>
      </c>
      <c r="P734" s="20">
        <v>0.17117591985210301</v>
      </c>
    </row>
    <row r="735" spans="1:16" x14ac:dyDescent="0.2">
      <c r="A735" t="s">
        <v>26</v>
      </c>
      <c r="B735" t="s">
        <v>71</v>
      </c>
      <c r="C735" t="s">
        <v>78</v>
      </c>
      <c r="D735" s="20">
        <v>0.24345770290127386</v>
      </c>
      <c r="E735" s="20">
        <v>4.0606876728181191E-4</v>
      </c>
      <c r="F735" s="20">
        <v>0.2014993348431236</v>
      </c>
      <c r="G735" s="20">
        <v>5.467805083858782E-3</v>
      </c>
      <c r="H735" s="20">
        <v>3.4016814574512789E-4</v>
      </c>
      <c r="I735" s="20">
        <v>1.563424841154094E-2</v>
      </c>
      <c r="J735" s="20">
        <v>1.9409093906591669E-3</v>
      </c>
      <c r="K735" s="20">
        <v>1.07605144962865E-3</v>
      </c>
      <c r="L735" s="20">
        <v>4.4815951159873886E-3</v>
      </c>
      <c r="M735" s="20">
        <v>4.1870748320643036E-3</v>
      </c>
      <c r="N735" s="20">
        <v>2.8367075225226539E-4</v>
      </c>
      <c r="O735" s="20">
        <v>2.6360904788855382E-3</v>
      </c>
      <c r="P735" s="20">
        <v>5.5046856302462793E-3</v>
      </c>
    </row>
    <row r="736" spans="1:16" x14ac:dyDescent="0.2">
      <c r="A736" t="s">
        <v>26</v>
      </c>
      <c r="B736" t="s">
        <v>71</v>
      </c>
      <c r="C736" t="s">
        <v>66</v>
      </c>
      <c r="D736" s="20">
        <v>0.31798463949019667</v>
      </c>
      <c r="E736" s="20">
        <v>1.6386993498824711E-3</v>
      </c>
      <c r="F736" s="20">
        <v>1.5420711094516249E-2</v>
      </c>
      <c r="G736" s="20">
        <v>3.3193282453119519E-2</v>
      </c>
      <c r="H736" s="20">
        <v>4.0978828775340481E-2</v>
      </c>
      <c r="I736" s="20">
        <v>3.3730681774856329E-3</v>
      </c>
      <c r="J736" s="20">
        <v>6.6398602154113043E-2</v>
      </c>
      <c r="K736" s="20">
        <v>6.3649534023828462E-3</v>
      </c>
      <c r="L736" s="20">
        <v>1.0691999103994919E-2</v>
      </c>
      <c r="M736" s="20">
        <v>8.4774545350634039E-3</v>
      </c>
      <c r="N736" s="20">
        <v>9.6662609372081872E-3</v>
      </c>
      <c r="O736" s="20">
        <v>0.1176555238828043</v>
      </c>
      <c r="P736" s="20">
        <v>4.1252556242856401E-3</v>
      </c>
    </row>
    <row r="737" spans="1:16" x14ac:dyDescent="0.2">
      <c r="A737" t="s">
        <v>26</v>
      </c>
      <c r="B737" t="s">
        <v>71</v>
      </c>
      <c r="C737" t="s">
        <v>79</v>
      </c>
      <c r="D737" s="20">
        <v>0.41471830440533486</v>
      </c>
      <c r="E737" s="20">
        <v>1.70448352032202E-3</v>
      </c>
      <c r="F737" s="20">
        <v>4.3170898189519767E-2</v>
      </c>
      <c r="G737" s="20">
        <v>1.8419387302212979E-2</v>
      </c>
      <c r="H737" s="20">
        <v>9.6571840909235249E-3</v>
      </c>
      <c r="I737" s="20">
        <v>1.323617143220681E-2</v>
      </c>
      <c r="J737" s="20">
        <v>6.9900067772882116E-2</v>
      </c>
      <c r="K737" s="20">
        <v>3.0299269453413089E-2</v>
      </c>
      <c r="L737" s="20">
        <v>0.1084163322429008</v>
      </c>
      <c r="M737" s="20">
        <v>2.379478919061024E-2</v>
      </c>
      <c r="N737" s="20">
        <v>1.252207608575652E-2</v>
      </c>
      <c r="O737" s="20">
        <v>6.9824120636182221E-2</v>
      </c>
      <c r="P737" s="20">
        <v>1.3773524488404749E-2</v>
      </c>
    </row>
    <row r="738" spans="1:16" x14ac:dyDescent="0.2">
      <c r="A738" t="s">
        <v>26</v>
      </c>
      <c r="B738" t="s">
        <v>71</v>
      </c>
      <c r="C738" t="s">
        <v>80</v>
      </c>
      <c r="D738" s="20">
        <v>5.4406541787288716E-2</v>
      </c>
      <c r="E738" s="20">
        <v>2.2727541651923941E-4</v>
      </c>
      <c r="F738" s="20">
        <v>4.2028204519079376E-3</v>
      </c>
      <c r="G738" s="20">
        <v>1.639504990161486E-3</v>
      </c>
      <c r="H738" s="20">
        <v>1.9994329379869041E-3</v>
      </c>
      <c r="I738" s="20">
        <v>1.0552109329140711E-3</v>
      </c>
      <c r="J738" s="20">
        <v>1.0585901393407531E-2</v>
      </c>
      <c r="K738" s="20">
        <v>2.762400662381538E-3</v>
      </c>
      <c r="L738" s="20">
        <v>8.2330156601519711E-3</v>
      </c>
      <c r="M738" s="20">
        <v>1.858132893755921E-3</v>
      </c>
      <c r="N738" s="20">
        <v>1.029573448834233E-3</v>
      </c>
      <c r="O738" s="20">
        <v>1.9722552965905509E-2</v>
      </c>
      <c r="P738" s="20">
        <v>1.0907200333623759E-3</v>
      </c>
    </row>
    <row r="739" spans="1:16" x14ac:dyDescent="0.2">
      <c r="A739" t="s">
        <v>26</v>
      </c>
      <c r="B739" t="s">
        <v>71</v>
      </c>
      <c r="C739" t="s">
        <v>81</v>
      </c>
      <c r="D739" s="20">
        <v>5.4116575155405335E-2</v>
      </c>
      <c r="E739" s="20">
        <v>1.053259223247733E-4</v>
      </c>
      <c r="F739" s="20">
        <v>1.5728139378036202E-2</v>
      </c>
      <c r="G739" s="20">
        <v>1.083441756305483E-3</v>
      </c>
      <c r="H739" s="20">
        <v>3.3160555468129011E-4</v>
      </c>
      <c r="I739" s="20">
        <v>1.1550320979858079E-3</v>
      </c>
      <c r="J739" s="20">
        <v>4.0073786761355562E-3</v>
      </c>
      <c r="K739" s="20">
        <v>5.7087442155281454E-4</v>
      </c>
      <c r="L739" s="20">
        <v>1.999929424699563E-2</v>
      </c>
      <c r="M739" s="20">
        <v>1.206923456812357E-3</v>
      </c>
      <c r="N739" s="20">
        <v>9.6660584706750256E-4</v>
      </c>
      <c r="O739" s="20">
        <v>5.1325728878515017E-3</v>
      </c>
      <c r="P739" s="20">
        <v>3.8293809096564191E-3</v>
      </c>
    </row>
    <row r="740" spans="1:16" x14ac:dyDescent="0.2">
      <c r="A740" t="s">
        <v>26</v>
      </c>
      <c r="B740" t="s">
        <v>72</v>
      </c>
      <c r="C740" t="s">
        <v>77</v>
      </c>
      <c r="D740" s="20">
        <v>6.1485816576377444E-2</v>
      </c>
      <c r="E740" s="20">
        <v>3.3985947593096377E-4</v>
      </c>
      <c r="F740" s="20">
        <v>2.1122542541483789E-2</v>
      </c>
      <c r="G740" s="20">
        <v>3.3310750319090021E-3</v>
      </c>
      <c r="H740" s="20">
        <v>3.2095039954806572E-4</v>
      </c>
      <c r="I740" s="20">
        <v>2.7831641459938922E-3</v>
      </c>
      <c r="J740" s="20">
        <v>8.9183683666309767E-3</v>
      </c>
      <c r="K740" s="20">
        <v>7.3645471376746245E-4</v>
      </c>
      <c r="L740" s="20">
        <v>5.6440412555154801E-3</v>
      </c>
      <c r="M740" s="20">
        <v>1.7015152636374669E-3</v>
      </c>
      <c r="N740" s="20">
        <v>4.3954840094027076E-3</v>
      </c>
      <c r="O740" s="20">
        <v>3.4039227484115482E-3</v>
      </c>
      <c r="P740" s="20">
        <v>8.7884386241460933E-3</v>
      </c>
    </row>
    <row r="741" spans="1:16" x14ac:dyDescent="0.2">
      <c r="A741" t="s">
        <v>26</v>
      </c>
      <c r="B741" t="s">
        <v>72</v>
      </c>
      <c r="C741" t="s">
        <v>78</v>
      </c>
      <c r="D741" s="20">
        <v>2.8404633600958813E-2</v>
      </c>
      <c r="E741" s="20">
        <v>5.052093254994894E-4</v>
      </c>
      <c r="F741" s="20">
        <v>6.524298004876309E-3</v>
      </c>
      <c r="G741" s="20">
        <v>2.1460348159122269E-3</v>
      </c>
      <c r="H741" s="20">
        <v>4.466053022015692E-4</v>
      </c>
      <c r="I741" s="20">
        <v>8.5742624952339338E-4</v>
      </c>
      <c r="J741" s="20">
        <v>3.7332972165187591E-3</v>
      </c>
      <c r="K741" s="20">
        <v>4.9365932205640045E-4</v>
      </c>
      <c r="L741" s="20">
        <v>5.0229231227346058E-3</v>
      </c>
      <c r="M741" s="20">
        <v>9.2433531228604542E-4</v>
      </c>
      <c r="N741" s="20">
        <v>4.4824961786836011E-4</v>
      </c>
      <c r="O741" s="20">
        <v>6.6597931536738486E-3</v>
      </c>
      <c r="P741" s="20">
        <v>6.4280215780780745E-4</v>
      </c>
    </row>
    <row r="742" spans="1:16" x14ac:dyDescent="0.2">
      <c r="A742" t="s">
        <v>26</v>
      </c>
      <c r="B742" t="s">
        <v>72</v>
      </c>
      <c r="C742" t="s">
        <v>66</v>
      </c>
      <c r="D742" s="20">
        <v>0.43723068174064905</v>
      </c>
      <c r="E742" s="20">
        <v>4.0410548221251419E-3</v>
      </c>
      <c r="F742" s="20">
        <v>1.8023205214994419E-2</v>
      </c>
      <c r="G742" s="20">
        <v>3.7730017825674589E-2</v>
      </c>
      <c r="H742" s="20">
        <v>2.7439894253891539E-2</v>
      </c>
      <c r="I742" s="20">
        <v>4.9092845319890178E-3</v>
      </c>
      <c r="J742" s="20">
        <v>6.2257749409822941E-2</v>
      </c>
      <c r="K742" s="20">
        <v>7.2319926118632706E-3</v>
      </c>
      <c r="L742" s="20">
        <v>1.4848139142553569E-2</v>
      </c>
      <c r="M742" s="20">
        <v>1.177332229309456E-2</v>
      </c>
      <c r="N742" s="20">
        <v>6.3665449408073539E-3</v>
      </c>
      <c r="O742" s="20">
        <v>0.23672084562409121</v>
      </c>
      <c r="P742" s="20">
        <v>5.8886310697414566E-3</v>
      </c>
    </row>
    <row r="743" spans="1:16" x14ac:dyDescent="0.2">
      <c r="A743" t="s">
        <v>26</v>
      </c>
      <c r="B743" t="s">
        <v>72</v>
      </c>
      <c r="C743" t="s">
        <v>79</v>
      </c>
      <c r="D743" s="20">
        <v>2.5687818289942679E-2</v>
      </c>
      <c r="E743" s="20">
        <v>1.0784489811018251E-3</v>
      </c>
      <c r="F743" s="20">
        <v>2.3547039016082799E-3</v>
      </c>
      <c r="G743" s="20">
        <v>1.743489435394436E-3</v>
      </c>
      <c r="H743" s="20">
        <v>6.1216763963448833E-4</v>
      </c>
      <c r="I743" s="20">
        <v>9.996044142349524E-4</v>
      </c>
      <c r="J743" s="20">
        <v>2.5186820452355691E-3</v>
      </c>
      <c r="K743" s="20">
        <v>1.578595170433292E-3</v>
      </c>
      <c r="L743" s="20">
        <v>4.2824151602111797E-3</v>
      </c>
      <c r="M743" s="20">
        <v>1.3888811867380159E-3</v>
      </c>
      <c r="N743" s="20">
        <v>4.7905106440504247E-4</v>
      </c>
      <c r="O743" s="20">
        <v>8.0807651976741064E-3</v>
      </c>
      <c r="P743" s="20">
        <v>5.7101409327149502E-4</v>
      </c>
    </row>
    <row r="744" spans="1:16" x14ac:dyDescent="0.2">
      <c r="A744" t="s">
        <v>26</v>
      </c>
      <c r="B744" t="s">
        <v>72</v>
      </c>
      <c r="C744" t="s">
        <v>80</v>
      </c>
      <c r="D744" s="20">
        <v>3.1353727684028256E-2</v>
      </c>
      <c r="E744" s="20">
        <v>2.909458174081534E-4</v>
      </c>
      <c r="F744" s="20">
        <v>1.6510759646303111E-3</v>
      </c>
      <c r="G744" s="20">
        <v>1.2831407816591811E-3</v>
      </c>
      <c r="H744" s="20">
        <v>1.005547771839854E-3</v>
      </c>
      <c r="I744" s="20">
        <v>5.9730210448256948E-4</v>
      </c>
      <c r="J744" s="20">
        <v>7.2890497844455083E-3</v>
      </c>
      <c r="K744" s="20">
        <v>1.4788081158878109E-3</v>
      </c>
      <c r="L744" s="20">
        <v>5.7227345376391981E-3</v>
      </c>
      <c r="M744" s="20">
        <v>1.16697669958136E-3</v>
      </c>
      <c r="N744" s="20">
        <v>5.0210341117599706E-4</v>
      </c>
      <c r="O744" s="20">
        <v>9.927276628806889E-3</v>
      </c>
      <c r="P744" s="20">
        <v>4.3876606647142569E-4</v>
      </c>
    </row>
    <row r="745" spans="1:16" x14ac:dyDescent="0.2">
      <c r="A745" t="s">
        <v>26</v>
      </c>
      <c r="B745" t="s">
        <v>72</v>
      </c>
      <c r="C745" t="s">
        <v>81</v>
      </c>
      <c r="D745" s="20">
        <v>6.3824712615865647E-3</v>
      </c>
      <c r="E745" s="20">
        <v>1.03642645553848E-4</v>
      </c>
      <c r="F745" s="20">
        <v>1.3596292702847111E-3</v>
      </c>
      <c r="G745" s="20">
        <v>3.9926157771066803E-4</v>
      </c>
      <c r="H745" s="20">
        <v>9.5724931506946699E-5</v>
      </c>
      <c r="I745" s="20">
        <v>1.668354366428851E-4</v>
      </c>
      <c r="J745" s="20">
        <v>1.093703668400255E-3</v>
      </c>
      <c r="K745" s="20">
        <v>1.137030238358187E-4</v>
      </c>
      <c r="L745" s="20">
        <v>1.294282517277574E-3</v>
      </c>
      <c r="M745" s="20">
        <v>2.080033899987366E-4</v>
      </c>
      <c r="N745" s="20">
        <v>7.5595565740525455E-5</v>
      </c>
      <c r="O745" s="20">
        <v>1.1937550883764519E-3</v>
      </c>
      <c r="P745" s="20">
        <v>2.7833414625814539E-4</v>
      </c>
    </row>
    <row r="746" spans="1:16" x14ac:dyDescent="0.2">
      <c r="A746" t="s">
        <v>26</v>
      </c>
      <c r="B746" t="s">
        <v>73</v>
      </c>
      <c r="C746" t="s">
        <v>77</v>
      </c>
      <c r="D746" s="20">
        <v>9.3123293668382345E-2</v>
      </c>
      <c r="E746" s="20">
        <v>8.4302495415158136E-4</v>
      </c>
      <c r="F746" s="20">
        <v>1.8043956520336898E-2</v>
      </c>
      <c r="G746" s="20">
        <v>2.4567692210216079E-2</v>
      </c>
      <c r="H746" s="20">
        <v>4.5682952294312691E-4</v>
      </c>
      <c r="I746" s="20">
        <v>7.7393093660062546E-3</v>
      </c>
      <c r="J746" s="20">
        <v>1.6055764375572979E-2</v>
      </c>
      <c r="K746" s="20">
        <v>1.2353000830248029E-3</v>
      </c>
      <c r="L746" s="20">
        <v>9.7709879713468398E-3</v>
      </c>
      <c r="M746" s="20">
        <v>2.8461400096311852E-3</v>
      </c>
      <c r="N746" s="20">
        <v>2.4961259414967699E-3</v>
      </c>
      <c r="O746" s="20">
        <v>4.4608539201620298E-3</v>
      </c>
      <c r="P746" s="20">
        <v>4.6073087934938046E-3</v>
      </c>
    </row>
    <row r="747" spans="1:16" x14ac:dyDescent="0.2">
      <c r="A747" t="s">
        <v>26</v>
      </c>
      <c r="B747" t="s">
        <v>73</v>
      </c>
      <c r="C747" t="s">
        <v>78</v>
      </c>
      <c r="D747" s="20">
        <v>6.6548848578854222E-2</v>
      </c>
      <c r="E747" s="20">
        <v>6.383674128623831E-4</v>
      </c>
      <c r="F747" s="20">
        <v>4.4588219021647387E-3</v>
      </c>
      <c r="G747" s="20">
        <v>3.5491607779363582E-2</v>
      </c>
      <c r="H747" s="20">
        <v>4.4226972358025172E-4</v>
      </c>
      <c r="I747" s="20">
        <v>5.5885842025597569E-3</v>
      </c>
      <c r="J747" s="20">
        <v>5.5798934963063743E-3</v>
      </c>
      <c r="K747" s="20">
        <v>9.9090087829202512E-4</v>
      </c>
      <c r="L747" s="20">
        <v>7.3982454702596926E-3</v>
      </c>
      <c r="M747" s="20">
        <v>1.854116042702327E-3</v>
      </c>
      <c r="N747" s="20">
        <v>2.6178377474709018E-4</v>
      </c>
      <c r="O747" s="20">
        <v>3.434985101993083E-3</v>
      </c>
      <c r="P747" s="20">
        <v>4.0927279402291368E-4</v>
      </c>
    </row>
    <row r="748" spans="1:16" x14ac:dyDescent="0.2">
      <c r="A748" t="s">
        <v>26</v>
      </c>
      <c r="B748" t="s">
        <v>73</v>
      </c>
      <c r="C748" t="s">
        <v>66</v>
      </c>
      <c r="D748" s="20">
        <v>0.21355194201251718</v>
      </c>
      <c r="E748" s="20">
        <v>1.6826416718084809E-3</v>
      </c>
      <c r="F748" s="20">
        <v>7.1653777623547996E-3</v>
      </c>
      <c r="G748" s="20">
        <v>5.2371043365152747E-2</v>
      </c>
      <c r="H748" s="20">
        <v>2.130645726470687E-3</v>
      </c>
      <c r="I748" s="20">
        <v>2.8180250177118689E-3</v>
      </c>
      <c r="J748" s="20">
        <v>6.4863235038369715E-2</v>
      </c>
      <c r="K748" s="20">
        <v>4.7619427883531977E-3</v>
      </c>
      <c r="L748" s="20">
        <v>4.2415063537315847E-2</v>
      </c>
      <c r="M748" s="20">
        <v>6.1943815808543157E-3</v>
      </c>
      <c r="N748" s="20">
        <v>1.8118963404597449E-3</v>
      </c>
      <c r="O748" s="20">
        <v>2.4760104022998108E-2</v>
      </c>
      <c r="P748" s="20">
        <v>2.5775851606676262E-3</v>
      </c>
    </row>
    <row r="749" spans="1:16" x14ac:dyDescent="0.2">
      <c r="A749" t="s">
        <v>26</v>
      </c>
      <c r="B749" t="s">
        <v>73</v>
      </c>
      <c r="C749" t="s">
        <v>79</v>
      </c>
      <c r="D749" s="20">
        <v>1.0637531243746305</v>
      </c>
      <c r="E749" s="20">
        <v>4.8722315810881501E-3</v>
      </c>
      <c r="F749" s="20">
        <v>3.9623219037504778E-2</v>
      </c>
      <c r="G749" s="20">
        <v>0.16201423610907109</v>
      </c>
      <c r="H749" s="20">
        <v>7.9679082651691099E-3</v>
      </c>
      <c r="I749" s="20">
        <v>1.6548100036961791E-2</v>
      </c>
      <c r="J749" s="20">
        <v>0.28649312413927308</v>
      </c>
      <c r="K749" s="20">
        <v>2.4399984925128251E-2</v>
      </c>
      <c r="L749" s="20">
        <v>0.37323443236109749</v>
      </c>
      <c r="M749" s="20">
        <v>3.6958550973712853E-2</v>
      </c>
      <c r="N749" s="20">
        <v>8.0325154144054792E-3</v>
      </c>
      <c r="O749" s="20">
        <v>8.9833795078387332E-2</v>
      </c>
      <c r="P749" s="20">
        <v>1.3775026452830861E-2</v>
      </c>
    </row>
    <row r="750" spans="1:16" x14ac:dyDescent="0.2">
      <c r="A750" t="s">
        <v>26</v>
      </c>
      <c r="B750" t="s">
        <v>73</v>
      </c>
      <c r="C750" t="s">
        <v>80</v>
      </c>
      <c r="D750" s="20">
        <v>7.9250172607581687E-2</v>
      </c>
      <c r="E750" s="20">
        <v>9.6334230871840854E-4</v>
      </c>
      <c r="F750" s="20">
        <v>3.3563214203674949E-3</v>
      </c>
      <c r="G750" s="20">
        <v>6.3991939703600771E-3</v>
      </c>
      <c r="H750" s="20">
        <v>1.4768883716770381E-3</v>
      </c>
      <c r="I750" s="20">
        <v>1.4502957330585391E-3</v>
      </c>
      <c r="J750" s="20">
        <v>2.902473812621828E-2</v>
      </c>
      <c r="K750" s="20">
        <v>2.8631448978849411E-3</v>
      </c>
      <c r="L750" s="20">
        <v>1.1861867443007859E-2</v>
      </c>
      <c r="M750" s="20">
        <v>2.9419742211858769E-3</v>
      </c>
      <c r="N750" s="20">
        <v>9.5836583875491511E-4</v>
      </c>
      <c r="O750" s="20">
        <v>1.6690998368730729E-2</v>
      </c>
      <c r="P750" s="20">
        <v>1.263041907617539E-3</v>
      </c>
    </row>
    <row r="751" spans="1:16" x14ac:dyDescent="0.2">
      <c r="A751" t="s">
        <v>26</v>
      </c>
      <c r="B751" t="s">
        <v>73</v>
      </c>
      <c r="C751" t="s">
        <v>81</v>
      </c>
      <c r="D751" s="20">
        <v>4.3140637799032537E-2</v>
      </c>
      <c r="E751" s="20">
        <v>1.4849488950405119E-4</v>
      </c>
      <c r="F751" s="20">
        <v>9.5750693936774208E-3</v>
      </c>
      <c r="G751" s="20">
        <v>3.9476356559340949E-3</v>
      </c>
      <c r="H751" s="20">
        <v>2.5150378331820921E-4</v>
      </c>
      <c r="I751" s="20">
        <v>6.9192127609882562E-4</v>
      </c>
      <c r="J751" s="20">
        <v>6.2618901263509661E-3</v>
      </c>
      <c r="K751" s="20">
        <v>5.0876839890769783E-4</v>
      </c>
      <c r="L751" s="20">
        <v>1.5511109088483761E-2</v>
      </c>
      <c r="M751" s="20">
        <v>1.057949716464036E-3</v>
      </c>
      <c r="N751" s="20">
        <v>6.1405981346537148E-4</v>
      </c>
      <c r="O751" s="20">
        <v>2.8634704622707298E-3</v>
      </c>
      <c r="P751" s="20">
        <v>1.708765194557376E-3</v>
      </c>
    </row>
    <row r="752" spans="1:16" x14ac:dyDescent="0.2">
      <c r="A752" t="s">
        <v>26</v>
      </c>
      <c r="B752" t="s">
        <v>74</v>
      </c>
      <c r="C752" t="s">
        <v>77</v>
      </c>
      <c r="D752" s="20">
        <v>0.22353532651150326</v>
      </c>
      <c r="E752" s="20">
        <v>7.9034510357388539E-4</v>
      </c>
      <c r="F752" s="20">
        <v>6.8646570099495929E-2</v>
      </c>
      <c r="G752" s="20">
        <v>1.0637034312507371E-2</v>
      </c>
      <c r="H752" s="20">
        <v>6.2868035264900804E-4</v>
      </c>
      <c r="I752" s="20">
        <v>9.0606904331412066E-3</v>
      </c>
      <c r="J752" s="20">
        <v>1.4481928315108699E-2</v>
      </c>
      <c r="K752" s="20">
        <v>1.5944417137003411E-3</v>
      </c>
      <c r="L752" s="20">
        <v>2.9597356735728889E-2</v>
      </c>
      <c r="M752" s="20">
        <v>5.484528929646011E-3</v>
      </c>
      <c r="N752" s="20">
        <v>4.0098012527696267E-3</v>
      </c>
      <c r="O752" s="20">
        <v>8.3409206706594793E-3</v>
      </c>
      <c r="P752" s="20">
        <v>7.02630285925228E-2</v>
      </c>
    </row>
    <row r="753" spans="1:16" x14ac:dyDescent="0.2">
      <c r="A753" t="s">
        <v>26</v>
      </c>
      <c r="B753" t="s">
        <v>74</v>
      </c>
      <c r="C753" t="s">
        <v>78</v>
      </c>
      <c r="D753" s="20">
        <v>0.31745651385944756</v>
      </c>
      <c r="E753" s="20">
        <v>7.2731591828512131E-4</v>
      </c>
      <c r="F753" s="20">
        <v>0.21776441256388049</v>
      </c>
      <c r="G753" s="20">
        <v>7.343419449314879E-3</v>
      </c>
      <c r="H753" s="20">
        <v>5.0378776586377247E-4</v>
      </c>
      <c r="I753" s="20">
        <v>3.102039268331664E-2</v>
      </c>
      <c r="J753" s="20">
        <v>3.4852409348995138E-3</v>
      </c>
      <c r="K753" s="20">
        <v>1.1067954641955551E-3</v>
      </c>
      <c r="L753" s="20">
        <v>2.93493480337721E-2</v>
      </c>
      <c r="M753" s="20">
        <v>8.0423159903503134E-3</v>
      </c>
      <c r="N753" s="20">
        <v>6.004873049645802E-4</v>
      </c>
      <c r="O753" s="20">
        <v>5.4825863668111494E-3</v>
      </c>
      <c r="P753" s="20">
        <v>1.2030411383793439E-2</v>
      </c>
    </row>
    <row r="754" spans="1:16" x14ac:dyDescent="0.2">
      <c r="A754" t="s">
        <v>26</v>
      </c>
      <c r="B754" t="s">
        <v>74</v>
      </c>
      <c r="C754" t="s">
        <v>66</v>
      </c>
      <c r="D754" s="20">
        <v>0.18340738479064558</v>
      </c>
      <c r="E754" s="20">
        <v>5.8615838617503248E-3</v>
      </c>
      <c r="F754" s="20">
        <v>1.6036202516934061E-2</v>
      </c>
      <c r="G754" s="20">
        <v>1.575458898407097E-2</v>
      </c>
      <c r="H754" s="20">
        <v>4.1156058142946692E-2</v>
      </c>
      <c r="I754" s="20">
        <v>5.1622973130984202E-3</v>
      </c>
      <c r="J754" s="20">
        <v>1.7484485198979851E-2</v>
      </c>
      <c r="K754" s="20">
        <v>8.7029612338463697E-3</v>
      </c>
      <c r="L754" s="20">
        <v>2.0377212779488861E-2</v>
      </c>
      <c r="M754" s="20">
        <v>1.0782861556978921E-2</v>
      </c>
      <c r="N754" s="20">
        <v>3.7905650833735048E-3</v>
      </c>
      <c r="O754" s="20">
        <v>3.2934273911199741E-2</v>
      </c>
      <c r="P754" s="20">
        <v>5.3642942079778688E-3</v>
      </c>
    </row>
    <row r="755" spans="1:16" x14ac:dyDescent="0.2">
      <c r="A755" t="s">
        <v>26</v>
      </c>
      <c r="B755" t="s">
        <v>74</v>
      </c>
      <c r="C755" t="s">
        <v>79</v>
      </c>
      <c r="D755" s="20">
        <v>8.6797724803468895E-2</v>
      </c>
      <c r="E755" s="20">
        <v>1.5738638029322151E-3</v>
      </c>
      <c r="F755" s="20">
        <v>8.7455893061538954E-3</v>
      </c>
      <c r="G755" s="20">
        <v>5.2701011232005202E-3</v>
      </c>
      <c r="H755" s="20">
        <v>2.216924029052349E-3</v>
      </c>
      <c r="I755" s="20">
        <v>2.2493077980714499E-3</v>
      </c>
      <c r="J755" s="20">
        <v>9.8050611430530229E-3</v>
      </c>
      <c r="K755" s="20">
        <v>8.1042859155097922E-3</v>
      </c>
      <c r="L755" s="20">
        <v>2.07726013095039E-2</v>
      </c>
      <c r="M755" s="20">
        <v>7.1086050974055051E-3</v>
      </c>
      <c r="N755" s="20">
        <v>2.8226345127884342E-3</v>
      </c>
      <c r="O755" s="20">
        <v>1.3817233076619931E-2</v>
      </c>
      <c r="P755" s="20">
        <v>4.3115176891778831E-3</v>
      </c>
    </row>
    <row r="756" spans="1:16" x14ac:dyDescent="0.2">
      <c r="A756" t="s">
        <v>26</v>
      </c>
      <c r="B756" t="s">
        <v>74</v>
      </c>
      <c r="C756" t="s">
        <v>80</v>
      </c>
      <c r="D756" s="20">
        <v>0.18202817747964112</v>
      </c>
      <c r="E756" s="20">
        <v>1.589479677242774E-3</v>
      </c>
      <c r="F756" s="20">
        <v>1.523803020667943E-2</v>
      </c>
      <c r="G756" s="20">
        <v>1.284059176614352E-2</v>
      </c>
      <c r="H756" s="20">
        <v>7.489124584115844E-3</v>
      </c>
      <c r="I756" s="20">
        <v>4.0409443605370866E-3</v>
      </c>
      <c r="J756" s="20">
        <v>3.4161589469740287E-2</v>
      </c>
      <c r="K756" s="20">
        <v>1.030921230387798E-2</v>
      </c>
      <c r="L756" s="20">
        <v>3.7875205908470239E-2</v>
      </c>
      <c r="M756" s="20">
        <v>8.3987001222528297E-3</v>
      </c>
      <c r="N756" s="20">
        <v>2.3978575722890358E-3</v>
      </c>
      <c r="O756" s="20">
        <v>4.3743821877588983E-2</v>
      </c>
      <c r="P756" s="20">
        <v>3.9436196307031084E-3</v>
      </c>
    </row>
    <row r="757" spans="1:16" x14ac:dyDescent="0.2">
      <c r="A757" t="s">
        <v>26</v>
      </c>
      <c r="B757" t="s">
        <v>74</v>
      </c>
      <c r="C757" t="s">
        <v>81</v>
      </c>
      <c r="D757" s="20">
        <v>2.1683198747757104E-2</v>
      </c>
      <c r="E757" s="20">
        <v>1.8473014835125489E-4</v>
      </c>
      <c r="F757" s="20">
        <v>4.033463703278185E-3</v>
      </c>
      <c r="G757" s="20">
        <v>8.3672116262836543E-4</v>
      </c>
      <c r="H757" s="20">
        <v>1.5167052408741129E-4</v>
      </c>
      <c r="I757" s="20">
        <v>4.9918384227744803E-4</v>
      </c>
      <c r="J757" s="20">
        <v>2.2711438348885261E-3</v>
      </c>
      <c r="K757" s="20">
        <v>2.693293130415379E-4</v>
      </c>
      <c r="L757" s="20">
        <v>8.6281006172402568E-3</v>
      </c>
      <c r="M757" s="20">
        <v>7.5347081010965309E-4</v>
      </c>
      <c r="N757" s="20">
        <v>2.2069510290827541E-4</v>
      </c>
      <c r="O757" s="20">
        <v>2.178756090589107E-3</v>
      </c>
      <c r="P757" s="20">
        <v>1.6559335983570829E-3</v>
      </c>
    </row>
    <row r="758" spans="1:16" x14ac:dyDescent="0.2">
      <c r="A758" t="s">
        <v>26</v>
      </c>
      <c r="B758" t="s">
        <v>75</v>
      </c>
      <c r="C758" t="s">
        <v>77</v>
      </c>
      <c r="D758" s="20">
        <v>0.51557439792763105</v>
      </c>
      <c r="E758" s="20">
        <v>5.7881719704290227E-3</v>
      </c>
      <c r="F758" s="20">
        <v>0.12159884915898581</v>
      </c>
      <c r="G758" s="20">
        <v>2.8520962614273861E-2</v>
      </c>
      <c r="H758" s="20">
        <v>2.657905346331407E-3</v>
      </c>
      <c r="I758" s="20">
        <v>3.2406019996400977E-2</v>
      </c>
      <c r="J758" s="20">
        <v>2.8391380493896189E-2</v>
      </c>
      <c r="K758" s="20">
        <v>6.6751690297215784E-3</v>
      </c>
      <c r="L758" s="20">
        <v>2.9479732007028161E-2</v>
      </c>
      <c r="M758" s="20">
        <v>1.470344960015489E-2</v>
      </c>
      <c r="N758" s="20">
        <v>2.7342770323656021E-2</v>
      </c>
      <c r="O758" s="20">
        <v>1.848911962939279E-2</v>
      </c>
      <c r="P758" s="20">
        <v>0.1995208677573603</v>
      </c>
    </row>
    <row r="759" spans="1:16" x14ac:dyDescent="0.2">
      <c r="A759" t="s">
        <v>26</v>
      </c>
      <c r="B759" t="s">
        <v>75</v>
      </c>
      <c r="C759" t="s">
        <v>78</v>
      </c>
      <c r="D759" s="20">
        <v>0.51610368704208487</v>
      </c>
      <c r="E759" s="20">
        <v>8.4194541314283923E-3</v>
      </c>
      <c r="F759" s="20">
        <v>0.1060885992063979</v>
      </c>
      <c r="G759" s="20">
        <v>0.2145751001766433</v>
      </c>
      <c r="H759" s="20">
        <v>4.3566099332009601E-3</v>
      </c>
      <c r="I759" s="20">
        <v>3.8100027019058749E-2</v>
      </c>
      <c r="J759" s="20">
        <v>2.7138023184671851E-2</v>
      </c>
      <c r="K759" s="20">
        <v>9.4187012248559878E-3</v>
      </c>
      <c r="L759" s="20">
        <v>3.3173043814797902E-2</v>
      </c>
      <c r="M759" s="20">
        <v>1.7700589127890329E-2</v>
      </c>
      <c r="N759" s="20">
        <v>4.2303242170363938E-3</v>
      </c>
      <c r="O759" s="20">
        <v>3.3690518985248483E-2</v>
      </c>
      <c r="P759" s="20">
        <v>1.921269602085458E-2</v>
      </c>
    </row>
    <row r="760" spans="1:16" x14ac:dyDescent="0.2">
      <c r="A760" t="s">
        <v>26</v>
      </c>
      <c r="B760" t="s">
        <v>75</v>
      </c>
      <c r="C760" t="s">
        <v>66</v>
      </c>
      <c r="D760" s="20">
        <v>0.61702892419486333</v>
      </c>
      <c r="E760" s="20">
        <v>1.193665689991665E-2</v>
      </c>
      <c r="F760" s="20">
        <v>2.8102890969874429E-2</v>
      </c>
      <c r="G760" s="20">
        <v>9.260543631616848E-2</v>
      </c>
      <c r="H760" s="20">
        <v>1.369086974634163E-2</v>
      </c>
      <c r="I760" s="20">
        <v>1.1475638811991861E-2</v>
      </c>
      <c r="J760" s="20">
        <v>6.1887340806394103E-2</v>
      </c>
      <c r="K760" s="20">
        <v>1.033513774564763E-2</v>
      </c>
      <c r="L760" s="20">
        <v>7.3461519705366421E-2</v>
      </c>
      <c r="M760" s="20">
        <v>2.0548626796783671E-2</v>
      </c>
      <c r="N760" s="20">
        <v>4.8287000115066984E-3</v>
      </c>
      <c r="O760" s="20">
        <v>0.2748333676162153</v>
      </c>
      <c r="P760" s="20">
        <v>1.3322738768656389E-2</v>
      </c>
    </row>
    <row r="761" spans="1:16" x14ac:dyDescent="0.2">
      <c r="A761" t="s">
        <v>26</v>
      </c>
      <c r="B761" t="s">
        <v>75</v>
      </c>
      <c r="C761" t="s">
        <v>79</v>
      </c>
      <c r="D761" s="20">
        <v>0.90602353862916807</v>
      </c>
      <c r="E761" s="20">
        <v>9.169146906874908E-3</v>
      </c>
      <c r="F761" s="20">
        <v>5.3280187586056092E-2</v>
      </c>
      <c r="G761" s="20">
        <v>7.2012409726913251E-2</v>
      </c>
      <c r="H761" s="20">
        <v>1.823537103250171E-2</v>
      </c>
      <c r="I761" s="20">
        <v>2.2717580977725998E-2</v>
      </c>
      <c r="J761" s="20">
        <v>8.2257850800571339E-2</v>
      </c>
      <c r="K761" s="20">
        <v>5.6475703154329177E-2</v>
      </c>
      <c r="L761" s="20">
        <v>0.38850623059485301</v>
      </c>
      <c r="M761" s="20">
        <v>5.9712353383877523E-2</v>
      </c>
      <c r="N761" s="20">
        <v>1.818827598719204E-2</v>
      </c>
      <c r="O761" s="20">
        <v>0.103570866444365</v>
      </c>
      <c r="P761" s="20">
        <v>2.1897562033908021E-2</v>
      </c>
    </row>
    <row r="762" spans="1:16" x14ac:dyDescent="0.2">
      <c r="A762" t="s">
        <v>26</v>
      </c>
      <c r="B762" t="s">
        <v>75</v>
      </c>
      <c r="C762" t="s">
        <v>80</v>
      </c>
      <c r="D762" s="20">
        <v>0.19217810776333438</v>
      </c>
      <c r="E762" s="20">
        <v>2.1779213005964919E-3</v>
      </c>
      <c r="F762" s="20">
        <v>1.093482245650493E-2</v>
      </c>
      <c r="G762" s="20">
        <v>2.2162597885182541E-2</v>
      </c>
      <c r="H762" s="20">
        <v>4.5764102665550596E-3</v>
      </c>
      <c r="I762" s="20">
        <v>4.9044062240211281E-3</v>
      </c>
      <c r="J762" s="20">
        <v>4.3466982695278003E-2</v>
      </c>
      <c r="K762" s="20">
        <v>7.8455653831917844E-3</v>
      </c>
      <c r="L762" s="20">
        <v>3.2303167005840863E-2</v>
      </c>
      <c r="M762" s="20">
        <v>8.0866485598906686E-3</v>
      </c>
      <c r="N762" s="20">
        <v>2.6980566043245829E-3</v>
      </c>
      <c r="O762" s="20">
        <v>4.9126623947470333E-2</v>
      </c>
      <c r="P762" s="20">
        <v>3.894905434477985E-3</v>
      </c>
    </row>
    <row r="763" spans="1:16" x14ac:dyDescent="0.2">
      <c r="A763" t="s">
        <v>26</v>
      </c>
      <c r="B763" t="s">
        <v>75</v>
      </c>
      <c r="C763" t="s">
        <v>81</v>
      </c>
      <c r="D763" s="20">
        <v>4.3484266239387857E-2</v>
      </c>
      <c r="E763" s="20">
        <v>4.5813284997273942E-4</v>
      </c>
      <c r="F763" s="20">
        <v>6.8172635983482516E-3</v>
      </c>
      <c r="G763" s="20">
        <v>6.7772797175034557E-3</v>
      </c>
      <c r="H763" s="20">
        <v>3.7055776865133462E-4</v>
      </c>
      <c r="I763" s="20">
        <v>1.121395603638094E-3</v>
      </c>
      <c r="J763" s="20">
        <v>7.9907903801744121E-3</v>
      </c>
      <c r="K763" s="20">
        <v>7.1053358693677984E-4</v>
      </c>
      <c r="L763" s="20">
        <v>1.1158610344300841E-2</v>
      </c>
      <c r="M763" s="20">
        <v>1.497433307602302E-3</v>
      </c>
      <c r="N763" s="20">
        <v>4.0917258735872282E-4</v>
      </c>
      <c r="O763" s="20">
        <v>4.3980562581371497E-3</v>
      </c>
      <c r="P763" s="20">
        <v>1.7750402367637749E-3</v>
      </c>
    </row>
    <row r="764" spans="1:16" x14ac:dyDescent="0.2">
      <c r="A764" t="s">
        <v>27</v>
      </c>
      <c r="B764" t="s">
        <v>64</v>
      </c>
      <c r="C764" t="s">
        <v>77</v>
      </c>
      <c r="D764" s="20">
        <v>0.80359935190344745</v>
      </c>
      <c r="E764" s="20">
        <v>8.6000948624913963E-5</v>
      </c>
      <c r="F764" s="20">
        <v>0.246356648770201</v>
      </c>
      <c r="G764" s="20">
        <v>5.741720692369761E-3</v>
      </c>
      <c r="H764" s="20">
        <v>7.2670580256155737E-4</v>
      </c>
      <c r="I764" s="20">
        <v>2.0664798253485189E-2</v>
      </c>
      <c r="J764" s="20">
        <v>1.7295391846876701E-2</v>
      </c>
      <c r="K764" s="20">
        <v>4.4070062906608944E-3</v>
      </c>
      <c r="L764" s="20">
        <v>5.0555986568324206E-3</v>
      </c>
      <c r="M764" s="20">
        <v>1.9029373471276562E-2</v>
      </c>
      <c r="N764" s="20">
        <v>0.24860558708411401</v>
      </c>
      <c r="O764" s="20">
        <v>3.3527711409774741E-3</v>
      </c>
      <c r="P764" s="20">
        <v>0.2322777489454671</v>
      </c>
    </row>
    <row r="765" spans="1:16" x14ac:dyDescent="0.2">
      <c r="A765" t="s">
        <v>27</v>
      </c>
      <c r="B765" t="s">
        <v>64</v>
      </c>
      <c r="C765" t="s">
        <v>78</v>
      </c>
      <c r="D765" s="20">
        <v>0.73851970944970302</v>
      </c>
      <c r="E765" s="20">
        <v>7.1296555412774722E-5</v>
      </c>
      <c r="F765" s="20">
        <v>0.67900717071771288</v>
      </c>
      <c r="G765" s="20">
        <v>2.77657515402659E-3</v>
      </c>
      <c r="H765" s="20">
        <v>2.1841413752974351E-4</v>
      </c>
      <c r="I765" s="20">
        <v>2.0009573110988291E-2</v>
      </c>
      <c r="J765" s="20">
        <v>2.9786323359519862E-4</v>
      </c>
      <c r="K765" s="20">
        <v>6.8536772101038023E-3</v>
      </c>
      <c r="L765" s="20">
        <v>6.9949488355556578E-4</v>
      </c>
      <c r="M765" s="20">
        <v>1.124881017957258E-2</v>
      </c>
      <c r="N765" s="20">
        <v>9.7603369660220329E-5</v>
      </c>
      <c r="O765" s="20">
        <v>3.7952023500388641E-4</v>
      </c>
      <c r="P765" s="20">
        <v>1.685971066254149E-2</v>
      </c>
    </row>
    <row r="766" spans="1:16" x14ac:dyDescent="0.2">
      <c r="A766" t="s">
        <v>27</v>
      </c>
      <c r="B766" t="s">
        <v>64</v>
      </c>
      <c r="C766" t="s">
        <v>66</v>
      </c>
      <c r="D766" s="20">
        <v>0.88495465534916229</v>
      </c>
      <c r="E766" s="20">
        <v>5.1577707245251624E-4</v>
      </c>
      <c r="F766" s="20">
        <v>6.9907772869883505E-2</v>
      </c>
      <c r="G766" s="20">
        <v>1.3955255887667439E-2</v>
      </c>
      <c r="H766" s="20">
        <v>0.42224166338459251</v>
      </c>
      <c r="I766" s="20">
        <v>3.3540654673657161E-2</v>
      </c>
      <c r="J766" s="20">
        <v>4.8127527225867349E-2</v>
      </c>
      <c r="K766" s="20">
        <v>6.0671881837036978E-2</v>
      </c>
      <c r="L766" s="20">
        <v>1.4895919610463489E-2</v>
      </c>
      <c r="M766" s="20">
        <v>7.9054268717238099E-2</v>
      </c>
      <c r="N766" s="20">
        <v>2.9124968550596271E-2</v>
      </c>
      <c r="O766" s="20">
        <v>9.9283126178029243E-2</v>
      </c>
      <c r="P766" s="20">
        <v>1.3635839341677791E-2</v>
      </c>
    </row>
    <row r="767" spans="1:16" x14ac:dyDescent="0.2">
      <c r="A767" t="s">
        <v>27</v>
      </c>
      <c r="B767" t="s">
        <v>64</v>
      </c>
      <c r="C767" t="s">
        <v>79</v>
      </c>
      <c r="D767" s="20">
        <v>1.3642764338028597</v>
      </c>
      <c r="E767" s="20">
        <v>1.7385175650037621E-3</v>
      </c>
      <c r="F767" s="20">
        <v>9.8744093333516039E-2</v>
      </c>
      <c r="G767" s="20">
        <v>1.2984666974056539E-2</v>
      </c>
      <c r="H767" s="20">
        <v>8.2260713359346496E-2</v>
      </c>
      <c r="I767" s="20">
        <v>5.0315340596071262E-2</v>
      </c>
      <c r="J767" s="20">
        <v>5.9014799797070673E-2</v>
      </c>
      <c r="K767" s="20">
        <v>0.47618390893424212</v>
      </c>
      <c r="L767" s="20">
        <v>0.16865495604341321</v>
      </c>
      <c r="M767" s="20">
        <v>0.20608635953723081</v>
      </c>
      <c r="N767" s="20">
        <v>0.1053366595212655</v>
      </c>
      <c r="O767" s="20">
        <v>7.904552776013811E-2</v>
      </c>
      <c r="P767" s="20">
        <v>2.3910890381505279E-2</v>
      </c>
    </row>
    <row r="768" spans="1:16" x14ac:dyDescent="0.2">
      <c r="A768" t="s">
        <v>27</v>
      </c>
      <c r="B768" t="s">
        <v>64</v>
      </c>
      <c r="C768" t="s">
        <v>80</v>
      </c>
      <c r="D768" s="20">
        <v>4.101889285448323E-4</v>
      </c>
      <c r="E768" s="20">
        <v>5.0973516326057829E-7</v>
      </c>
      <c r="F768" s="20">
        <v>1.6495646024237391E-5</v>
      </c>
      <c r="G768" s="20">
        <v>5.2434526513545114E-6</v>
      </c>
      <c r="H768" s="20">
        <v>3.245458719917087E-5</v>
      </c>
      <c r="I768" s="20">
        <v>9.9209238711739518E-6</v>
      </c>
      <c r="J768" s="20">
        <v>4.5615990345483778E-5</v>
      </c>
      <c r="K768" s="20">
        <v>3.4799130447710383E-5</v>
      </c>
      <c r="L768" s="20">
        <v>3.9083469323522047E-5</v>
      </c>
      <c r="M768" s="20">
        <v>1.9454797826332222E-5</v>
      </c>
      <c r="N768" s="20">
        <v>9.588701035183651E-6</v>
      </c>
      <c r="O768" s="20">
        <v>1.930387483934349E-4</v>
      </c>
      <c r="P768" s="20">
        <v>3.9837462639679692E-6</v>
      </c>
    </row>
    <row r="769" spans="1:16" x14ac:dyDescent="0.2">
      <c r="A769" t="s">
        <v>27</v>
      </c>
      <c r="B769" t="s">
        <v>64</v>
      </c>
      <c r="C769" t="s">
        <v>81</v>
      </c>
      <c r="D769" s="20">
        <v>0.12880367225748104</v>
      </c>
      <c r="E769" s="20">
        <v>9.0928498578167827E-5</v>
      </c>
      <c r="F769" s="20">
        <v>5.2480312743425912E-2</v>
      </c>
      <c r="G769" s="20">
        <v>6.4609590016038109E-4</v>
      </c>
      <c r="H769" s="20">
        <v>1.1510201815458281E-3</v>
      </c>
      <c r="I769" s="20">
        <v>5.1468929888982612E-3</v>
      </c>
      <c r="J769" s="20">
        <v>9.256277846830592E-3</v>
      </c>
      <c r="K769" s="20">
        <v>6.7401203265158886E-3</v>
      </c>
      <c r="L769" s="20">
        <v>2.5671633907148269E-2</v>
      </c>
      <c r="M769" s="20">
        <v>5.0400669177454336E-3</v>
      </c>
      <c r="N769" s="20">
        <v>5.0400852971112927E-3</v>
      </c>
      <c r="O769" s="20">
        <v>8.859283497325619E-3</v>
      </c>
      <c r="P769" s="20">
        <v>8.6809541521953963E-3</v>
      </c>
    </row>
    <row r="770" spans="1:16" x14ac:dyDescent="0.2">
      <c r="A770" t="s">
        <v>27</v>
      </c>
      <c r="B770" t="s">
        <v>71</v>
      </c>
      <c r="C770" t="s">
        <v>77</v>
      </c>
      <c r="D770" s="20">
        <v>0.49779193685240808</v>
      </c>
      <c r="E770" s="20">
        <v>5.6271895090350408E-4</v>
      </c>
      <c r="F770" s="20">
        <v>0.1464161936744259</v>
      </c>
      <c r="G770" s="20">
        <v>6.2441327589701319E-3</v>
      </c>
      <c r="H770" s="20">
        <v>8.3171865623684271E-4</v>
      </c>
      <c r="I770" s="20">
        <v>2.2278423749413519E-2</v>
      </c>
      <c r="J770" s="20">
        <v>5.0708372661953327E-2</v>
      </c>
      <c r="K770" s="20">
        <v>3.3759870737554258E-3</v>
      </c>
      <c r="L770" s="20">
        <v>5.9447378453978223E-3</v>
      </c>
      <c r="M770" s="20">
        <v>1.143870563445582E-2</v>
      </c>
      <c r="N770" s="20">
        <v>6.46022060344245E-2</v>
      </c>
      <c r="O770" s="20">
        <v>9.9134106918305088E-3</v>
      </c>
      <c r="P770" s="20">
        <v>0.17547532912064079</v>
      </c>
    </row>
    <row r="771" spans="1:16" x14ac:dyDescent="0.2">
      <c r="A771" t="s">
        <v>27</v>
      </c>
      <c r="B771" t="s">
        <v>71</v>
      </c>
      <c r="C771" t="s">
        <v>78</v>
      </c>
      <c r="D771" s="20">
        <v>0.25440004716507597</v>
      </c>
      <c r="E771" s="20">
        <v>5.0302044905004473E-4</v>
      </c>
      <c r="F771" s="20">
        <v>0.20512973808639151</v>
      </c>
      <c r="G771" s="20">
        <v>6.5572803173162379E-3</v>
      </c>
      <c r="H771" s="20">
        <v>3.405892497539123E-4</v>
      </c>
      <c r="I771" s="20">
        <v>1.8761838900180849E-2</v>
      </c>
      <c r="J771" s="20">
        <v>2.251512859731076E-3</v>
      </c>
      <c r="K771" s="20">
        <v>1.0946808064352109E-3</v>
      </c>
      <c r="L771" s="20">
        <v>4.8508515716692638E-3</v>
      </c>
      <c r="M771" s="20">
        <v>5.9912622820107973E-3</v>
      </c>
      <c r="N771" s="20">
        <v>3.0557401512177349E-4</v>
      </c>
      <c r="O771" s="20">
        <v>2.9498680877021819E-3</v>
      </c>
      <c r="P771" s="20">
        <v>5.6638305397131404E-3</v>
      </c>
    </row>
    <row r="772" spans="1:16" x14ac:dyDescent="0.2">
      <c r="A772" t="s">
        <v>27</v>
      </c>
      <c r="B772" t="s">
        <v>71</v>
      </c>
      <c r="C772" t="s">
        <v>66</v>
      </c>
      <c r="D772" s="20">
        <v>0.34700893390282228</v>
      </c>
      <c r="E772" s="20">
        <v>2.0299499721529511E-3</v>
      </c>
      <c r="F772" s="20">
        <v>1.5678708660226439E-2</v>
      </c>
      <c r="G772" s="20">
        <v>3.930510847758914E-2</v>
      </c>
      <c r="H772" s="20">
        <v>4.3000672009827788E-2</v>
      </c>
      <c r="I772" s="20">
        <v>4.0470454984456658E-3</v>
      </c>
      <c r="J772" s="20">
        <v>7.6939836647099732E-2</v>
      </c>
      <c r="K772" s="20">
        <v>6.5242638007339676E-3</v>
      </c>
      <c r="L772" s="20">
        <v>1.169775554822677E-2</v>
      </c>
      <c r="M772" s="20">
        <v>1.0702872109776289E-2</v>
      </c>
      <c r="N772" s="20">
        <v>1.097819905655901E-2</v>
      </c>
      <c r="O772" s="20">
        <v>0.1219769107798325</v>
      </c>
      <c r="P772" s="20">
        <v>4.1276113423520224E-3</v>
      </c>
    </row>
    <row r="773" spans="1:16" x14ac:dyDescent="0.2">
      <c r="A773" t="s">
        <v>27</v>
      </c>
      <c r="B773" t="s">
        <v>71</v>
      </c>
      <c r="C773" t="s">
        <v>79</v>
      </c>
      <c r="D773" s="20">
        <v>0.46054598854306883</v>
      </c>
      <c r="E773" s="20">
        <v>2.1114405609918619E-3</v>
      </c>
      <c r="F773" s="20">
        <v>4.3892114102811713E-2</v>
      </c>
      <c r="G773" s="20">
        <v>2.1812831790317389E-2</v>
      </c>
      <c r="H773" s="20">
        <v>9.5947025923642255E-3</v>
      </c>
      <c r="I773" s="20">
        <v>1.5900099844295398E-2</v>
      </c>
      <c r="J773" s="20">
        <v>8.1427267791540747E-2</v>
      </c>
      <c r="K773" s="20">
        <v>3.1273398722907277E-2</v>
      </c>
      <c r="L773" s="20">
        <v>0.117578650588976</v>
      </c>
      <c r="M773" s="20">
        <v>3.0252601454880439E-2</v>
      </c>
      <c r="N773" s="20">
        <v>1.347338422162828E-2</v>
      </c>
      <c r="O773" s="20">
        <v>7.9230232896299171E-2</v>
      </c>
      <c r="P773" s="20">
        <v>1.399926397605627E-2</v>
      </c>
    </row>
    <row r="774" spans="1:16" x14ac:dyDescent="0.2">
      <c r="A774" t="s">
        <v>27</v>
      </c>
      <c r="B774" t="s">
        <v>71</v>
      </c>
      <c r="C774" t="s">
        <v>80</v>
      </c>
      <c r="D774" s="20">
        <v>6.0999299869590767E-2</v>
      </c>
      <c r="E774" s="20">
        <v>2.8153896898010559E-4</v>
      </c>
      <c r="F774" s="20">
        <v>4.2693829044588511E-3</v>
      </c>
      <c r="G774" s="20">
        <v>1.9392633359736689E-3</v>
      </c>
      <c r="H774" s="20">
        <v>1.9858614856083198E-3</v>
      </c>
      <c r="I774" s="20">
        <v>1.2695538034569269E-3</v>
      </c>
      <c r="J774" s="20">
        <v>1.23981837679279E-2</v>
      </c>
      <c r="K774" s="20">
        <v>2.838041705922916E-3</v>
      </c>
      <c r="L774" s="20">
        <v>9.1114667345109906E-3</v>
      </c>
      <c r="M774" s="20">
        <v>2.3194033060757002E-3</v>
      </c>
      <c r="N774" s="20">
        <v>1.111925149520203E-3</v>
      </c>
      <c r="O774" s="20">
        <v>2.2373471890815191E-2</v>
      </c>
      <c r="P774" s="20">
        <v>1.1012068163399949E-3</v>
      </c>
    </row>
    <row r="775" spans="1:16" x14ac:dyDescent="0.2">
      <c r="A775" t="s">
        <v>27</v>
      </c>
      <c r="B775" t="s">
        <v>71</v>
      </c>
      <c r="C775" t="s">
        <v>81</v>
      </c>
      <c r="D775" s="20">
        <v>5.8742019401458401E-2</v>
      </c>
      <c r="E775" s="20">
        <v>1.3047320309579171E-4</v>
      </c>
      <c r="F775" s="20">
        <v>1.60041827579059E-2</v>
      </c>
      <c r="G775" s="20">
        <v>1.2827648554355269E-3</v>
      </c>
      <c r="H775" s="20">
        <v>3.3193334288403358E-4</v>
      </c>
      <c r="I775" s="20">
        <v>1.3864529594519661E-3</v>
      </c>
      <c r="J775" s="20">
        <v>4.6346975673150223E-3</v>
      </c>
      <c r="K775" s="20">
        <v>5.8496292651647277E-4</v>
      </c>
      <c r="L775" s="20">
        <v>2.2070777311527241E-2</v>
      </c>
      <c r="M775" s="20">
        <v>1.7383008312559401E-3</v>
      </c>
      <c r="N775" s="20">
        <v>1.0243026298274839E-3</v>
      </c>
      <c r="O775" s="20">
        <v>5.6152246813986869E-3</v>
      </c>
      <c r="P775" s="20">
        <v>3.9379463348443297E-3</v>
      </c>
    </row>
    <row r="776" spans="1:16" x14ac:dyDescent="0.2">
      <c r="A776" t="s">
        <v>27</v>
      </c>
      <c r="B776" t="s">
        <v>72</v>
      </c>
      <c r="C776" t="s">
        <v>77</v>
      </c>
      <c r="D776" s="20">
        <v>6.6802489926533051E-2</v>
      </c>
      <c r="E776" s="20">
        <v>4.2100323878901643E-4</v>
      </c>
      <c r="F776" s="20">
        <v>2.1509543960301618E-2</v>
      </c>
      <c r="G776" s="20">
        <v>3.9441173018804282E-3</v>
      </c>
      <c r="H776" s="20">
        <v>3.203353472660841E-4</v>
      </c>
      <c r="I776" s="20">
        <v>3.3495935944339128E-3</v>
      </c>
      <c r="J776" s="20">
        <v>1.037446011295344E-2</v>
      </c>
      <c r="K776" s="20">
        <v>7.5422224382833787E-4</v>
      </c>
      <c r="L776" s="20">
        <v>6.1094894278920413E-3</v>
      </c>
      <c r="M776" s="20">
        <v>2.2999712233315599E-3</v>
      </c>
      <c r="N776" s="20">
        <v>4.9737379367238788E-3</v>
      </c>
      <c r="O776" s="20">
        <v>3.7533869942931969E-3</v>
      </c>
      <c r="P776" s="20">
        <v>8.9926285448395423E-3</v>
      </c>
    </row>
    <row r="777" spans="1:16" x14ac:dyDescent="0.2">
      <c r="A777" t="s">
        <v>27</v>
      </c>
      <c r="B777" t="s">
        <v>72</v>
      </c>
      <c r="C777" t="s">
        <v>78</v>
      </c>
      <c r="D777" s="20">
        <v>3.1051398226189783E-2</v>
      </c>
      <c r="E777" s="20">
        <v>6.2583149026247664E-4</v>
      </c>
      <c r="F777" s="20">
        <v>6.5710880801525193E-3</v>
      </c>
      <c r="G777" s="20">
        <v>2.5195907146446511E-3</v>
      </c>
      <c r="H777" s="20">
        <v>4.4773521279967192E-4</v>
      </c>
      <c r="I777" s="20">
        <v>1.046673802529598E-3</v>
      </c>
      <c r="J777" s="20">
        <v>4.3556453473283093E-3</v>
      </c>
      <c r="K777" s="20">
        <v>5.0557350904643504E-4</v>
      </c>
      <c r="L777" s="20">
        <v>5.4386350752046028E-3</v>
      </c>
      <c r="M777" s="20">
        <v>1.232632004892178E-3</v>
      </c>
      <c r="N777" s="20">
        <v>5.0486532123472877E-4</v>
      </c>
      <c r="O777" s="20">
        <v>7.1532130927308554E-3</v>
      </c>
      <c r="P777" s="20">
        <v>6.4991457536375612E-4</v>
      </c>
    </row>
    <row r="778" spans="1:16" x14ac:dyDescent="0.2">
      <c r="A778" t="s">
        <v>27</v>
      </c>
      <c r="B778" t="s">
        <v>72</v>
      </c>
      <c r="C778" t="s">
        <v>66</v>
      </c>
      <c r="D778" s="20">
        <v>0.46944598250752678</v>
      </c>
      <c r="E778" s="20">
        <v>5.0058841630893488E-3</v>
      </c>
      <c r="F778" s="20">
        <v>1.8341456845441181E-2</v>
      </c>
      <c r="G778" s="20">
        <v>4.4817133248169549E-2</v>
      </c>
      <c r="H778" s="20">
        <v>2.8342241200586669E-2</v>
      </c>
      <c r="I778" s="20">
        <v>5.9904680479869188E-3</v>
      </c>
      <c r="J778" s="20">
        <v>7.2142289808413043E-2</v>
      </c>
      <c r="K778" s="20">
        <v>7.4105013082995906E-3</v>
      </c>
      <c r="L778" s="20">
        <v>1.6156374707807581E-2</v>
      </c>
      <c r="M778" s="20">
        <v>1.489376357324905E-2</v>
      </c>
      <c r="N778" s="20">
        <v>7.1499726588371854E-3</v>
      </c>
      <c r="O778" s="20">
        <v>0.24323279146957641</v>
      </c>
      <c r="P778" s="20">
        <v>5.9631054760702117E-3</v>
      </c>
    </row>
    <row r="779" spans="1:16" x14ac:dyDescent="0.2">
      <c r="A779" t="s">
        <v>27</v>
      </c>
      <c r="B779" t="s">
        <v>72</v>
      </c>
      <c r="C779" t="s">
        <v>79</v>
      </c>
      <c r="D779" s="20">
        <v>2.8606711656409135E-2</v>
      </c>
      <c r="E779" s="20">
        <v>1.3359360149334499E-3</v>
      </c>
      <c r="F779" s="20">
        <v>2.3929270979112789E-3</v>
      </c>
      <c r="G779" s="20">
        <v>2.0772002943210311E-3</v>
      </c>
      <c r="H779" s="20">
        <v>6.1514536413336809E-4</v>
      </c>
      <c r="I779" s="20">
        <v>1.283584207908296E-3</v>
      </c>
      <c r="J779" s="20">
        <v>2.926093889044338E-3</v>
      </c>
      <c r="K779" s="20">
        <v>1.6258345456969801E-3</v>
      </c>
      <c r="L779" s="20">
        <v>4.6437581643403577E-3</v>
      </c>
      <c r="M779" s="20">
        <v>1.6954983426642849E-3</v>
      </c>
      <c r="N779" s="20">
        <v>5.2355798162493858E-4</v>
      </c>
      <c r="O779" s="20">
        <v>8.9103607279124569E-3</v>
      </c>
      <c r="P779" s="20">
        <v>5.7681502591835204E-4</v>
      </c>
    </row>
    <row r="780" spans="1:16" x14ac:dyDescent="0.2">
      <c r="A780" t="s">
        <v>27</v>
      </c>
      <c r="B780" t="s">
        <v>72</v>
      </c>
      <c r="C780" t="s">
        <v>80</v>
      </c>
      <c r="D780" s="20">
        <v>3.5368186725377233E-2</v>
      </c>
      <c r="E780" s="20">
        <v>3.6041111140250152E-4</v>
      </c>
      <c r="F780" s="20">
        <v>1.6802082291813381E-3</v>
      </c>
      <c r="G780" s="20">
        <v>1.51853315857664E-3</v>
      </c>
      <c r="H780" s="20">
        <v>9.9417086220883705E-4</v>
      </c>
      <c r="I780" s="20">
        <v>7.2526640417301896E-4</v>
      </c>
      <c r="J780" s="20">
        <v>8.5517609839396904E-3</v>
      </c>
      <c r="K780" s="20">
        <v>1.519010286184672E-3</v>
      </c>
      <c r="L780" s="20">
        <v>6.2925857737083021E-3</v>
      </c>
      <c r="M780" s="20">
        <v>1.495306321491511E-3</v>
      </c>
      <c r="N780" s="20">
        <v>5.4293113497446669E-4</v>
      </c>
      <c r="O780" s="20">
        <v>1.1245311367906271E-2</v>
      </c>
      <c r="P780" s="20">
        <v>4.426910916299836E-4</v>
      </c>
    </row>
    <row r="781" spans="1:16" x14ac:dyDescent="0.2">
      <c r="A781" t="s">
        <v>27</v>
      </c>
      <c r="B781" t="s">
        <v>72</v>
      </c>
      <c r="C781" t="s">
        <v>81</v>
      </c>
      <c r="D781" s="20">
        <v>6.975636463546246E-3</v>
      </c>
      <c r="E781" s="20">
        <v>1.283880325399414E-4</v>
      </c>
      <c r="F781" s="20">
        <v>1.3802144150406081E-3</v>
      </c>
      <c r="G781" s="20">
        <v>4.7272842979304681E-4</v>
      </c>
      <c r="H781" s="20">
        <v>9.6380960742000464E-5</v>
      </c>
      <c r="I781" s="20">
        <v>2.0308321707681421E-4</v>
      </c>
      <c r="J781" s="20">
        <v>1.263849448813352E-3</v>
      </c>
      <c r="K781" s="20">
        <v>1.165259596944103E-4</v>
      </c>
      <c r="L781" s="20">
        <v>1.411215915624356E-3</v>
      </c>
      <c r="M781" s="20">
        <v>2.692157367302249E-4</v>
      </c>
      <c r="N781" s="20">
        <v>8.2304935637329932E-5</v>
      </c>
      <c r="O781" s="20">
        <v>1.2701734141981121E-3</v>
      </c>
      <c r="P781" s="20">
        <v>2.8155599765604991E-4</v>
      </c>
    </row>
    <row r="782" spans="1:16" x14ac:dyDescent="0.2">
      <c r="A782" t="s">
        <v>27</v>
      </c>
      <c r="B782" t="s">
        <v>73</v>
      </c>
      <c r="C782" t="s">
        <v>77</v>
      </c>
      <c r="D782" s="20">
        <v>0.10514269763610277</v>
      </c>
      <c r="E782" s="20">
        <v>1.0443028993249929E-3</v>
      </c>
      <c r="F782" s="20">
        <v>1.8335362352030121E-2</v>
      </c>
      <c r="G782" s="20">
        <v>2.922464153966188E-2</v>
      </c>
      <c r="H782" s="20">
        <v>4.5424274172960172E-4</v>
      </c>
      <c r="I782" s="20">
        <v>9.3074672777870102E-3</v>
      </c>
      <c r="J782" s="20">
        <v>1.8764429881515492E-2</v>
      </c>
      <c r="K782" s="20">
        <v>1.2651381462660391E-3</v>
      </c>
      <c r="L782" s="20">
        <v>1.05800487797658E-2</v>
      </c>
      <c r="M782" s="20">
        <v>3.5573579698349681E-3</v>
      </c>
      <c r="N782" s="20">
        <v>2.7978736466994481E-3</v>
      </c>
      <c r="O782" s="20">
        <v>5.1055306350489731E-3</v>
      </c>
      <c r="P782" s="20">
        <v>4.7063017664384392E-3</v>
      </c>
    </row>
    <row r="783" spans="1:16" x14ac:dyDescent="0.2">
      <c r="A783" t="s">
        <v>27</v>
      </c>
      <c r="B783" t="s">
        <v>73</v>
      </c>
      <c r="C783" t="s">
        <v>78</v>
      </c>
      <c r="D783" s="20">
        <v>7.760658020610961E-2</v>
      </c>
      <c r="E783" s="20">
        <v>7.9078197721643435E-4</v>
      </c>
      <c r="F783" s="20">
        <v>4.5268346305505601E-3</v>
      </c>
      <c r="G783" s="20">
        <v>4.2663904672517163E-2</v>
      </c>
      <c r="H783" s="20">
        <v>4.368535685031995E-4</v>
      </c>
      <c r="I783" s="20">
        <v>6.7493820515355527E-3</v>
      </c>
      <c r="J783" s="20">
        <v>6.5639596525581267E-3</v>
      </c>
      <c r="K783" s="20">
        <v>1.011311424567129E-3</v>
      </c>
      <c r="L783" s="20">
        <v>8.0065357934494905E-3</v>
      </c>
      <c r="M783" s="20">
        <v>2.2736235598867969E-3</v>
      </c>
      <c r="N783" s="20">
        <v>2.8094328807491518E-4</v>
      </c>
      <c r="O783" s="20">
        <v>3.8899417273827691E-3</v>
      </c>
      <c r="P783" s="20">
        <v>4.1250785986748201E-4</v>
      </c>
    </row>
    <row r="784" spans="1:16" x14ac:dyDescent="0.2">
      <c r="A784" t="s">
        <v>27</v>
      </c>
      <c r="B784" t="s">
        <v>73</v>
      </c>
      <c r="C784" t="s">
        <v>66</v>
      </c>
      <c r="D784" s="20">
        <v>0.24577622218814271</v>
      </c>
      <c r="E784" s="20">
        <v>2.0843838224967829E-3</v>
      </c>
      <c r="F784" s="20">
        <v>7.2724291924009497E-3</v>
      </c>
      <c r="G784" s="20">
        <v>6.2429678093672357E-2</v>
      </c>
      <c r="H784" s="20">
        <v>2.118714385072315E-3</v>
      </c>
      <c r="I784" s="20">
        <v>3.4291620161150242E-3</v>
      </c>
      <c r="J784" s="20">
        <v>7.6277659387279415E-2</v>
      </c>
      <c r="K784" s="20">
        <v>4.8993020227516707E-3</v>
      </c>
      <c r="L784" s="20">
        <v>4.608795253112264E-2</v>
      </c>
      <c r="M784" s="20">
        <v>8.1607394451578084E-3</v>
      </c>
      <c r="N784" s="20">
        <v>1.951561167471295E-3</v>
      </c>
      <c r="O784" s="20">
        <v>2.8459445467724762E-2</v>
      </c>
      <c r="P784" s="20">
        <v>2.605194656877698E-3</v>
      </c>
    </row>
    <row r="785" spans="1:16" x14ac:dyDescent="0.2">
      <c r="A785" t="s">
        <v>27</v>
      </c>
      <c r="B785" t="s">
        <v>73</v>
      </c>
      <c r="C785" t="s">
        <v>79</v>
      </c>
      <c r="D785" s="20">
        <v>1.205617143252202</v>
      </c>
      <c r="E785" s="20">
        <v>6.0355100299893097E-3</v>
      </c>
      <c r="F785" s="20">
        <v>4.0268887927098672E-2</v>
      </c>
      <c r="G785" s="20">
        <v>0.1927079861035314</v>
      </c>
      <c r="H785" s="20">
        <v>7.9089234777366662E-3</v>
      </c>
      <c r="I785" s="20">
        <v>1.9952285647088029E-2</v>
      </c>
      <c r="J785" s="20">
        <v>0.3332903337447109</v>
      </c>
      <c r="K785" s="20">
        <v>2.5136400217106301E-2</v>
      </c>
      <c r="L785" s="20">
        <v>0.40374427096641252</v>
      </c>
      <c r="M785" s="20">
        <v>5.1811489578289058E-2</v>
      </c>
      <c r="N785" s="20">
        <v>8.6553983859764764E-3</v>
      </c>
      <c r="O785" s="20">
        <v>0.1021612775823357</v>
      </c>
      <c r="P785" s="20">
        <v>1.394437959192692E-2</v>
      </c>
    </row>
    <row r="786" spans="1:16" x14ac:dyDescent="0.2">
      <c r="A786" t="s">
        <v>27</v>
      </c>
      <c r="B786" t="s">
        <v>73</v>
      </c>
      <c r="C786" t="s">
        <v>80</v>
      </c>
      <c r="D786" s="20">
        <v>9.1097004350435828E-2</v>
      </c>
      <c r="E786" s="20">
        <v>1.193346841137726E-3</v>
      </c>
      <c r="F786" s="20">
        <v>3.4110850002814701E-3</v>
      </c>
      <c r="G786" s="20">
        <v>7.6223980182839714E-3</v>
      </c>
      <c r="H786" s="20">
        <v>1.4658749159131999E-3</v>
      </c>
      <c r="I786" s="20">
        <v>1.7634433245966379E-3</v>
      </c>
      <c r="J786" s="20">
        <v>3.4377964017499131E-2</v>
      </c>
      <c r="K786" s="20">
        <v>2.9459503343149179E-3</v>
      </c>
      <c r="L786" s="20">
        <v>1.302512597139158E-2</v>
      </c>
      <c r="M786" s="20">
        <v>3.7105504864768518E-3</v>
      </c>
      <c r="N786" s="20">
        <v>1.020427696482032E-3</v>
      </c>
      <c r="O786" s="20">
        <v>1.9283190054120929E-2</v>
      </c>
      <c r="P786" s="20">
        <v>1.2776476899373759E-3</v>
      </c>
    </row>
    <row r="787" spans="1:16" x14ac:dyDescent="0.2">
      <c r="A787" t="s">
        <v>27</v>
      </c>
      <c r="B787" t="s">
        <v>73</v>
      </c>
      <c r="C787" t="s">
        <v>81</v>
      </c>
      <c r="D787" s="20">
        <v>4.7624439161832864E-2</v>
      </c>
      <c r="E787" s="20">
        <v>1.8394905498389519E-4</v>
      </c>
      <c r="F787" s="20">
        <v>9.7458634207212309E-3</v>
      </c>
      <c r="G787" s="20">
        <v>4.6874880841233117E-3</v>
      </c>
      <c r="H787" s="20">
        <v>2.5206055011213832E-4</v>
      </c>
      <c r="I787" s="20">
        <v>8.3433878668517654E-4</v>
      </c>
      <c r="J787" s="20">
        <v>7.2931944581449736E-3</v>
      </c>
      <c r="K787" s="20">
        <v>5.207004245117127E-4</v>
      </c>
      <c r="L787" s="20">
        <v>1.7049510668588161E-2</v>
      </c>
      <c r="M787" s="20">
        <v>1.5052685843840491E-3</v>
      </c>
      <c r="N787" s="20">
        <v>6.4795964818014804E-4</v>
      </c>
      <c r="O787" s="20">
        <v>3.155658174199872E-3</v>
      </c>
      <c r="P787" s="20">
        <v>1.748447307198205E-3</v>
      </c>
    </row>
    <row r="788" spans="1:16" x14ac:dyDescent="0.2">
      <c r="A788" t="s">
        <v>27</v>
      </c>
      <c r="B788" t="s">
        <v>74</v>
      </c>
      <c r="C788" t="s">
        <v>77</v>
      </c>
      <c r="D788" s="20">
        <v>0.23865825462209445</v>
      </c>
      <c r="E788" s="20">
        <v>9.7904537589893763E-4</v>
      </c>
      <c r="F788" s="20">
        <v>6.9891909859958676E-2</v>
      </c>
      <c r="G788" s="20">
        <v>1.2632917982695819E-2</v>
      </c>
      <c r="H788" s="20">
        <v>6.3005663916551895E-4</v>
      </c>
      <c r="I788" s="20">
        <v>1.0886217487391251E-2</v>
      </c>
      <c r="J788" s="20">
        <v>1.6807293457527201E-2</v>
      </c>
      <c r="K788" s="20">
        <v>1.629042094499579E-3</v>
      </c>
      <c r="L788" s="20">
        <v>3.1997055058530698E-2</v>
      </c>
      <c r="M788" s="20">
        <v>7.7197108712432723E-3</v>
      </c>
      <c r="N788" s="20">
        <v>4.4900072329584631E-3</v>
      </c>
      <c r="O788" s="20">
        <v>9.2601305653593445E-3</v>
      </c>
      <c r="P788" s="20">
        <v>7.1734867996865667E-2</v>
      </c>
    </row>
    <row r="789" spans="1:16" x14ac:dyDescent="0.2">
      <c r="A789" t="s">
        <v>27</v>
      </c>
      <c r="B789" t="s">
        <v>74</v>
      </c>
      <c r="C789" t="s">
        <v>78</v>
      </c>
      <c r="D789" s="20">
        <v>0.33725759216955786</v>
      </c>
      <c r="E789" s="20">
        <v>9.0096754366514461E-4</v>
      </c>
      <c r="F789" s="20">
        <v>0.2224951377121798</v>
      </c>
      <c r="G789" s="20">
        <v>8.75353738290666E-3</v>
      </c>
      <c r="H789" s="20">
        <v>5.0499177640423332E-4</v>
      </c>
      <c r="I789" s="20">
        <v>3.7229750400816802E-2</v>
      </c>
      <c r="J789" s="20">
        <v>4.0395094404935732E-3</v>
      </c>
      <c r="K789" s="20">
        <v>1.1279191105740549E-3</v>
      </c>
      <c r="L789" s="20">
        <v>3.1719122385022953E-2</v>
      </c>
      <c r="M789" s="20">
        <v>1.1932402004469289E-2</v>
      </c>
      <c r="N789" s="20">
        <v>6.560470283622495E-4</v>
      </c>
      <c r="O789" s="20">
        <v>5.9085917333217093E-3</v>
      </c>
      <c r="P789" s="20">
        <v>1.198961565134138E-2</v>
      </c>
    </row>
    <row r="790" spans="1:16" x14ac:dyDescent="0.2">
      <c r="A790" t="s">
        <v>27</v>
      </c>
      <c r="B790" t="s">
        <v>74</v>
      </c>
      <c r="C790" t="s">
        <v>66</v>
      </c>
      <c r="D790" s="20">
        <v>0.19861868657048723</v>
      </c>
      <c r="E790" s="20">
        <v>7.261076900888272E-3</v>
      </c>
      <c r="F790" s="20">
        <v>1.6305001949003219E-2</v>
      </c>
      <c r="G790" s="20">
        <v>1.8777187995509211E-2</v>
      </c>
      <c r="H790" s="20">
        <v>4.0343781816360912E-2</v>
      </c>
      <c r="I790" s="20">
        <v>6.2574977309515301E-3</v>
      </c>
      <c r="J790" s="20">
        <v>2.0371132958248581E-2</v>
      </c>
      <c r="K790" s="20">
        <v>8.92340295855726E-3</v>
      </c>
      <c r="L790" s="20">
        <v>2.211213330149114E-2</v>
      </c>
      <c r="M790" s="20">
        <v>1.3140918798270611E-2</v>
      </c>
      <c r="N790" s="20">
        <v>4.1383113793924146E-3</v>
      </c>
      <c r="O790" s="20">
        <v>3.5590184345370542E-2</v>
      </c>
      <c r="P790" s="20">
        <v>5.3980564364435636E-3</v>
      </c>
    </row>
    <row r="791" spans="1:16" x14ac:dyDescent="0.2">
      <c r="A791" t="s">
        <v>27</v>
      </c>
      <c r="B791" t="s">
        <v>74</v>
      </c>
      <c r="C791" t="s">
        <v>79</v>
      </c>
      <c r="D791" s="20">
        <v>9.6704348740814822E-2</v>
      </c>
      <c r="E791" s="20">
        <v>1.949634497117439E-3</v>
      </c>
      <c r="F791" s="20">
        <v>8.8837167222437317E-3</v>
      </c>
      <c r="G791" s="20">
        <v>6.2689386964620416E-3</v>
      </c>
      <c r="H791" s="20">
        <v>2.183260366763235E-3</v>
      </c>
      <c r="I791" s="20">
        <v>2.7237409514745598E-3</v>
      </c>
      <c r="J791" s="20">
        <v>1.141267668892321E-2</v>
      </c>
      <c r="K791" s="20">
        <v>8.3517373219127566E-3</v>
      </c>
      <c r="L791" s="20">
        <v>2.249725494523552E-2</v>
      </c>
      <c r="M791" s="20">
        <v>8.887167864550646E-3</v>
      </c>
      <c r="N791" s="20">
        <v>2.988918502217712E-3</v>
      </c>
      <c r="O791" s="20">
        <v>1.6309782335626761E-2</v>
      </c>
      <c r="P791" s="20">
        <v>4.2475198482872026E-3</v>
      </c>
    </row>
    <row r="792" spans="1:16" x14ac:dyDescent="0.2">
      <c r="A792" t="s">
        <v>27</v>
      </c>
      <c r="B792" t="s">
        <v>74</v>
      </c>
      <c r="C792" t="s">
        <v>80</v>
      </c>
      <c r="D792" s="20">
        <v>0.20355163571110199</v>
      </c>
      <c r="E792" s="20">
        <v>1.9689787676965029E-3</v>
      </c>
      <c r="F792" s="20">
        <v>1.538621398600244E-2</v>
      </c>
      <c r="G792" s="20">
        <v>1.525629270764747E-2</v>
      </c>
      <c r="H792" s="20">
        <v>7.3559355636536707E-3</v>
      </c>
      <c r="I792" s="20">
        <v>4.867207889206763E-3</v>
      </c>
      <c r="J792" s="20">
        <v>4.0175875436277042E-2</v>
      </c>
      <c r="K792" s="20">
        <v>1.0561666086229139E-2</v>
      </c>
      <c r="L792" s="20">
        <v>4.1352828676895208E-2</v>
      </c>
      <c r="M792" s="20">
        <v>1.066858787551082E-2</v>
      </c>
      <c r="N792" s="20">
        <v>2.5603548934410112E-3</v>
      </c>
      <c r="O792" s="20">
        <v>4.9421819876430691E-2</v>
      </c>
      <c r="P792" s="20">
        <v>3.9758739521112427E-3</v>
      </c>
    </row>
    <row r="793" spans="1:16" x14ac:dyDescent="0.2">
      <c r="A793" t="s">
        <v>27</v>
      </c>
      <c r="B793" t="s">
        <v>74</v>
      </c>
      <c r="C793" t="s">
        <v>81</v>
      </c>
      <c r="D793" s="20">
        <v>2.371784572001167E-2</v>
      </c>
      <c r="E793" s="20">
        <v>2.2883572848694599E-4</v>
      </c>
      <c r="F793" s="20">
        <v>4.0954227069392697E-3</v>
      </c>
      <c r="G793" s="20">
        <v>9.8969622699877587E-4</v>
      </c>
      <c r="H793" s="20">
        <v>1.520032547144033E-4</v>
      </c>
      <c r="I793" s="20">
        <v>6.0182948515117131E-4</v>
      </c>
      <c r="J793" s="20">
        <v>2.626047865205068E-3</v>
      </c>
      <c r="K793" s="20">
        <v>2.7592061740507067E-4</v>
      </c>
      <c r="L793" s="20">
        <v>9.3944521563916004E-3</v>
      </c>
      <c r="M793" s="20">
        <v>1.0469846154219939E-3</v>
      </c>
      <c r="N793" s="20">
        <v>2.3510564414165781E-4</v>
      </c>
      <c r="O793" s="20">
        <v>2.3947568697691522E-3</v>
      </c>
      <c r="P793" s="20">
        <v>1.676790549386556E-3</v>
      </c>
    </row>
    <row r="794" spans="1:16" x14ac:dyDescent="0.2">
      <c r="A794" t="s">
        <v>27</v>
      </c>
      <c r="B794" t="s">
        <v>75</v>
      </c>
      <c r="C794" t="s">
        <v>77</v>
      </c>
      <c r="D794" s="20">
        <v>0.55168103644891242</v>
      </c>
      <c r="E794" s="20">
        <v>7.1701374208951634E-3</v>
      </c>
      <c r="F794" s="20">
        <v>0.12372217991783591</v>
      </c>
      <c r="G794" s="20">
        <v>3.3816742892967509E-2</v>
      </c>
      <c r="H794" s="20">
        <v>2.661626661664627E-3</v>
      </c>
      <c r="I794" s="20">
        <v>3.9225435135103938E-2</v>
      </c>
      <c r="J794" s="20">
        <v>3.2935398376746257E-2</v>
      </c>
      <c r="K794" s="20">
        <v>6.8106676477249677E-3</v>
      </c>
      <c r="L794" s="20">
        <v>3.1913908357361957E-2</v>
      </c>
      <c r="M794" s="20">
        <v>1.8365736547231119E-2</v>
      </c>
      <c r="N794" s="20">
        <v>3.0416624074853429E-2</v>
      </c>
      <c r="O794" s="20">
        <v>2.0817307660583779E-2</v>
      </c>
      <c r="P794" s="20">
        <v>0.20382527175594381</v>
      </c>
    </row>
    <row r="795" spans="1:16" x14ac:dyDescent="0.2">
      <c r="A795" t="s">
        <v>27</v>
      </c>
      <c r="B795" t="s">
        <v>75</v>
      </c>
      <c r="C795" t="s">
        <v>78</v>
      </c>
      <c r="D795" s="20">
        <v>0.5858099996707945</v>
      </c>
      <c r="E795" s="20">
        <v>1.0429656105533871E-2</v>
      </c>
      <c r="F795" s="20">
        <v>0.1073486407279112</v>
      </c>
      <c r="G795" s="20">
        <v>0.25759770977916829</v>
      </c>
      <c r="H795" s="20">
        <v>4.3702533367960582E-3</v>
      </c>
      <c r="I795" s="20">
        <v>4.6107282408403887E-2</v>
      </c>
      <c r="J795" s="20">
        <v>3.1623211318371779E-2</v>
      </c>
      <c r="K795" s="20">
        <v>9.5919856316772391E-3</v>
      </c>
      <c r="L795" s="20">
        <v>3.594308439878615E-2</v>
      </c>
      <c r="M795" s="20">
        <v>2.123601048031765E-2</v>
      </c>
      <c r="N795" s="20">
        <v>4.6324721304478516E-3</v>
      </c>
      <c r="O795" s="20">
        <v>3.7846196938803638E-2</v>
      </c>
      <c r="P795" s="20">
        <v>1.908349641457684E-2</v>
      </c>
    </row>
    <row r="796" spans="1:16" x14ac:dyDescent="0.2">
      <c r="A796" t="s">
        <v>27</v>
      </c>
      <c r="B796" t="s">
        <v>75</v>
      </c>
      <c r="C796" t="s">
        <v>66</v>
      </c>
      <c r="D796" s="20">
        <v>0.67320391205075103</v>
      </c>
      <c r="E796" s="20">
        <v>1.478661497200384E-2</v>
      </c>
      <c r="F796" s="20">
        <v>2.8581393018325522E-2</v>
      </c>
      <c r="G796" s="20">
        <v>0.109874444070498</v>
      </c>
      <c r="H796" s="20">
        <v>1.374876216447137E-2</v>
      </c>
      <c r="I796" s="20">
        <v>1.4148517402943751E-2</v>
      </c>
      <c r="J796" s="20">
        <v>7.1951078149310663E-2</v>
      </c>
      <c r="K796" s="20">
        <v>1.058252995755548E-2</v>
      </c>
      <c r="L796" s="20">
        <v>7.9638222872216308E-2</v>
      </c>
      <c r="M796" s="20">
        <v>2.6270084141087079E-2</v>
      </c>
      <c r="N796" s="20">
        <v>5.2763801091615164E-3</v>
      </c>
      <c r="O796" s="20">
        <v>0.28487977036023188</v>
      </c>
      <c r="P796" s="20">
        <v>1.346611483294559E-2</v>
      </c>
    </row>
    <row r="797" spans="1:16" x14ac:dyDescent="0.2">
      <c r="A797" t="s">
        <v>27</v>
      </c>
      <c r="B797" t="s">
        <v>75</v>
      </c>
      <c r="C797" t="s">
        <v>79</v>
      </c>
      <c r="D797" s="20">
        <v>1.0043523017839315</v>
      </c>
      <c r="E797" s="20">
        <v>1.135834313329773E-2</v>
      </c>
      <c r="F797" s="20">
        <v>5.421212446045983E-2</v>
      </c>
      <c r="G797" s="20">
        <v>8.5253207673359296E-2</v>
      </c>
      <c r="H797" s="20">
        <v>1.8055643958204508E-2</v>
      </c>
      <c r="I797" s="20">
        <v>2.7678221296648209E-2</v>
      </c>
      <c r="J797" s="20">
        <v>9.5296821952151542E-2</v>
      </c>
      <c r="K797" s="20">
        <v>5.8136593169151631E-2</v>
      </c>
      <c r="L797" s="20">
        <v>0.42016030573340513</v>
      </c>
      <c r="M797" s="20">
        <v>7.8365115487449635E-2</v>
      </c>
      <c r="N797" s="20">
        <v>1.93585376935696E-2</v>
      </c>
      <c r="O797" s="20">
        <v>0.11439674215368641</v>
      </c>
      <c r="P797" s="20">
        <v>2.2080645072547839E-2</v>
      </c>
    </row>
    <row r="798" spans="1:16" x14ac:dyDescent="0.2">
      <c r="A798" t="s">
        <v>27</v>
      </c>
      <c r="B798" t="s">
        <v>75</v>
      </c>
      <c r="C798" t="s">
        <v>80</v>
      </c>
      <c r="D798" s="20">
        <v>0.21780801971945749</v>
      </c>
      <c r="E798" s="20">
        <v>2.697914833379441E-3</v>
      </c>
      <c r="F798" s="20">
        <v>1.1112772965459389E-2</v>
      </c>
      <c r="G798" s="20">
        <v>2.630997826652615E-2</v>
      </c>
      <c r="H798" s="20">
        <v>4.5315648612173874E-3</v>
      </c>
      <c r="I798" s="20">
        <v>5.9857200380188241E-3</v>
      </c>
      <c r="J798" s="20">
        <v>5.0900024535462933E-2</v>
      </c>
      <c r="K798" s="20">
        <v>8.0458775745754513E-3</v>
      </c>
      <c r="L798" s="20">
        <v>3.5337011846567172E-2</v>
      </c>
      <c r="M798" s="20">
        <v>1.0086022928890241E-2</v>
      </c>
      <c r="N798" s="20">
        <v>2.893795964424694E-3</v>
      </c>
      <c r="O798" s="20">
        <v>5.5990168902433697E-2</v>
      </c>
      <c r="P798" s="20">
        <v>3.9171670025021079E-3</v>
      </c>
    </row>
    <row r="799" spans="1:16" x14ac:dyDescent="0.2">
      <c r="A799" t="s">
        <v>27</v>
      </c>
      <c r="B799" t="s">
        <v>75</v>
      </c>
      <c r="C799" t="s">
        <v>81</v>
      </c>
      <c r="D799" s="20">
        <v>4.847662505122996E-2</v>
      </c>
      <c r="E799" s="20">
        <v>5.6751518581563674E-4</v>
      </c>
      <c r="F799" s="20">
        <v>6.9140184903466106E-3</v>
      </c>
      <c r="G799" s="20">
        <v>8.0340933909815761E-3</v>
      </c>
      <c r="H799" s="20">
        <v>3.7118884566445149E-4</v>
      </c>
      <c r="I799" s="20">
        <v>1.37086006264136E-3</v>
      </c>
      <c r="J799" s="20">
        <v>9.2634487929038282E-3</v>
      </c>
      <c r="K799" s="20">
        <v>7.2641074425205E-4</v>
      </c>
      <c r="L799" s="20">
        <v>1.215153260220956E-2</v>
      </c>
      <c r="M799" s="20">
        <v>1.9559301752111419E-3</v>
      </c>
      <c r="N799" s="20">
        <v>4.4046930077594248E-4</v>
      </c>
      <c r="O799" s="20">
        <v>4.8754203789792561E-3</v>
      </c>
      <c r="P799" s="20">
        <v>1.8057370814485521E-3</v>
      </c>
    </row>
    <row r="800" spans="1:16" x14ac:dyDescent="0.2">
      <c r="A800" t="s">
        <v>28</v>
      </c>
      <c r="B800" t="s">
        <v>64</v>
      </c>
      <c r="C800" t="s">
        <v>77</v>
      </c>
      <c r="D800" s="20">
        <v>0.96422070543445348</v>
      </c>
      <c r="E800" s="20">
        <v>1.1586564028392199E-4</v>
      </c>
      <c r="F800" s="20">
        <v>0.28229654469798671</v>
      </c>
      <c r="G800" s="20">
        <v>7.5775522343622713E-3</v>
      </c>
      <c r="H800" s="20">
        <v>8.1546838573277674E-4</v>
      </c>
      <c r="I800" s="20">
        <v>2.8324623734898149E-2</v>
      </c>
      <c r="J800" s="20">
        <v>2.260885805991817E-2</v>
      </c>
      <c r="K800" s="20">
        <v>4.9879248452057582E-3</v>
      </c>
      <c r="L800" s="20">
        <v>6.7410916357733726E-3</v>
      </c>
      <c r="M800" s="20">
        <v>3.2051594773488033E-2</v>
      </c>
      <c r="N800" s="20">
        <v>0.3136043705637746</v>
      </c>
      <c r="O800" s="20">
        <v>4.0665938537618827E-3</v>
      </c>
      <c r="P800" s="20">
        <v>0.26103021700926787</v>
      </c>
    </row>
    <row r="801" spans="1:16" x14ac:dyDescent="0.2">
      <c r="A801" t="s">
        <v>28</v>
      </c>
      <c r="B801" t="s">
        <v>64</v>
      </c>
      <c r="C801" t="s">
        <v>78</v>
      </c>
      <c r="D801" s="20">
        <v>0.86242592785563499</v>
      </c>
      <c r="E801" s="20">
        <v>9.6054999102023362E-5</v>
      </c>
      <c r="F801" s="20">
        <v>0.7815695396036465</v>
      </c>
      <c r="G801" s="20">
        <v>3.6394803284368941E-3</v>
      </c>
      <c r="H801" s="20">
        <v>2.4357615844791791E-4</v>
      </c>
      <c r="I801" s="20">
        <v>2.7457428107779229E-2</v>
      </c>
      <c r="J801" s="20">
        <v>3.9691851234248382E-4</v>
      </c>
      <c r="K801" s="20">
        <v>7.7245853545399304E-3</v>
      </c>
      <c r="L801" s="20">
        <v>9.3279355434074075E-4</v>
      </c>
      <c r="M801" s="20">
        <v>1.9639242055423761E-2</v>
      </c>
      <c r="N801" s="20">
        <v>1.1444616897100231E-4</v>
      </c>
      <c r="O801" s="20">
        <v>4.7539565829839321E-4</v>
      </c>
      <c r="P801" s="20">
        <v>2.0136467354306131E-2</v>
      </c>
    </row>
    <row r="802" spans="1:16" x14ac:dyDescent="0.2">
      <c r="A802" t="s">
        <v>28</v>
      </c>
      <c r="B802" t="s">
        <v>64</v>
      </c>
      <c r="C802" t="s">
        <v>66</v>
      </c>
      <c r="D802" s="20">
        <v>1.0544112975170237</v>
      </c>
      <c r="E802" s="20">
        <v>6.9488583206354611E-4</v>
      </c>
      <c r="F802" s="20">
        <v>8.0047925793277977E-2</v>
      </c>
      <c r="G802" s="20">
        <v>1.8471611871155081E-2</v>
      </c>
      <c r="H802" s="20">
        <v>0.47470267261035398</v>
      </c>
      <c r="I802" s="20">
        <v>4.509177232211331E-2</v>
      </c>
      <c r="J802" s="20">
        <v>6.3497750684896201E-2</v>
      </c>
      <c r="K802" s="20">
        <v>6.8800779550083527E-2</v>
      </c>
      <c r="L802" s="20">
        <v>1.979673948144239E-2</v>
      </c>
      <c r="M802" s="20">
        <v>0.11284429785447429</v>
      </c>
      <c r="N802" s="20">
        <v>3.475361784295463E-2</v>
      </c>
      <c r="O802" s="20">
        <v>0.11985400793582041</v>
      </c>
      <c r="P802" s="20">
        <v>1.5855235738388481E-2</v>
      </c>
    </row>
    <row r="803" spans="1:16" x14ac:dyDescent="0.2">
      <c r="A803" t="s">
        <v>28</v>
      </c>
      <c r="B803" t="s">
        <v>64</v>
      </c>
      <c r="C803" t="s">
        <v>79</v>
      </c>
      <c r="D803" s="20">
        <v>1.6766170485921725</v>
      </c>
      <c r="E803" s="20">
        <v>2.3422352198990909E-3</v>
      </c>
      <c r="F803" s="20">
        <v>0.1128927338372361</v>
      </c>
      <c r="G803" s="20">
        <v>1.7210848927699089E-2</v>
      </c>
      <c r="H803" s="20">
        <v>9.1846114621559741E-2</v>
      </c>
      <c r="I803" s="20">
        <v>6.8575991594060914E-2</v>
      </c>
      <c r="J803" s="20">
        <v>7.7049755290240718E-2</v>
      </c>
      <c r="K803" s="20">
        <v>0.54101953339358333</v>
      </c>
      <c r="L803" s="20">
        <v>0.2042051801470518</v>
      </c>
      <c r="M803" s="20">
        <v>0.31029489923070158</v>
      </c>
      <c r="N803" s="20">
        <v>0.1225504374573097</v>
      </c>
      <c r="O803" s="20">
        <v>0.1007020197553137</v>
      </c>
      <c r="P803" s="20">
        <v>2.7927299117517089E-2</v>
      </c>
    </row>
    <row r="804" spans="1:16" x14ac:dyDescent="0.2">
      <c r="A804" t="s">
        <v>28</v>
      </c>
      <c r="B804" t="s">
        <v>64</v>
      </c>
      <c r="C804" t="s">
        <v>80</v>
      </c>
      <c r="D804" s="20">
        <v>5.2258572759060311E-4</v>
      </c>
      <c r="E804" s="20">
        <v>6.867458093282804E-7</v>
      </c>
      <c r="F804" s="20">
        <v>1.8907284876798811E-5</v>
      </c>
      <c r="G804" s="20">
        <v>6.9382061027847576E-6</v>
      </c>
      <c r="H804" s="20">
        <v>3.6363256270329119E-5</v>
      </c>
      <c r="I804" s="20">
        <v>1.3518228869049319E-5</v>
      </c>
      <c r="J804" s="20">
        <v>5.9076996310869277E-5</v>
      </c>
      <c r="K804" s="20">
        <v>3.9413642237822938E-5</v>
      </c>
      <c r="L804" s="20">
        <v>5.4115646181250651E-5</v>
      </c>
      <c r="M804" s="20">
        <v>2.7892414335075171E-5</v>
      </c>
      <c r="N804" s="20">
        <v>1.128466367911927E-5</v>
      </c>
      <c r="O804" s="20">
        <v>2.4979657935673082E-4</v>
      </c>
      <c r="P804" s="20">
        <v>4.5920635614445939E-6</v>
      </c>
    </row>
    <row r="805" spans="1:16" x14ac:dyDescent="0.2">
      <c r="A805" t="s">
        <v>28</v>
      </c>
      <c r="B805" t="s">
        <v>64</v>
      </c>
      <c r="C805" t="s">
        <v>81</v>
      </c>
      <c r="D805" s="20">
        <v>0.15705883833660758</v>
      </c>
      <c r="E805" s="20">
        <v>1.2250433136225939E-4</v>
      </c>
      <c r="F805" s="20">
        <v>5.9881622056128243E-2</v>
      </c>
      <c r="G805" s="20">
        <v>8.5593071211937429E-4</v>
      </c>
      <c r="H805" s="20">
        <v>1.2972793665411561E-3</v>
      </c>
      <c r="I805" s="20">
        <v>7.0808138474751474E-3</v>
      </c>
      <c r="J805" s="20">
        <v>1.204892749727161E-2</v>
      </c>
      <c r="K805" s="20">
        <v>7.6247859509570304E-3</v>
      </c>
      <c r="L805" s="20">
        <v>3.3266334168576502E-2</v>
      </c>
      <c r="M805" s="20">
        <v>7.8422914388898424E-3</v>
      </c>
      <c r="N805" s="20">
        <v>5.8548063478341857E-3</v>
      </c>
      <c r="O805" s="20">
        <v>1.091048874991989E-2</v>
      </c>
      <c r="P805" s="20">
        <v>1.027305386953231E-2</v>
      </c>
    </row>
    <row r="806" spans="1:16" x14ac:dyDescent="0.2">
      <c r="A806" t="s">
        <v>28</v>
      </c>
      <c r="B806" t="s">
        <v>71</v>
      </c>
      <c r="C806" t="s">
        <v>77</v>
      </c>
      <c r="D806" s="20">
        <v>0.59700682424788676</v>
      </c>
      <c r="E806" s="20">
        <v>7.5812874844782081E-4</v>
      </c>
      <c r="F806" s="20">
        <v>0.16814641374238171</v>
      </c>
      <c r="G806" s="20">
        <v>8.2408482581418207E-3</v>
      </c>
      <c r="H806" s="20">
        <v>9.450074364780902E-4</v>
      </c>
      <c r="I806" s="20">
        <v>3.0573319189416349E-2</v>
      </c>
      <c r="J806" s="20">
        <v>6.5881946189022864E-2</v>
      </c>
      <c r="K806" s="20">
        <v>3.8283174417748488E-3</v>
      </c>
      <c r="L806" s="20">
        <v>7.9037858511292365E-3</v>
      </c>
      <c r="M806" s="20">
        <v>1.8747696453874581E-2</v>
      </c>
      <c r="N806" s="20">
        <v>8.246754891675645E-2</v>
      </c>
      <c r="O806" s="20">
        <v>1.2686848154802401E-2</v>
      </c>
      <c r="P806" s="20">
        <v>0.19682696386566051</v>
      </c>
    </row>
    <row r="807" spans="1:16" x14ac:dyDescent="0.2">
      <c r="A807" t="s">
        <v>28</v>
      </c>
      <c r="B807" t="s">
        <v>71</v>
      </c>
      <c r="C807" t="s">
        <v>78</v>
      </c>
      <c r="D807" s="20">
        <v>0.30278180148341172</v>
      </c>
      <c r="E807" s="20">
        <v>6.7769934328614162E-4</v>
      </c>
      <c r="F807" s="20">
        <v>0.23592476835526491</v>
      </c>
      <c r="G807" s="20">
        <v>8.6095147598761555E-3</v>
      </c>
      <c r="H807" s="20">
        <v>3.8589244048972308E-4</v>
      </c>
      <c r="I807" s="20">
        <v>2.576287432808191E-2</v>
      </c>
      <c r="J807" s="20">
        <v>2.9765363696076159E-3</v>
      </c>
      <c r="K807" s="20">
        <v>1.2368032248156211E-3</v>
      </c>
      <c r="L807" s="20">
        <v>6.4557575020328072E-3</v>
      </c>
      <c r="M807" s="20">
        <v>9.9357945498717275E-3</v>
      </c>
      <c r="N807" s="20">
        <v>3.6947510311821429E-4</v>
      </c>
      <c r="O807" s="20">
        <v>3.7119333259415912E-3</v>
      </c>
      <c r="P807" s="20">
        <v>6.7347521810253502E-3</v>
      </c>
    </row>
    <row r="808" spans="1:16" x14ac:dyDescent="0.2">
      <c r="A808" t="s">
        <v>28</v>
      </c>
      <c r="B808" t="s">
        <v>71</v>
      </c>
      <c r="C808" t="s">
        <v>66</v>
      </c>
      <c r="D808" s="20">
        <v>0.4311088291382289</v>
      </c>
      <c r="E808" s="20">
        <v>2.734870452343996E-3</v>
      </c>
      <c r="F808" s="20">
        <v>1.8131942375665649E-2</v>
      </c>
      <c r="G808" s="20">
        <v>5.2051271419446613E-2</v>
      </c>
      <c r="H808" s="20">
        <v>5.2355412219533638E-2</v>
      </c>
      <c r="I808" s="20">
        <v>5.5450485238343547E-3</v>
      </c>
      <c r="J808" s="20">
        <v>0.1005768413286289</v>
      </c>
      <c r="K808" s="20">
        <v>7.4028335833767186E-3</v>
      </c>
      <c r="L808" s="20">
        <v>1.5617597890316781E-2</v>
      </c>
      <c r="M808" s="20">
        <v>1.6428104740217619E-2</v>
      </c>
      <c r="N808" s="20">
        <v>1.4233362313089181E-2</v>
      </c>
      <c r="O808" s="20">
        <v>0.14132706004399431</v>
      </c>
      <c r="P808" s="20">
        <v>4.7044842477811134E-3</v>
      </c>
    </row>
    <row r="809" spans="1:16" x14ac:dyDescent="0.2">
      <c r="A809" t="s">
        <v>28</v>
      </c>
      <c r="B809" t="s">
        <v>71</v>
      </c>
      <c r="C809" t="s">
        <v>79</v>
      </c>
      <c r="D809" s="20">
        <v>0.58998890236860868</v>
      </c>
      <c r="E809" s="20">
        <v>2.8446594651851749E-3</v>
      </c>
      <c r="F809" s="20">
        <v>5.0623546860902618E-2</v>
      </c>
      <c r="G809" s="20">
        <v>2.888842008417079E-2</v>
      </c>
      <c r="H809" s="20">
        <v>1.0891156131056351E-2</v>
      </c>
      <c r="I809" s="20">
        <v>2.1843615136997799E-2</v>
      </c>
      <c r="J809" s="20">
        <v>0.1057963409484251</v>
      </c>
      <c r="K809" s="20">
        <v>3.5622174770400437E-2</v>
      </c>
      <c r="L809" s="20">
        <v>0.1503303590617156</v>
      </c>
      <c r="M809" s="20">
        <v>4.789666760067679E-2</v>
      </c>
      <c r="N809" s="20">
        <v>1.6248329917233469E-2</v>
      </c>
      <c r="O809" s="20">
        <v>0.10274541968829159</v>
      </c>
      <c r="P809" s="20">
        <v>1.6258212703553002E-2</v>
      </c>
    </row>
    <row r="810" spans="1:16" x14ac:dyDescent="0.2">
      <c r="A810" t="s">
        <v>28</v>
      </c>
      <c r="B810" t="s">
        <v>71</v>
      </c>
      <c r="C810" t="s">
        <v>80</v>
      </c>
      <c r="D810" s="20">
        <v>7.843354880410433E-2</v>
      </c>
      <c r="E810" s="20">
        <v>3.7930619867959398E-4</v>
      </c>
      <c r="F810" s="20">
        <v>4.9504112665238673E-3</v>
      </c>
      <c r="G810" s="20">
        <v>2.5704889028187491E-3</v>
      </c>
      <c r="H810" s="20">
        <v>2.2540093076508661E-3</v>
      </c>
      <c r="I810" s="20">
        <v>1.748197260897498E-3</v>
      </c>
      <c r="J810" s="20">
        <v>1.6073303474438829E-2</v>
      </c>
      <c r="K810" s="20">
        <v>3.224358398328458E-3</v>
      </c>
      <c r="L810" s="20">
        <v>1.198140310611014E-2</v>
      </c>
      <c r="M810" s="20">
        <v>3.4890126411425688E-3</v>
      </c>
      <c r="N810" s="20">
        <v>1.3455040124905129E-3</v>
      </c>
      <c r="O810" s="20">
        <v>2.9164811976149198E-2</v>
      </c>
      <c r="P810" s="20">
        <v>1.252742258874047E-3</v>
      </c>
    </row>
    <row r="811" spans="1:16" x14ac:dyDescent="0.2">
      <c r="A811" t="s">
        <v>28</v>
      </c>
      <c r="B811" t="s">
        <v>71</v>
      </c>
      <c r="C811" t="s">
        <v>81</v>
      </c>
      <c r="D811" s="20">
        <v>7.406942619139173E-2</v>
      </c>
      <c r="E811" s="20">
        <v>1.7578133100044289E-4</v>
      </c>
      <c r="F811" s="20">
        <v>1.8395818579774969E-2</v>
      </c>
      <c r="G811" s="20">
        <v>1.699139838288792E-3</v>
      </c>
      <c r="H811" s="20">
        <v>3.7686347463482598E-4</v>
      </c>
      <c r="I811" s="20">
        <v>1.9038617506892609E-3</v>
      </c>
      <c r="J811" s="20">
        <v>6.0329265092565728E-3</v>
      </c>
      <c r="K811" s="20">
        <v>6.6360768958735768E-4</v>
      </c>
      <c r="L811" s="20">
        <v>2.9140059016261498E-2</v>
      </c>
      <c r="M811" s="20">
        <v>2.8999843932569951E-3</v>
      </c>
      <c r="N811" s="20">
        <v>1.2095970229626979E-3</v>
      </c>
      <c r="O811" s="20">
        <v>6.9980888253013693E-3</v>
      </c>
      <c r="P811" s="20">
        <v>4.5736977603769427E-3</v>
      </c>
    </row>
    <row r="812" spans="1:16" x14ac:dyDescent="0.2">
      <c r="A812" t="s">
        <v>28</v>
      </c>
      <c r="B812" t="s">
        <v>72</v>
      </c>
      <c r="C812" t="s">
        <v>77</v>
      </c>
      <c r="D812" s="20">
        <v>8.290015627549191E-2</v>
      </c>
      <c r="E812" s="20">
        <v>5.6720083445408712E-4</v>
      </c>
      <c r="F812" s="20">
        <v>2.464071559435807E-2</v>
      </c>
      <c r="G812" s="20">
        <v>5.2240385911053134E-3</v>
      </c>
      <c r="H812" s="20">
        <v>3.6384096351006442E-4</v>
      </c>
      <c r="I812" s="20">
        <v>4.6185800364399012E-3</v>
      </c>
      <c r="J812" s="20">
        <v>1.3574234294120019E-2</v>
      </c>
      <c r="K812" s="20">
        <v>8.5536336595348338E-4</v>
      </c>
      <c r="L812" s="20">
        <v>8.1345133649145789E-3</v>
      </c>
      <c r="M812" s="20">
        <v>3.6749711721896609E-3</v>
      </c>
      <c r="N812" s="20">
        <v>6.450448306475654E-3</v>
      </c>
      <c r="O812" s="20">
        <v>4.651673534961963E-3</v>
      </c>
      <c r="P812" s="20">
        <v>1.014457621700912E-2</v>
      </c>
    </row>
    <row r="813" spans="1:16" x14ac:dyDescent="0.2">
      <c r="A813" t="s">
        <v>28</v>
      </c>
      <c r="B813" t="s">
        <v>72</v>
      </c>
      <c r="C813" t="s">
        <v>78</v>
      </c>
      <c r="D813" s="20">
        <v>3.9284334064785049E-2</v>
      </c>
      <c r="E813" s="20">
        <v>8.4315774986808134E-4</v>
      </c>
      <c r="F813" s="20">
        <v>7.7813215806273699E-3</v>
      </c>
      <c r="G813" s="20">
        <v>3.357405066068291E-3</v>
      </c>
      <c r="H813" s="20">
        <v>5.1319265612691613E-4</v>
      </c>
      <c r="I813" s="20">
        <v>1.4736231238578811E-3</v>
      </c>
      <c r="J813" s="20">
        <v>5.6632013176987914E-3</v>
      </c>
      <c r="K813" s="20">
        <v>5.733735915275681E-4</v>
      </c>
      <c r="L813" s="20">
        <v>7.2464505357075319E-3</v>
      </c>
      <c r="M813" s="20">
        <v>1.941470844266113E-3</v>
      </c>
      <c r="N813" s="20">
        <v>6.4850505098908693E-4</v>
      </c>
      <c r="O813" s="20">
        <v>8.5000236138041366E-3</v>
      </c>
      <c r="P813" s="20">
        <v>7.4260893424327743E-4</v>
      </c>
    </row>
    <row r="814" spans="1:16" x14ac:dyDescent="0.2">
      <c r="A814" t="s">
        <v>28</v>
      </c>
      <c r="B814" t="s">
        <v>72</v>
      </c>
      <c r="C814" t="s">
        <v>66</v>
      </c>
      <c r="D814" s="20">
        <v>0.57054185507358912</v>
      </c>
      <c r="E814" s="20">
        <v>6.7442276279202186E-3</v>
      </c>
      <c r="F814" s="20">
        <v>2.1096723079670119E-2</v>
      </c>
      <c r="G814" s="20">
        <v>5.9218854137718512E-2</v>
      </c>
      <c r="H814" s="20">
        <v>3.3861118362695251E-2</v>
      </c>
      <c r="I814" s="20">
        <v>8.4207516163815332E-3</v>
      </c>
      <c r="J814" s="20">
        <v>9.4637406959729706E-2</v>
      </c>
      <c r="K814" s="20">
        <v>8.406819026678735E-3</v>
      </c>
      <c r="L814" s="20">
        <v>2.1383466320103971E-2</v>
      </c>
      <c r="M814" s="20">
        <v>2.2827071341394129E-2</v>
      </c>
      <c r="N814" s="20">
        <v>9.1308587045202377E-3</v>
      </c>
      <c r="O814" s="20">
        <v>0.27801098146106362</v>
      </c>
      <c r="P814" s="20">
        <v>6.8035764357131587E-3</v>
      </c>
    </row>
    <row r="815" spans="1:16" x14ac:dyDescent="0.2">
      <c r="A815" t="s">
        <v>28</v>
      </c>
      <c r="B815" t="s">
        <v>72</v>
      </c>
      <c r="C815" t="s">
        <v>79</v>
      </c>
      <c r="D815" s="20">
        <v>3.6235769695604089E-2</v>
      </c>
      <c r="E815" s="20">
        <v>1.7998531902678791E-3</v>
      </c>
      <c r="F815" s="20">
        <v>2.7656965132884471E-3</v>
      </c>
      <c r="G815" s="20">
        <v>2.7388025771775421E-3</v>
      </c>
      <c r="H815" s="20">
        <v>7.0726423301088694E-4</v>
      </c>
      <c r="I815" s="20">
        <v>1.9377769596740321E-3</v>
      </c>
      <c r="J815" s="20">
        <v>3.8282051706683231E-3</v>
      </c>
      <c r="K815" s="20">
        <v>1.8496954679028091E-3</v>
      </c>
      <c r="L815" s="20">
        <v>6.125152310892684E-3</v>
      </c>
      <c r="M815" s="20">
        <v>2.481193399057299E-3</v>
      </c>
      <c r="N815" s="20">
        <v>6.4505786292620834E-4</v>
      </c>
      <c r="O815" s="20">
        <v>1.0696152019177761E-2</v>
      </c>
      <c r="P815" s="20">
        <v>6.6091999156021972E-4</v>
      </c>
    </row>
    <row r="816" spans="1:16" x14ac:dyDescent="0.2">
      <c r="A816" t="s">
        <v>28</v>
      </c>
      <c r="B816" t="s">
        <v>72</v>
      </c>
      <c r="C816" t="s">
        <v>80</v>
      </c>
      <c r="D816" s="20">
        <v>4.6000312800439778E-2</v>
      </c>
      <c r="E816" s="20">
        <v>4.8556748333347248E-4</v>
      </c>
      <c r="F816" s="20">
        <v>1.9307789019292201E-3</v>
      </c>
      <c r="G816" s="20">
        <v>2.0120067523298141E-3</v>
      </c>
      <c r="H816" s="20">
        <v>1.1214497037870441E-3</v>
      </c>
      <c r="I816" s="20">
        <v>1.0124533615287279E-3</v>
      </c>
      <c r="J816" s="20">
        <v>1.128108147482417E-2</v>
      </c>
      <c r="K816" s="20">
        <v>1.7255942829555559E-3</v>
      </c>
      <c r="L816" s="20">
        <v>8.4603188228283329E-3</v>
      </c>
      <c r="M816" s="20">
        <v>2.2874649631485539E-3</v>
      </c>
      <c r="N816" s="20">
        <v>6.5907199133490209E-4</v>
      </c>
      <c r="O816" s="20">
        <v>1.451982708362316E-2</v>
      </c>
      <c r="P816" s="20">
        <v>5.0469797881682406E-4</v>
      </c>
    </row>
    <row r="817" spans="1:16" x14ac:dyDescent="0.2">
      <c r="A817" t="s">
        <v>28</v>
      </c>
      <c r="B817" t="s">
        <v>72</v>
      </c>
      <c r="C817" t="s">
        <v>81</v>
      </c>
      <c r="D817" s="20">
        <v>8.7946208659896389E-3</v>
      </c>
      <c r="E817" s="20">
        <v>1.7297206406306911E-4</v>
      </c>
      <c r="F817" s="20">
        <v>1.603213514471321E-3</v>
      </c>
      <c r="G817" s="20">
        <v>6.2613039949459032E-4</v>
      </c>
      <c r="H817" s="20">
        <v>1.106494063830475E-4</v>
      </c>
      <c r="I817" s="20">
        <v>2.8469008063956451E-4</v>
      </c>
      <c r="J817" s="20">
        <v>1.658773180017418E-3</v>
      </c>
      <c r="K817" s="20">
        <v>1.3220293356276891E-4</v>
      </c>
      <c r="L817" s="20">
        <v>1.8486154571734389E-3</v>
      </c>
      <c r="M817" s="20">
        <v>4.1527761250381311E-4</v>
      </c>
      <c r="N817" s="20">
        <v>1.009359662592524E-4</v>
      </c>
      <c r="O817" s="20">
        <v>1.520746725050217E-3</v>
      </c>
      <c r="P817" s="20">
        <v>3.2041352637113718E-4</v>
      </c>
    </row>
    <row r="818" spans="1:16" x14ac:dyDescent="0.2">
      <c r="A818" t="s">
        <v>28</v>
      </c>
      <c r="B818" t="s">
        <v>73</v>
      </c>
      <c r="C818" t="s">
        <v>77</v>
      </c>
      <c r="D818" s="20">
        <v>0.13654264930050009</v>
      </c>
      <c r="E818" s="20">
        <v>1.4069475513389139E-3</v>
      </c>
      <c r="F818" s="20">
        <v>2.1204591834068379E-2</v>
      </c>
      <c r="G818" s="20">
        <v>3.8578341373815113E-2</v>
      </c>
      <c r="H818" s="20">
        <v>5.1326635974066474E-4</v>
      </c>
      <c r="I818" s="20">
        <v>1.281981288433554E-2</v>
      </c>
      <c r="J818" s="20">
        <v>2.588305455662249E-2</v>
      </c>
      <c r="K818" s="20">
        <v>1.4348156758603669E-3</v>
      </c>
      <c r="L818" s="20">
        <v>1.406328519165333E-2</v>
      </c>
      <c r="M818" s="20">
        <v>5.2477723542738606E-3</v>
      </c>
      <c r="N818" s="20">
        <v>3.584513289152302E-3</v>
      </c>
      <c r="O818" s="20">
        <v>6.5178442115757804E-3</v>
      </c>
      <c r="P818" s="20">
        <v>5.2884040180633503E-3</v>
      </c>
    </row>
    <row r="819" spans="1:16" x14ac:dyDescent="0.2">
      <c r="A819" t="s">
        <v>28</v>
      </c>
      <c r="B819" t="s">
        <v>73</v>
      </c>
      <c r="C819" t="s">
        <v>78</v>
      </c>
      <c r="D819" s="20">
        <v>0.10202545488304911</v>
      </c>
      <c r="E819" s="20">
        <v>1.065388947217088E-3</v>
      </c>
      <c r="F819" s="20">
        <v>5.2566348622418366E-3</v>
      </c>
      <c r="G819" s="20">
        <v>5.591728367225058E-2</v>
      </c>
      <c r="H819" s="20">
        <v>4.9208638809133726E-4</v>
      </c>
      <c r="I819" s="20">
        <v>9.3564669009386838E-3</v>
      </c>
      <c r="J819" s="20">
        <v>9.1918176257921886E-3</v>
      </c>
      <c r="K819" s="20">
        <v>1.1446994279170669E-3</v>
      </c>
      <c r="L819" s="20">
        <v>1.066123131722083E-2</v>
      </c>
      <c r="M819" s="20">
        <v>3.277167447099077E-3</v>
      </c>
      <c r="N819" s="20">
        <v>3.3709100387762292E-4</v>
      </c>
      <c r="O819" s="20">
        <v>4.8502493288109256E-3</v>
      </c>
      <c r="P819" s="20">
        <v>4.7533796159189909E-4</v>
      </c>
    </row>
    <row r="820" spans="1:16" x14ac:dyDescent="0.2">
      <c r="A820" t="s">
        <v>28</v>
      </c>
      <c r="B820" t="s">
        <v>73</v>
      </c>
      <c r="C820" t="s">
        <v>66</v>
      </c>
      <c r="D820" s="20">
        <v>0.32754886197223665</v>
      </c>
      <c r="E820" s="20">
        <v>2.8082070029757191E-3</v>
      </c>
      <c r="F820" s="20">
        <v>8.4549263843655045E-3</v>
      </c>
      <c r="G820" s="20">
        <v>8.229167632714135E-2</v>
      </c>
      <c r="H820" s="20">
        <v>2.3958224429741388E-3</v>
      </c>
      <c r="I820" s="20">
        <v>4.799988288532139E-3</v>
      </c>
      <c r="J820" s="20">
        <v>0.10609038645893019</v>
      </c>
      <c r="K820" s="20">
        <v>5.5706265007692867E-3</v>
      </c>
      <c r="L820" s="20">
        <v>6.0639679594353041E-2</v>
      </c>
      <c r="M820" s="20">
        <v>1.2744463715195969E-2</v>
      </c>
      <c r="N820" s="20">
        <v>2.3569253388271301E-3</v>
      </c>
      <c r="O820" s="20">
        <v>3.6445459412621922E-2</v>
      </c>
      <c r="P820" s="20">
        <v>2.9507005055502242E-3</v>
      </c>
    </row>
    <row r="821" spans="1:16" x14ac:dyDescent="0.2">
      <c r="A821" t="s">
        <v>28</v>
      </c>
      <c r="B821" t="s">
        <v>73</v>
      </c>
      <c r="C821" t="s">
        <v>79</v>
      </c>
      <c r="D821" s="20">
        <v>1.6131863437588199</v>
      </c>
      <c r="E821" s="20">
        <v>8.1314014001719823E-3</v>
      </c>
      <c r="F821" s="20">
        <v>4.6502620553351713E-2</v>
      </c>
      <c r="G821" s="20">
        <v>0.25441620673620458</v>
      </c>
      <c r="H821" s="20">
        <v>8.933860406698366E-3</v>
      </c>
      <c r="I821" s="20">
        <v>2.7554059464389831E-2</v>
      </c>
      <c r="J821" s="20">
        <v>0.46460086172798809</v>
      </c>
      <c r="K821" s="20">
        <v>2.8601388024454291E-2</v>
      </c>
      <c r="L821" s="20">
        <v>0.53202937527276106</v>
      </c>
      <c r="M821" s="20">
        <v>8.4953296807282627E-2</v>
      </c>
      <c r="N821" s="20">
        <v>1.046228255646796E-2</v>
      </c>
      <c r="O821" s="20">
        <v>0.13117464478785601</v>
      </c>
      <c r="P821" s="20">
        <v>1.5826346021193639E-2</v>
      </c>
    </row>
    <row r="822" spans="1:16" x14ac:dyDescent="0.2">
      <c r="A822" t="s">
        <v>28</v>
      </c>
      <c r="B822" t="s">
        <v>73</v>
      </c>
      <c r="C822" t="s">
        <v>80</v>
      </c>
      <c r="D822" s="20">
        <v>0.12133427582720846</v>
      </c>
      <c r="E822" s="20">
        <v>1.607748496266736E-3</v>
      </c>
      <c r="F822" s="20">
        <v>3.9424708386525311E-3</v>
      </c>
      <c r="G822" s="20">
        <v>1.005326489557468E-2</v>
      </c>
      <c r="H822" s="20">
        <v>1.656743781233714E-3</v>
      </c>
      <c r="I822" s="20">
        <v>2.4654134134774728E-3</v>
      </c>
      <c r="J822" s="20">
        <v>4.7804216330590857E-2</v>
      </c>
      <c r="K822" s="20">
        <v>3.3497557339638951E-3</v>
      </c>
      <c r="L822" s="20">
        <v>1.745997135486179E-2</v>
      </c>
      <c r="M822" s="20">
        <v>5.5959043547355184E-3</v>
      </c>
      <c r="N822" s="20">
        <v>1.211342593757639E-3</v>
      </c>
      <c r="O822" s="20">
        <v>2.4739911299572079E-2</v>
      </c>
      <c r="P822" s="20">
        <v>1.4475327345215489E-3</v>
      </c>
    </row>
    <row r="823" spans="1:16" x14ac:dyDescent="0.2">
      <c r="A823" t="s">
        <v>28</v>
      </c>
      <c r="B823" t="s">
        <v>73</v>
      </c>
      <c r="C823" t="s">
        <v>81</v>
      </c>
      <c r="D823" s="20">
        <v>6.135220957303119E-2</v>
      </c>
      <c r="E823" s="20">
        <v>2.4782720860775509E-4</v>
      </c>
      <c r="F823" s="20">
        <v>1.1195728101788611E-2</v>
      </c>
      <c r="G823" s="20">
        <v>6.195805431886056E-3</v>
      </c>
      <c r="H823" s="20">
        <v>2.8587207577986091E-4</v>
      </c>
      <c r="I823" s="20">
        <v>1.152842279670182E-3</v>
      </c>
      <c r="J823" s="20">
        <v>9.8968761051085874E-3</v>
      </c>
      <c r="K823" s="20">
        <v>5.9030799211623843E-4</v>
      </c>
      <c r="L823" s="20">
        <v>2.2588595379000331E-2</v>
      </c>
      <c r="M823" s="20">
        <v>2.4828370685991141E-3</v>
      </c>
      <c r="N823" s="20">
        <v>7.5951084405602876E-4</v>
      </c>
      <c r="O823" s="20">
        <v>3.9286713373774176E-3</v>
      </c>
      <c r="P823" s="20">
        <v>2.0273357490410049E-3</v>
      </c>
    </row>
    <row r="824" spans="1:16" x14ac:dyDescent="0.2">
      <c r="A824" t="s">
        <v>28</v>
      </c>
      <c r="B824" t="s">
        <v>74</v>
      </c>
      <c r="C824" t="s">
        <v>77</v>
      </c>
      <c r="D824" s="20">
        <v>0.29087120999167676</v>
      </c>
      <c r="E824" s="20">
        <v>1.319028698628578E-3</v>
      </c>
      <c r="F824" s="20">
        <v>8.0081768294961456E-2</v>
      </c>
      <c r="G824" s="20">
        <v>1.6697059438684839E-2</v>
      </c>
      <c r="H824" s="20">
        <v>7.1730718336332922E-4</v>
      </c>
      <c r="I824" s="20">
        <v>1.497326533483425E-2</v>
      </c>
      <c r="J824" s="20">
        <v>2.2362670211410491E-2</v>
      </c>
      <c r="K824" s="20">
        <v>1.8450311457272059E-3</v>
      </c>
      <c r="L824" s="20">
        <v>4.2634773931624903E-2</v>
      </c>
      <c r="M824" s="20">
        <v>1.264525706179777E-2</v>
      </c>
      <c r="N824" s="20">
        <v>5.7480965539905872E-3</v>
      </c>
      <c r="O824" s="20">
        <v>1.154692545482696E-2</v>
      </c>
      <c r="P824" s="20">
        <v>8.0300026681826384E-2</v>
      </c>
    </row>
    <row r="825" spans="1:16" x14ac:dyDescent="0.2">
      <c r="A825" t="s">
        <v>28</v>
      </c>
      <c r="B825" t="s">
        <v>74</v>
      </c>
      <c r="C825" t="s">
        <v>78</v>
      </c>
      <c r="D825" s="20">
        <v>0.40600570317903012</v>
      </c>
      <c r="E825" s="20">
        <v>1.2138375563400809E-3</v>
      </c>
      <c r="F825" s="20">
        <v>0.25075238952764861</v>
      </c>
      <c r="G825" s="20">
        <v>1.154085141775508E-2</v>
      </c>
      <c r="H825" s="20">
        <v>5.7573882055708691E-4</v>
      </c>
      <c r="I825" s="20">
        <v>5.1133787026269452E-2</v>
      </c>
      <c r="J825" s="20">
        <v>5.4057928844073039E-3</v>
      </c>
      <c r="K825" s="20">
        <v>1.275616167351913E-3</v>
      </c>
      <c r="L825" s="20">
        <v>4.2288198641948861E-2</v>
      </c>
      <c r="M825" s="20">
        <v>2.029852292999236E-2</v>
      </c>
      <c r="N825" s="20">
        <v>8.0829440349531299E-4</v>
      </c>
      <c r="O825" s="20">
        <v>7.1185038307460561E-3</v>
      </c>
      <c r="P825" s="20">
        <v>1.3594169972517939E-2</v>
      </c>
    </row>
    <row r="826" spans="1:16" x14ac:dyDescent="0.2">
      <c r="A826" t="s">
        <v>28</v>
      </c>
      <c r="B826" t="s">
        <v>74</v>
      </c>
      <c r="C826" t="s">
        <v>66</v>
      </c>
      <c r="D826" s="20">
        <v>0.24813919730735298</v>
      </c>
      <c r="E826" s="20">
        <v>9.7825586545738762E-3</v>
      </c>
      <c r="F826" s="20">
        <v>1.8873547611876141E-2</v>
      </c>
      <c r="G826" s="20">
        <v>2.475180403583338E-2</v>
      </c>
      <c r="H826" s="20">
        <v>4.5799519148461643E-2</v>
      </c>
      <c r="I826" s="20">
        <v>8.7066783150569274E-3</v>
      </c>
      <c r="J826" s="20">
        <v>2.7334407158874821E-2</v>
      </c>
      <c r="K826" s="20">
        <v>1.012670963687096E-2</v>
      </c>
      <c r="L826" s="20">
        <v>2.9388109529172549E-2</v>
      </c>
      <c r="M826" s="20">
        <v>1.915233319011652E-2</v>
      </c>
      <c r="N826" s="20">
        <v>5.0068548834610602E-3</v>
      </c>
      <c r="O826" s="20">
        <v>4.3078499825285721E-2</v>
      </c>
      <c r="P826" s="20">
        <v>6.1381753177694289E-3</v>
      </c>
    </row>
    <row r="827" spans="1:16" x14ac:dyDescent="0.2">
      <c r="A827" t="s">
        <v>28</v>
      </c>
      <c r="B827" t="s">
        <v>74</v>
      </c>
      <c r="C827" t="s">
        <v>79</v>
      </c>
      <c r="D827" s="20">
        <v>0.12269037922482384</v>
      </c>
      <c r="E827" s="20">
        <v>2.626664623356183E-3</v>
      </c>
      <c r="F827" s="20">
        <v>1.028104634768218E-2</v>
      </c>
      <c r="G827" s="20">
        <v>8.277247447692539E-3</v>
      </c>
      <c r="H827" s="20">
        <v>2.4516262217033919E-3</v>
      </c>
      <c r="I827" s="20">
        <v>3.7861383760977381E-3</v>
      </c>
      <c r="J827" s="20">
        <v>1.508645170364545E-2</v>
      </c>
      <c r="K827" s="20">
        <v>9.5048130344610859E-3</v>
      </c>
      <c r="L827" s="20">
        <v>2.935857514131E-2</v>
      </c>
      <c r="M827" s="20">
        <v>1.4083721390485049E-2</v>
      </c>
      <c r="N827" s="20">
        <v>3.5163589113169878E-3</v>
      </c>
      <c r="O827" s="20">
        <v>1.8914593552270278E-2</v>
      </c>
      <c r="P827" s="20">
        <v>4.8031424748029589E-3</v>
      </c>
    </row>
    <row r="828" spans="1:16" x14ac:dyDescent="0.2">
      <c r="A828" t="s">
        <v>28</v>
      </c>
      <c r="B828" t="s">
        <v>74</v>
      </c>
      <c r="C828" t="s">
        <v>80</v>
      </c>
      <c r="D828" s="20">
        <v>0.26375067916051415</v>
      </c>
      <c r="E828" s="20">
        <v>2.652726385840271E-3</v>
      </c>
      <c r="F828" s="20">
        <v>1.830755896325224E-2</v>
      </c>
      <c r="G828" s="20">
        <v>2.016043918863197E-2</v>
      </c>
      <c r="H828" s="20">
        <v>8.2491171120238349E-3</v>
      </c>
      <c r="I828" s="20">
        <v>6.7119310664617467E-3</v>
      </c>
      <c r="J828" s="20">
        <v>5.3673514282314989E-2</v>
      </c>
      <c r="K828" s="20">
        <v>1.1980366466071099E-2</v>
      </c>
      <c r="L828" s="20">
        <v>5.5189170946871487E-2</v>
      </c>
      <c r="M828" s="20">
        <v>1.61136257494984E-2</v>
      </c>
      <c r="N828" s="20">
        <v>3.047646062436724E-3</v>
      </c>
      <c r="O828" s="20">
        <v>6.3144292567048468E-2</v>
      </c>
      <c r="P828" s="20">
        <v>4.520290370062921E-3</v>
      </c>
    </row>
    <row r="829" spans="1:16" x14ac:dyDescent="0.2">
      <c r="A829" t="s">
        <v>28</v>
      </c>
      <c r="B829" t="s">
        <v>74</v>
      </c>
      <c r="C829" t="s">
        <v>81</v>
      </c>
      <c r="D829" s="20">
        <v>3.0390888526529852E-2</v>
      </c>
      <c r="E829" s="20">
        <v>3.0830122952035333E-4</v>
      </c>
      <c r="F829" s="20">
        <v>4.7559395288675494E-3</v>
      </c>
      <c r="G829" s="20">
        <v>1.311805251805078E-3</v>
      </c>
      <c r="H829" s="20">
        <v>1.7303550543147471E-4</v>
      </c>
      <c r="I829" s="20">
        <v>8.317605512549054E-4</v>
      </c>
      <c r="J829" s="20">
        <v>3.4735225038298959E-3</v>
      </c>
      <c r="K829" s="20">
        <v>3.1298117455063262E-4</v>
      </c>
      <c r="L829" s="20">
        <v>1.2368651623256E-2</v>
      </c>
      <c r="M829" s="20">
        <v>1.7020801739970699E-3</v>
      </c>
      <c r="N829" s="20">
        <v>2.7969092134392338E-4</v>
      </c>
      <c r="O829" s="20">
        <v>2.9510132682338459E-3</v>
      </c>
      <c r="P829" s="20">
        <v>1.9221067944391261E-3</v>
      </c>
    </row>
    <row r="830" spans="1:16" x14ac:dyDescent="0.2">
      <c r="A830" t="s">
        <v>28</v>
      </c>
      <c r="B830" t="s">
        <v>75</v>
      </c>
      <c r="C830" t="s">
        <v>77</v>
      </c>
      <c r="D830" s="20">
        <v>0.66786079532830755</v>
      </c>
      <c r="E830" s="20">
        <v>9.6600395283902366E-3</v>
      </c>
      <c r="F830" s="20">
        <v>0.14230808108628609</v>
      </c>
      <c r="G830" s="20">
        <v>4.4746510892579597E-2</v>
      </c>
      <c r="H830" s="20">
        <v>3.0142362697181389E-3</v>
      </c>
      <c r="I830" s="20">
        <v>5.4549929780048051E-2</v>
      </c>
      <c r="J830" s="20">
        <v>4.3729873174237911E-2</v>
      </c>
      <c r="K830" s="20">
        <v>7.7076907612836504E-3</v>
      </c>
      <c r="L830" s="20">
        <v>4.2444656339675479E-2</v>
      </c>
      <c r="M830" s="20">
        <v>2.7189629824122191E-2</v>
      </c>
      <c r="N830" s="20">
        <v>3.8685604419540241E-2</v>
      </c>
      <c r="O830" s="20">
        <v>2.6116587165266561E-2</v>
      </c>
      <c r="P830" s="20">
        <v>0.22770795608715941</v>
      </c>
    </row>
    <row r="831" spans="1:16" x14ac:dyDescent="0.2">
      <c r="A831" t="s">
        <v>28</v>
      </c>
      <c r="B831" t="s">
        <v>75</v>
      </c>
      <c r="C831" t="s">
        <v>78</v>
      </c>
      <c r="D831" s="20">
        <v>0.75196350848063154</v>
      </c>
      <c r="E831" s="20">
        <v>1.405145875633656E-2</v>
      </c>
      <c r="F831" s="20">
        <v>0.12550657862331779</v>
      </c>
      <c r="G831" s="20">
        <v>0.33799807054516567</v>
      </c>
      <c r="H831" s="20">
        <v>4.951614070354284E-3</v>
      </c>
      <c r="I831" s="20">
        <v>6.4078087756853183E-2</v>
      </c>
      <c r="J831" s="20">
        <v>4.1882189169571739E-2</v>
      </c>
      <c r="K831" s="20">
        <v>1.0843873621552841E-2</v>
      </c>
      <c r="L831" s="20">
        <v>4.7812881331413322E-2</v>
      </c>
      <c r="M831" s="20">
        <v>3.007764272055188E-2</v>
      </c>
      <c r="N831" s="20">
        <v>5.7055555595898399E-3</v>
      </c>
      <c r="O831" s="20">
        <v>4.7568455182130057E-2</v>
      </c>
      <c r="P831" s="20">
        <v>2.1487101143794232E-2</v>
      </c>
    </row>
    <row r="832" spans="1:16" x14ac:dyDescent="0.2">
      <c r="A832" t="s">
        <v>28</v>
      </c>
      <c r="B832" t="s">
        <v>75</v>
      </c>
      <c r="C832" t="s">
        <v>66</v>
      </c>
      <c r="D832" s="20">
        <v>0.83844886004143138</v>
      </c>
      <c r="E832" s="20">
        <v>1.992141527223492E-2</v>
      </c>
      <c r="F832" s="20">
        <v>3.2949673730187708E-2</v>
      </c>
      <c r="G832" s="20">
        <v>0.14530357134083111</v>
      </c>
      <c r="H832" s="20">
        <v>1.5736134591893179E-2</v>
      </c>
      <c r="I832" s="20">
        <v>2.0197948912273781E-2</v>
      </c>
      <c r="J832" s="20">
        <v>9.6487871971974129E-2</v>
      </c>
      <c r="K832" s="20">
        <v>1.2000402288971189E-2</v>
      </c>
      <c r="L832" s="20">
        <v>0.1057501747267631</v>
      </c>
      <c r="M832" s="20">
        <v>4.0108700089854663E-2</v>
      </c>
      <c r="N832" s="20">
        <v>6.4891717118608543E-3</v>
      </c>
      <c r="O832" s="20">
        <v>0.32829207530497062</v>
      </c>
      <c r="P832" s="20">
        <v>1.5211720099616169E-2</v>
      </c>
    </row>
    <row r="833" spans="1:16" x14ac:dyDescent="0.2">
      <c r="A833" t="s">
        <v>28</v>
      </c>
      <c r="B833" t="s">
        <v>75</v>
      </c>
      <c r="C833" t="s">
        <v>79</v>
      </c>
      <c r="D833" s="20">
        <v>1.3098801845206693</v>
      </c>
      <c r="E833" s="20">
        <v>1.530264166554531E-2</v>
      </c>
      <c r="F833" s="20">
        <v>6.2297439562495643E-2</v>
      </c>
      <c r="G833" s="20">
        <v>0.1129241563982851</v>
      </c>
      <c r="H833" s="20">
        <v>2.033987757965976E-2</v>
      </c>
      <c r="I833" s="20">
        <v>3.8827063359859998E-2</v>
      </c>
      <c r="J833" s="20">
        <v>0.12644409603091419</v>
      </c>
      <c r="K833" s="20">
        <v>6.6122936537158575E-2</v>
      </c>
      <c r="L833" s="20">
        <v>0.55241630858692325</v>
      </c>
      <c r="M833" s="20">
        <v>0.12527553388236209</v>
      </c>
      <c r="N833" s="20">
        <v>2.2939730581245779E-2</v>
      </c>
      <c r="O833" s="20">
        <v>0.14194617199233031</v>
      </c>
      <c r="P833" s="20">
        <v>2.5044228343889339E-2</v>
      </c>
    </row>
    <row r="834" spans="1:16" x14ac:dyDescent="0.2">
      <c r="A834" t="s">
        <v>28</v>
      </c>
      <c r="B834" t="s">
        <v>75</v>
      </c>
      <c r="C834" t="s">
        <v>80</v>
      </c>
      <c r="D834" s="20">
        <v>0.28438867815013691</v>
      </c>
      <c r="E834" s="20">
        <v>3.6347928086742339E-3</v>
      </c>
      <c r="F834" s="20">
        <v>1.284911802556209E-2</v>
      </c>
      <c r="G834" s="20">
        <v>3.4782641960724052E-2</v>
      </c>
      <c r="H834" s="20">
        <v>5.1064233387501986E-3</v>
      </c>
      <c r="I834" s="20">
        <v>8.4202209547180034E-3</v>
      </c>
      <c r="J834" s="20">
        <v>6.8225427390625579E-2</v>
      </c>
      <c r="K834" s="20">
        <v>9.1318625506477923E-3</v>
      </c>
      <c r="L834" s="20">
        <v>4.6919547470893941E-2</v>
      </c>
      <c r="M834" s="20">
        <v>1.5019536369757719E-2</v>
      </c>
      <c r="N834" s="20">
        <v>3.4598574413262418E-3</v>
      </c>
      <c r="O834" s="20">
        <v>7.240146990846251E-2</v>
      </c>
      <c r="P834" s="20">
        <v>4.4377799299945304E-3</v>
      </c>
    </row>
    <row r="835" spans="1:16" x14ac:dyDescent="0.2">
      <c r="A835" t="s">
        <v>28</v>
      </c>
      <c r="B835" t="s">
        <v>75</v>
      </c>
      <c r="C835" t="s">
        <v>81</v>
      </c>
      <c r="D835" s="20">
        <v>6.2636560628257426E-2</v>
      </c>
      <c r="E835" s="20">
        <v>7.645905240204375E-4</v>
      </c>
      <c r="F835" s="20">
        <v>8.0751464257563157E-3</v>
      </c>
      <c r="G835" s="20">
        <v>1.063187271940633E-2</v>
      </c>
      <c r="H835" s="20">
        <v>4.2158603541686248E-4</v>
      </c>
      <c r="I835" s="20">
        <v>1.933791603559099E-3</v>
      </c>
      <c r="J835" s="20">
        <v>1.224297114345403E-2</v>
      </c>
      <c r="K835" s="20">
        <v>8.23015816522642E-4</v>
      </c>
      <c r="L835" s="20">
        <v>1.6062183090895701E-2</v>
      </c>
      <c r="M835" s="20">
        <v>3.0015190284802679E-3</v>
      </c>
      <c r="N835" s="20">
        <v>5.3131557950076029E-4</v>
      </c>
      <c r="O835" s="20">
        <v>6.067957351515889E-3</v>
      </c>
      <c r="P835" s="20">
        <v>2.0806113097290879E-3</v>
      </c>
    </row>
    <row r="836" spans="1:16" x14ac:dyDescent="0.2">
      <c r="A836" t="s">
        <v>29</v>
      </c>
      <c r="B836" t="s">
        <v>64</v>
      </c>
      <c r="C836" t="s">
        <v>77</v>
      </c>
      <c r="D836" s="20">
        <v>0.98977376166846964</v>
      </c>
      <c r="E836" s="20">
        <v>2.3267272833366119E-4</v>
      </c>
      <c r="F836" s="20">
        <v>0.30271725191995102</v>
      </c>
      <c r="G836" s="20">
        <v>9.6527046166186257E-3</v>
      </c>
      <c r="H836" s="20">
        <v>8.8935769589000124E-4</v>
      </c>
      <c r="I836" s="20">
        <v>3.47853775395301E-2</v>
      </c>
      <c r="J836" s="20">
        <v>2.9621650135464091E-2</v>
      </c>
      <c r="K836" s="20">
        <v>5.6880231045873322E-3</v>
      </c>
      <c r="L836" s="20">
        <v>7.0871653348936964E-3</v>
      </c>
      <c r="M836" s="20">
        <v>4.5728069807716591E-2</v>
      </c>
      <c r="N836" s="20">
        <v>0.27049067984706038</v>
      </c>
      <c r="O836" s="20">
        <v>5.1254887341776268E-3</v>
      </c>
      <c r="P836" s="20">
        <v>0.27775532020424659</v>
      </c>
    </row>
    <row r="837" spans="1:16" x14ac:dyDescent="0.2">
      <c r="A837" t="s">
        <v>29</v>
      </c>
      <c r="B837" t="s">
        <v>64</v>
      </c>
      <c r="C837" t="s">
        <v>78</v>
      </c>
      <c r="D837" s="20">
        <v>0.95717172673594175</v>
      </c>
      <c r="E837" s="20">
        <v>1.9289047776708699E-4</v>
      </c>
      <c r="F837" s="20">
        <v>0.85599465940082098</v>
      </c>
      <c r="G837" s="20">
        <v>4.6387763867128586E-3</v>
      </c>
      <c r="H837" s="20">
        <v>2.6830368414215488E-4</v>
      </c>
      <c r="I837" s="20">
        <v>3.3730976030492757E-2</v>
      </c>
      <c r="J837" s="20">
        <v>4.9000490052944772E-4</v>
      </c>
      <c r="K837" s="20">
        <v>8.7292963697151154E-3</v>
      </c>
      <c r="L837" s="20">
        <v>9.7929204398511231E-4</v>
      </c>
      <c r="M837" s="20">
        <v>2.8482228187801151E-2</v>
      </c>
      <c r="N837" s="20">
        <v>1.3437735662572001E-4</v>
      </c>
      <c r="O837" s="20">
        <v>6.070803996549842E-4</v>
      </c>
      <c r="P837" s="20">
        <v>2.2923841497694681E-2</v>
      </c>
    </row>
    <row r="838" spans="1:16" x14ac:dyDescent="0.2">
      <c r="A838" t="s">
        <v>29</v>
      </c>
      <c r="B838" t="s">
        <v>64</v>
      </c>
      <c r="C838" t="s">
        <v>66</v>
      </c>
      <c r="D838" s="20">
        <v>1.2039544652019702</v>
      </c>
      <c r="E838" s="20">
        <v>1.395417848038829E-3</v>
      </c>
      <c r="F838" s="20">
        <v>8.654496285558326E-2</v>
      </c>
      <c r="G838" s="20">
        <v>2.3524596798773501E-2</v>
      </c>
      <c r="H838" s="20">
        <v>0.50063276413353641</v>
      </c>
      <c r="I838" s="20">
        <v>5.5074624191139433E-2</v>
      </c>
      <c r="J838" s="20">
        <v>7.9912064058074619E-2</v>
      </c>
      <c r="K838" s="20">
        <v>7.8778539289225236E-2</v>
      </c>
      <c r="L838" s="20">
        <v>1.9627739543594491E-2</v>
      </c>
      <c r="M838" s="20">
        <v>0.15218257264050999</v>
      </c>
      <c r="N838" s="20">
        <v>4.2212026038803682E-2</v>
      </c>
      <c r="O838" s="20">
        <v>0.14663109550809</v>
      </c>
      <c r="P838" s="20">
        <v>1.743806229660062E-2</v>
      </c>
    </row>
    <row r="839" spans="1:16" x14ac:dyDescent="0.2">
      <c r="A839" t="s">
        <v>29</v>
      </c>
      <c r="B839" t="s">
        <v>64</v>
      </c>
      <c r="C839" t="s">
        <v>79</v>
      </c>
      <c r="D839" s="20">
        <v>1.9686563646376223</v>
      </c>
      <c r="E839" s="20">
        <v>4.7035018982131971E-3</v>
      </c>
      <c r="F839" s="20">
        <v>0.1210429741199697</v>
      </c>
      <c r="G839" s="20">
        <v>2.191757815784845E-2</v>
      </c>
      <c r="H839" s="20">
        <v>0.1008912284110212</v>
      </c>
      <c r="I839" s="20">
        <v>8.4054490565776629E-2</v>
      </c>
      <c r="J839" s="20">
        <v>9.6633905549265861E-2</v>
      </c>
      <c r="K839" s="20">
        <v>0.62200763221151889</v>
      </c>
      <c r="L839" s="20">
        <v>0.2096875391079093</v>
      </c>
      <c r="M839" s="20">
        <v>0.40072942628650432</v>
      </c>
      <c r="N839" s="20">
        <v>0.14487527676507919</v>
      </c>
      <c r="O839" s="20">
        <v>0.13117616144693489</v>
      </c>
      <c r="P839" s="20">
        <v>3.0936650117580469E-2</v>
      </c>
    </row>
    <row r="840" spans="1:16" x14ac:dyDescent="0.2">
      <c r="A840" t="s">
        <v>29</v>
      </c>
      <c r="B840" t="s">
        <v>64</v>
      </c>
      <c r="C840" t="s">
        <v>80</v>
      </c>
      <c r="D840" s="20">
        <v>6.4786662442513788E-4</v>
      </c>
      <c r="E840" s="20">
        <v>1.379071662112862E-6</v>
      </c>
      <c r="F840" s="20">
        <v>2.030739694556642E-5</v>
      </c>
      <c r="G840" s="20">
        <v>8.8365182264757088E-6</v>
      </c>
      <c r="H840" s="20">
        <v>4.0150901493136847E-5</v>
      </c>
      <c r="I840" s="20">
        <v>1.657312565264095E-5</v>
      </c>
      <c r="J840" s="20">
        <v>7.316205698620444E-5</v>
      </c>
      <c r="K840" s="20">
        <v>4.5012647565442568E-5</v>
      </c>
      <c r="L840" s="20">
        <v>4.967791345500822E-5</v>
      </c>
      <c r="M840" s="20">
        <v>3.7093699207994183E-5</v>
      </c>
      <c r="N840" s="20">
        <v>1.332425832388473E-5</v>
      </c>
      <c r="O840" s="20">
        <v>3.3733652575149571E-4</v>
      </c>
      <c r="P840" s="20">
        <v>5.0125091551752699E-6</v>
      </c>
    </row>
    <row r="841" spans="1:16" x14ac:dyDescent="0.2">
      <c r="A841" t="s">
        <v>29</v>
      </c>
      <c r="B841" t="s">
        <v>64</v>
      </c>
      <c r="C841" t="s">
        <v>81</v>
      </c>
      <c r="D841" s="20">
        <v>0.17699902536201462</v>
      </c>
      <c r="E841" s="20">
        <v>2.4600405211503443E-4</v>
      </c>
      <c r="F841" s="20">
        <v>6.4011899093740471E-2</v>
      </c>
      <c r="G841" s="20">
        <v>1.0900687850857729E-3</v>
      </c>
      <c r="H841" s="20">
        <v>1.4441436323969811E-3</v>
      </c>
      <c r="I841" s="20">
        <v>8.7034138461841385E-3</v>
      </c>
      <c r="J841" s="20">
        <v>1.5661346205240269E-2</v>
      </c>
      <c r="K841" s="20">
        <v>8.6857085665308798E-3</v>
      </c>
      <c r="L841" s="20">
        <v>3.4197773738030103E-2</v>
      </c>
      <c r="M841" s="20">
        <v>1.103616406052726E-2</v>
      </c>
      <c r="N841" s="20">
        <v>6.9305800521134884E-3</v>
      </c>
      <c r="O841" s="20">
        <v>1.341092046439366E-2</v>
      </c>
      <c r="P841" s="20">
        <v>1.158100286565655E-2</v>
      </c>
    </row>
    <row r="842" spans="1:16" x14ac:dyDescent="0.2">
      <c r="A842" t="s">
        <v>29</v>
      </c>
      <c r="B842" t="s">
        <v>71</v>
      </c>
      <c r="C842" t="s">
        <v>77</v>
      </c>
      <c r="D842" s="20">
        <v>0.65890249371861631</v>
      </c>
      <c r="E842" s="20">
        <v>1.522417551029715E-3</v>
      </c>
      <c r="F842" s="20">
        <v>0.18045373656384031</v>
      </c>
      <c r="G842" s="20">
        <v>1.0497440090028381E-2</v>
      </c>
      <c r="H842" s="20">
        <v>1.016320121618544E-3</v>
      </c>
      <c r="I842" s="20">
        <v>3.7558092981225297E-2</v>
      </c>
      <c r="J842" s="20">
        <v>8.3322457099375524E-2</v>
      </c>
      <c r="K842" s="20">
        <v>4.3835424854415548E-3</v>
      </c>
      <c r="L842" s="20">
        <v>8.2234903645321648E-3</v>
      </c>
      <c r="M842" s="20">
        <v>2.6910010364633009E-2</v>
      </c>
      <c r="N842" s="20">
        <v>7.9239246548822889E-2</v>
      </c>
      <c r="O842" s="20">
        <v>1.6823180466310081E-2</v>
      </c>
      <c r="P842" s="20">
        <v>0.2089525590817588</v>
      </c>
    </row>
    <row r="843" spans="1:16" x14ac:dyDescent="0.2">
      <c r="A843" t="s">
        <v>29</v>
      </c>
      <c r="B843" t="s">
        <v>71</v>
      </c>
      <c r="C843" t="s">
        <v>78</v>
      </c>
      <c r="D843" s="20">
        <v>0.33847230842580106</v>
      </c>
      <c r="E843" s="20">
        <v>1.3609052244127431E-3</v>
      </c>
      <c r="F843" s="20">
        <v>0.25525147942076298</v>
      </c>
      <c r="G843" s="20">
        <v>1.0971576671093389E-2</v>
      </c>
      <c r="H843" s="20">
        <v>4.2976945629564042E-4</v>
      </c>
      <c r="I843" s="20">
        <v>3.1653903116631923E-2</v>
      </c>
      <c r="J843" s="20">
        <v>3.6361743725226328E-3</v>
      </c>
      <c r="K843" s="20">
        <v>1.4050821571845321E-3</v>
      </c>
      <c r="L843" s="20">
        <v>6.7845374097307279E-3</v>
      </c>
      <c r="M843" s="20">
        <v>1.418174184034751E-2</v>
      </c>
      <c r="N843" s="20">
        <v>4.2294064466137741E-4</v>
      </c>
      <c r="O843" s="20">
        <v>4.7494081357097569E-3</v>
      </c>
      <c r="P843" s="20">
        <v>7.6247899764479597E-3</v>
      </c>
    </row>
    <row r="844" spans="1:16" x14ac:dyDescent="0.2">
      <c r="A844" t="s">
        <v>29</v>
      </c>
      <c r="B844" t="s">
        <v>71</v>
      </c>
      <c r="C844" t="s">
        <v>66</v>
      </c>
      <c r="D844" s="20">
        <v>0.49847077809308116</v>
      </c>
      <c r="E844" s="20">
        <v>5.4919626580123551E-3</v>
      </c>
      <c r="F844" s="20">
        <v>1.960527527295771E-2</v>
      </c>
      <c r="G844" s="20">
        <v>6.6286426657017838E-2</v>
      </c>
      <c r="H844" s="20">
        <v>4.7145732604642512E-2</v>
      </c>
      <c r="I844" s="20">
        <v>6.8064474294624276E-3</v>
      </c>
      <c r="J844" s="20">
        <v>0.13115345739232781</v>
      </c>
      <c r="K844" s="20">
        <v>8.4872552416270699E-3</v>
      </c>
      <c r="L844" s="20">
        <v>1.5988398650526071E-2</v>
      </c>
      <c r="M844" s="20">
        <v>2.2918776467854798E-2</v>
      </c>
      <c r="N844" s="20">
        <v>1.7238666409386171E-2</v>
      </c>
      <c r="O844" s="20">
        <v>0.1522928377362982</v>
      </c>
      <c r="P844" s="20">
        <v>5.0555415729681679E-3</v>
      </c>
    </row>
    <row r="845" spans="1:16" x14ac:dyDescent="0.2">
      <c r="A845" t="s">
        <v>29</v>
      </c>
      <c r="B845" t="s">
        <v>71</v>
      </c>
      <c r="C845" t="s">
        <v>79</v>
      </c>
      <c r="D845" s="20">
        <v>0.70378932484108814</v>
      </c>
      <c r="E845" s="20">
        <v>5.7124327567941889E-3</v>
      </c>
      <c r="F845" s="20">
        <v>5.4477649348991193E-2</v>
      </c>
      <c r="G845" s="20">
        <v>3.6791182993262068E-2</v>
      </c>
      <c r="H845" s="20">
        <v>1.169699543749728E-2</v>
      </c>
      <c r="I845" s="20">
        <v>2.683519163373492E-2</v>
      </c>
      <c r="J845" s="20">
        <v>0.13008674541668311</v>
      </c>
      <c r="K845" s="20">
        <v>4.1175495767950702E-2</v>
      </c>
      <c r="L845" s="20">
        <v>0.15610856794941541</v>
      </c>
      <c r="M845" s="20">
        <v>6.4907611409531343E-2</v>
      </c>
      <c r="N845" s="20">
        <v>1.9102020863207721E-2</v>
      </c>
      <c r="O845" s="20">
        <v>0.13898939426917589</v>
      </c>
      <c r="P845" s="20">
        <v>1.790603699484436E-2</v>
      </c>
    </row>
    <row r="846" spans="1:16" x14ac:dyDescent="0.2">
      <c r="A846" t="s">
        <v>29</v>
      </c>
      <c r="B846" t="s">
        <v>71</v>
      </c>
      <c r="C846" t="s">
        <v>80</v>
      </c>
      <c r="D846" s="20">
        <v>9.6750017782841979E-2</v>
      </c>
      <c r="E846" s="20">
        <v>7.6169438933223945E-4</v>
      </c>
      <c r="F846" s="20">
        <v>5.3444103931442203E-3</v>
      </c>
      <c r="G846" s="20">
        <v>3.2735342243425639E-3</v>
      </c>
      <c r="H846" s="20">
        <v>2.4218235643778088E-3</v>
      </c>
      <c r="I846" s="20">
        <v>2.148906808863823E-3</v>
      </c>
      <c r="J846" s="20">
        <v>1.983914111651346E-2</v>
      </c>
      <c r="K846" s="20">
        <v>3.7067822241326331E-3</v>
      </c>
      <c r="L846" s="20">
        <v>1.1860180457020159E-2</v>
      </c>
      <c r="M846" s="20">
        <v>4.7632512516133964E-3</v>
      </c>
      <c r="N846" s="20">
        <v>1.5725427694320501E-3</v>
      </c>
      <c r="O846" s="20">
        <v>3.9711375566676123E-2</v>
      </c>
      <c r="P846" s="20">
        <v>1.3463750173935149E-3</v>
      </c>
    </row>
    <row r="847" spans="1:16" x14ac:dyDescent="0.2">
      <c r="A847" t="s">
        <v>29</v>
      </c>
      <c r="B847" t="s">
        <v>71</v>
      </c>
      <c r="C847" t="s">
        <v>81</v>
      </c>
      <c r="D847" s="20">
        <v>8.309875648485919E-2</v>
      </c>
      <c r="E847" s="20">
        <v>3.529909451479623E-4</v>
      </c>
      <c r="F847" s="20">
        <v>1.9746742392867521E-2</v>
      </c>
      <c r="G847" s="20">
        <v>2.163946374649439E-3</v>
      </c>
      <c r="H847" s="20">
        <v>4.1764823789092398E-4</v>
      </c>
      <c r="I847" s="20">
        <v>2.3390276506583662E-3</v>
      </c>
      <c r="J847" s="20">
        <v>7.7055102471774864E-3</v>
      </c>
      <c r="K847" s="20">
        <v>7.6050705629293472E-4</v>
      </c>
      <c r="L847" s="20">
        <v>3.0135016231784731E-2</v>
      </c>
      <c r="M847" s="20">
        <v>4.1766385319387976E-3</v>
      </c>
      <c r="N847" s="20">
        <v>1.4121677006116949E-3</v>
      </c>
      <c r="O847" s="20">
        <v>8.837045748402635E-3</v>
      </c>
      <c r="P847" s="20">
        <v>5.0515153674367047E-3</v>
      </c>
    </row>
    <row r="848" spans="1:16" x14ac:dyDescent="0.2">
      <c r="A848" t="s">
        <v>29</v>
      </c>
      <c r="B848" t="s">
        <v>72</v>
      </c>
      <c r="C848" t="s">
        <v>77</v>
      </c>
      <c r="D848" s="20">
        <v>9.5881659184868601E-2</v>
      </c>
      <c r="E848" s="20">
        <v>1.1390103687527349E-3</v>
      </c>
      <c r="F848" s="20">
        <v>2.6392362445065171E-2</v>
      </c>
      <c r="G848" s="20">
        <v>6.6530514359498423E-3</v>
      </c>
      <c r="H848" s="20">
        <v>3.973978730007765E-4</v>
      </c>
      <c r="I848" s="20">
        <v>5.6801239404608919E-3</v>
      </c>
      <c r="J848" s="20">
        <v>1.7117969343049759E-2</v>
      </c>
      <c r="K848" s="20">
        <v>9.796297492736597E-4</v>
      </c>
      <c r="L848" s="20">
        <v>8.5462139442476631E-3</v>
      </c>
      <c r="M848" s="20">
        <v>5.2033864704991604E-3</v>
      </c>
      <c r="N848" s="20">
        <v>7.1155309282568734E-3</v>
      </c>
      <c r="O848" s="20">
        <v>5.8215053158955461E-3</v>
      </c>
      <c r="P848" s="20">
        <v>1.083547737041652E-2</v>
      </c>
    </row>
    <row r="849" spans="1:16" x14ac:dyDescent="0.2">
      <c r="A849" t="s">
        <v>29</v>
      </c>
      <c r="B849" t="s">
        <v>72</v>
      </c>
      <c r="C849" t="s">
        <v>78</v>
      </c>
      <c r="D849" s="20">
        <v>4.6556881382741507E-2</v>
      </c>
      <c r="E849" s="20">
        <v>1.693166443449067E-3</v>
      </c>
      <c r="F849" s="20">
        <v>8.6330748741297227E-3</v>
      </c>
      <c r="G849" s="20">
        <v>4.2744182893811001E-3</v>
      </c>
      <c r="H849" s="20">
        <v>5.4801911756536994E-4</v>
      </c>
      <c r="I849" s="20">
        <v>1.821375611167617E-3</v>
      </c>
      <c r="J849" s="20">
        <v>7.141988833618656E-3</v>
      </c>
      <c r="K849" s="20">
        <v>6.5667942387569525E-4</v>
      </c>
      <c r="L849" s="20">
        <v>7.6105559560821047E-3</v>
      </c>
      <c r="M849" s="20">
        <v>2.7274006570944722E-3</v>
      </c>
      <c r="N849" s="20">
        <v>7.7645056629606498E-4</v>
      </c>
      <c r="O849" s="20">
        <v>9.8713959476077542E-3</v>
      </c>
      <c r="P849" s="20">
        <v>8.0235566247388059E-4</v>
      </c>
    </row>
    <row r="850" spans="1:16" x14ac:dyDescent="0.2">
      <c r="A850" t="s">
        <v>29</v>
      </c>
      <c r="B850" t="s">
        <v>72</v>
      </c>
      <c r="C850" t="s">
        <v>66</v>
      </c>
      <c r="D850" s="20">
        <v>0.65045649410019568</v>
      </c>
      <c r="E850" s="20">
        <v>1.354325440092701E-2</v>
      </c>
      <c r="F850" s="20">
        <v>2.2759961696413301E-2</v>
      </c>
      <c r="G850" s="20">
        <v>7.5423317022213818E-2</v>
      </c>
      <c r="H850" s="20">
        <v>3.229449823107413E-2</v>
      </c>
      <c r="I850" s="20">
        <v>1.0401698469498471E-2</v>
      </c>
      <c r="J850" s="20">
        <v>0.1223396789017857</v>
      </c>
      <c r="K850" s="20">
        <v>9.6344240151472367E-3</v>
      </c>
      <c r="L850" s="20">
        <v>2.2145225982813481E-2</v>
      </c>
      <c r="M850" s="20">
        <v>3.1795984052427673E-2</v>
      </c>
      <c r="N850" s="20">
        <v>1.0925721915246579E-2</v>
      </c>
      <c r="O850" s="20">
        <v>0.29185100438565581</v>
      </c>
      <c r="P850" s="20">
        <v>7.3417250269923731E-3</v>
      </c>
    </row>
    <row r="851" spans="1:16" x14ac:dyDescent="0.2">
      <c r="A851" t="s">
        <v>29</v>
      </c>
      <c r="B851" t="s">
        <v>72</v>
      </c>
      <c r="C851" t="s">
        <v>79</v>
      </c>
      <c r="D851" s="20">
        <v>4.3671779402348079E-2</v>
      </c>
      <c r="E851" s="20">
        <v>3.614330800343258E-3</v>
      </c>
      <c r="F851" s="20">
        <v>2.978337115741764E-3</v>
      </c>
      <c r="G851" s="20">
        <v>3.488614903591274E-3</v>
      </c>
      <c r="H851" s="20">
        <v>7.4697853804239431E-4</v>
      </c>
      <c r="I851" s="20">
        <v>2.433608909409116E-3</v>
      </c>
      <c r="J851" s="20">
        <v>4.7637617051279014E-3</v>
      </c>
      <c r="K851" s="20">
        <v>2.13265614563786E-3</v>
      </c>
      <c r="L851" s="20">
        <v>6.4086274397776232E-3</v>
      </c>
      <c r="M851" s="20">
        <v>3.3331014044677061E-3</v>
      </c>
      <c r="N851" s="20">
        <v>7.6562381690256295E-4</v>
      </c>
      <c r="O851" s="20">
        <v>1.2289973392043241E-2</v>
      </c>
      <c r="P851" s="20">
        <v>7.1616523126337471E-4</v>
      </c>
    </row>
    <row r="852" spans="1:16" x14ac:dyDescent="0.2">
      <c r="A852" t="s">
        <v>29</v>
      </c>
      <c r="B852" t="s">
        <v>72</v>
      </c>
      <c r="C852" t="s">
        <v>80</v>
      </c>
      <c r="D852" s="20">
        <v>5.6544825996470635E-2</v>
      </c>
      <c r="E852" s="20">
        <v>9.7508036774717518E-4</v>
      </c>
      <c r="F852" s="20">
        <v>2.0740327007591972E-3</v>
      </c>
      <c r="G852" s="20">
        <v>2.562320856705495E-3</v>
      </c>
      <c r="H852" s="20">
        <v>1.220488379149366E-3</v>
      </c>
      <c r="I852" s="20">
        <v>1.248636048455585E-3</v>
      </c>
      <c r="J852" s="20">
        <v>1.390000278846373E-2</v>
      </c>
      <c r="K852" s="20">
        <v>1.9833246949803379E-3</v>
      </c>
      <c r="L852" s="20">
        <v>8.5472014765617544E-3</v>
      </c>
      <c r="M852" s="20">
        <v>3.143464672992962E-3</v>
      </c>
      <c r="N852" s="20">
        <v>7.7851713136302316E-4</v>
      </c>
      <c r="O852" s="20">
        <v>1.9568100465059059E-2</v>
      </c>
      <c r="P852" s="20">
        <v>5.4365641423294883E-4</v>
      </c>
    </row>
    <row r="853" spans="1:16" x14ac:dyDescent="0.2">
      <c r="A853" t="s">
        <v>29</v>
      </c>
      <c r="B853" t="s">
        <v>72</v>
      </c>
      <c r="C853" t="s">
        <v>81</v>
      </c>
      <c r="D853" s="20">
        <v>1.0370196968145534E-2</v>
      </c>
      <c r="E853" s="20">
        <v>3.4734958502312602E-4</v>
      </c>
      <c r="F853" s="20">
        <v>1.729461821576899E-3</v>
      </c>
      <c r="G853" s="20">
        <v>7.9739543101980698E-4</v>
      </c>
      <c r="H853" s="20">
        <v>1.196389194896568E-4</v>
      </c>
      <c r="I853" s="20">
        <v>3.5149594485855832E-4</v>
      </c>
      <c r="J853" s="20">
        <v>2.114461483161155E-3</v>
      </c>
      <c r="K853" s="20">
        <v>1.5153331289298699E-4</v>
      </c>
      <c r="L853" s="20">
        <v>1.925648449106525E-3</v>
      </c>
      <c r="M853" s="20">
        <v>5.7697336514683101E-4</v>
      </c>
      <c r="N853" s="20">
        <v>1.1689853629634141E-4</v>
      </c>
      <c r="O853" s="20">
        <v>1.794672993928155E-3</v>
      </c>
      <c r="P853" s="20">
        <v>3.4466712564549189E-4</v>
      </c>
    </row>
    <row r="854" spans="1:16" x14ac:dyDescent="0.2">
      <c r="A854" t="s">
        <v>29</v>
      </c>
      <c r="B854" t="s">
        <v>73</v>
      </c>
      <c r="C854" t="s">
        <v>77</v>
      </c>
      <c r="D854" s="20">
        <v>0.1637010605209471</v>
      </c>
      <c r="E854" s="20">
        <v>2.8253270304312498E-3</v>
      </c>
      <c r="F854" s="20">
        <v>2.2809928524728629E-2</v>
      </c>
      <c r="G854" s="20">
        <v>4.9138791474786399E-2</v>
      </c>
      <c r="H854" s="20">
        <v>5.6558955252501535E-4</v>
      </c>
      <c r="I854" s="20">
        <v>1.5762403619488479E-2</v>
      </c>
      <c r="J854" s="20">
        <v>3.088505631077056E-2</v>
      </c>
      <c r="K854" s="20">
        <v>1.643319574180795E-3</v>
      </c>
      <c r="L854" s="20">
        <v>1.475709932091367E-2</v>
      </c>
      <c r="M854" s="20">
        <v>7.1858845175602698E-3</v>
      </c>
      <c r="N854" s="20">
        <v>3.904235112405053E-3</v>
      </c>
      <c r="O854" s="20">
        <v>8.6026021650800321E-3</v>
      </c>
      <c r="P854" s="20">
        <v>5.6208233180769576E-3</v>
      </c>
    </row>
    <row r="855" spans="1:16" x14ac:dyDescent="0.2">
      <c r="A855" t="s">
        <v>29</v>
      </c>
      <c r="B855" t="s">
        <v>73</v>
      </c>
      <c r="C855" t="s">
        <v>78</v>
      </c>
      <c r="D855" s="20">
        <v>0.12580029409724594</v>
      </c>
      <c r="E855" s="20">
        <v>2.139434542268909E-3</v>
      </c>
      <c r="F855" s="20">
        <v>5.671810757972756E-3</v>
      </c>
      <c r="G855" s="20">
        <v>7.1261798262187023E-2</v>
      </c>
      <c r="H855" s="20">
        <v>5.4159307637191166E-4</v>
      </c>
      <c r="I855" s="20">
        <v>1.152238264644917E-2</v>
      </c>
      <c r="J855" s="20">
        <v>1.0748828832613249E-2</v>
      </c>
      <c r="K855" s="20">
        <v>1.3055632166459449E-3</v>
      </c>
      <c r="L855" s="20">
        <v>1.120682911324228E-2</v>
      </c>
      <c r="M855" s="20">
        <v>4.4374496927693926E-3</v>
      </c>
      <c r="N855" s="20">
        <v>3.9782500965322042E-4</v>
      </c>
      <c r="O855" s="20">
        <v>6.0487536580671091E-3</v>
      </c>
      <c r="P855" s="20">
        <v>5.1802528900495395E-4</v>
      </c>
    </row>
    <row r="856" spans="1:16" x14ac:dyDescent="0.2">
      <c r="A856" t="s">
        <v>29</v>
      </c>
      <c r="B856" t="s">
        <v>73</v>
      </c>
      <c r="C856" t="s">
        <v>66</v>
      </c>
      <c r="D856" s="20">
        <v>0.39500588307979057</v>
      </c>
      <c r="E856" s="20">
        <v>5.6392316437120808E-3</v>
      </c>
      <c r="F856" s="20">
        <v>9.1340774687236632E-3</v>
      </c>
      <c r="G856" s="20">
        <v>0.1048289930149419</v>
      </c>
      <c r="H856" s="20">
        <v>2.626784264519684E-3</v>
      </c>
      <c r="I856" s="20">
        <v>5.9229242887850033E-3</v>
      </c>
      <c r="J856" s="20">
        <v>0.12488369942142449</v>
      </c>
      <c r="K856" s="20">
        <v>6.4148766717969591E-3</v>
      </c>
      <c r="L856" s="20">
        <v>6.2917248630921754E-2</v>
      </c>
      <c r="M856" s="20">
        <v>1.779909116577932E-2</v>
      </c>
      <c r="N856" s="20">
        <v>2.7799114051433988E-3</v>
      </c>
      <c r="O856" s="20">
        <v>4.8902710217981232E-2</v>
      </c>
      <c r="P856" s="20">
        <v>3.1563348860611678E-3</v>
      </c>
    </row>
    <row r="857" spans="1:16" x14ac:dyDescent="0.2">
      <c r="A857" t="s">
        <v>29</v>
      </c>
      <c r="B857" t="s">
        <v>73</v>
      </c>
      <c r="C857" t="s">
        <v>79</v>
      </c>
      <c r="D857" s="20">
        <v>1.8917121056797561</v>
      </c>
      <c r="E857" s="20">
        <v>1.6328873204498259E-2</v>
      </c>
      <c r="F857" s="20">
        <v>5.0028114894934979E-2</v>
      </c>
      <c r="G857" s="20">
        <v>0.32406691318680442</v>
      </c>
      <c r="H857" s="20">
        <v>9.8118635246307422E-3</v>
      </c>
      <c r="I857" s="20">
        <v>3.3891018618948533E-2</v>
      </c>
      <c r="J857" s="20">
        <v>0.53988613842305366</v>
      </c>
      <c r="K857" s="20">
        <v>3.2986370928572338E-2</v>
      </c>
      <c r="L857" s="20">
        <v>0.55863023383481336</v>
      </c>
      <c r="M857" s="20">
        <v>0.1211853970791886</v>
      </c>
      <c r="N857" s="20">
        <v>1.2376193549878589E-2</v>
      </c>
      <c r="O857" s="20">
        <v>0.17554521413019031</v>
      </c>
      <c r="P857" s="20">
        <v>1.697577430424237E-2</v>
      </c>
    </row>
    <row r="858" spans="1:16" x14ac:dyDescent="0.2">
      <c r="A858" t="s">
        <v>29</v>
      </c>
      <c r="B858" t="s">
        <v>73</v>
      </c>
      <c r="C858" t="s">
        <v>80</v>
      </c>
      <c r="D858" s="20">
        <v>0.14634812599196842</v>
      </c>
      <c r="E858" s="20">
        <v>3.228560496313343E-3</v>
      </c>
      <c r="F858" s="20">
        <v>4.2470719140310547E-3</v>
      </c>
      <c r="G858" s="20">
        <v>1.28063648105611E-2</v>
      </c>
      <c r="H858" s="20">
        <v>1.810783172812798E-3</v>
      </c>
      <c r="I858" s="20">
        <v>3.041264704401637E-3</v>
      </c>
      <c r="J858" s="20">
        <v>5.5558200144047241E-2</v>
      </c>
      <c r="K858" s="20">
        <v>3.8577600347486688E-3</v>
      </c>
      <c r="L858" s="20">
        <v>1.7687043552691701E-2</v>
      </c>
      <c r="M858" s="20">
        <v>7.6486908748699669E-3</v>
      </c>
      <c r="N858" s="20">
        <v>1.4190133449411401E-3</v>
      </c>
      <c r="O858" s="20">
        <v>3.3494093794630232E-2</v>
      </c>
      <c r="P858" s="20">
        <v>1.549279147919559E-3</v>
      </c>
    </row>
    <row r="859" spans="1:16" x14ac:dyDescent="0.2">
      <c r="A859" t="s">
        <v>29</v>
      </c>
      <c r="B859" t="s">
        <v>73</v>
      </c>
      <c r="C859" t="s">
        <v>81</v>
      </c>
      <c r="D859" s="20">
        <v>7.007179336870932E-2</v>
      </c>
      <c r="E859" s="20">
        <v>4.976680976412235E-4</v>
      </c>
      <c r="F859" s="20">
        <v>1.2007585848363219E-2</v>
      </c>
      <c r="G859" s="20">
        <v>7.8913594300121081E-3</v>
      </c>
      <c r="H859" s="20">
        <v>3.1882031148660998E-4</v>
      </c>
      <c r="I859" s="20">
        <v>1.4182886631082291E-3</v>
      </c>
      <c r="J859" s="20">
        <v>1.2162414789825059E-2</v>
      </c>
      <c r="K859" s="20">
        <v>6.7553482632890297E-4</v>
      </c>
      <c r="L859" s="20">
        <v>2.3456226152152201E-2</v>
      </c>
      <c r="M859" s="20">
        <v>3.559860504368921E-3</v>
      </c>
      <c r="N859" s="20">
        <v>8.9486109683180153E-4</v>
      </c>
      <c r="O859" s="20">
        <v>4.9566874585182177E-3</v>
      </c>
      <c r="P859" s="20">
        <v>2.2324861900728421E-3</v>
      </c>
    </row>
    <row r="860" spans="1:16" x14ac:dyDescent="0.2">
      <c r="A860" t="s">
        <v>29</v>
      </c>
      <c r="B860" t="s">
        <v>74</v>
      </c>
      <c r="C860" t="s">
        <v>77</v>
      </c>
      <c r="D860" s="20">
        <v>0.3272304429142367</v>
      </c>
      <c r="E860" s="20">
        <v>2.6487749544063638E-3</v>
      </c>
      <c r="F860" s="20">
        <v>8.5788407257790689E-2</v>
      </c>
      <c r="G860" s="20">
        <v>2.126733305383436E-2</v>
      </c>
      <c r="H860" s="20">
        <v>7.8378990200245625E-4</v>
      </c>
      <c r="I860" s="20">
        <v>1.840396829612834E-2</v>
      </c>
      <c r="J860" s="20">
        <v>2.739269418140506E-2</v>
      </c>
      <c r="K860" s="20">
        <v>2.1070613535000759E-3</v>
      </c>
      <c r="L860" s="20">
        <v>4.4949572067184307E-2</v>
      </c>
      <c r="M860" s="20">
        <v>1.8015805335668982E-2</v>
      </c>
      <c r="N860" s="20">
        <v>6.0738877159725703E-3</v>
      </c>
      <c r="O860" s="20">
        <v>1.484058314882049E-2</v>
      </c>
      <c r="P860" s="20">
        <v>8.4958565647522979E-2</v>
      </c>
    </row>
    <row r="861" spans="1:16" x14ac:dyDescent="0.2">
      <c r="A861" t="s">
        <v>29</v>
      </c>
      <c r="B861" t="s">
        <v>74</v>
      </c>
      <c r="C861" t="s">
        <v>78</v>
      </c>
      <c r="D861" s="20">
        <v>0.45322749279411279</v>
      </c>
      <c r="E861" s="20">
        <v>2.4375379559931679E-3</v>
      </c>
      <c r="F861" s="20">
        <v>0.26677943253704001</v>
      </c>
      <c r="G861" s="20">
        <v>1.470273261400119E-2</v>
      </c>
      <c r="H861" s="20">
        <v>6.2639811491216975E-4</v>
      </c>
      <c r="I861" s="20">
        <v>6.2830740498181131E-2</v>
      </c>
      <c r="J861" s="20">
        <v>6.5143609326578566E-3</v>
      </c>
      <c r="K861" s="20">
        <v>1.452259683230469E-3</v>
      </c>
      <c r="L861" s="20">
        <v>4.4624237151676759E-2</v>
      </c>
      <c r="M861" s="20">
        <v>2.929173278129488E-2</v>
      </c>
      <c r="N861" s="20">
        <v>8.6237323269520701E-4</v>
      </c>
      <c r="O861" s="20">
        <v>8.5985452325895249E-3</v>
      </c>
      <c r="P861" s="20">
        <v>1.450714205984051E-2</v>
      </c>
    </row>
    <row r="862" spans="1:16" x14ac:dyDescent="0.2">
      <c r="A862" t="s">
        <v>29</v>
      </c>
      <c r="B862" t="s">
        <v>74</v>
      </c>
      <c r="C862" t="s">
        <v>66</v>
      </c>
      <c r="D862" s="20">
        <v>0.29530843571606569</v>
      </c>
      <c r="E862" s="20">
        <v>1.9644603928017281E-2</v>
      </c>
      <c r="F862" s="20">
        <v>2.041800931137348E-2</v>
      </c>
      <c r="G862" s="20">
        <v>3.1529009096767528E-2</v>
      </c>
      <c r="H862" s="20">
        <v>4.7483894193121538E-2</v>
      </c>
      <c r="I862" s="20">
        <v>1.072749017074425E-2</v>
      </c>
      <c r="J862" s="20">
        <v>3.3493712150163023E-2</v>
      </c>
      <c r="K862" s="20">
        <v>1.161420269528495E-2</v>
      </c>
      <c r="L862" s="20">
        <v>3.067164160976189E-2</v>
      </c>
      <c r="M862" s="20">
        <v>2.5925647876794869E-2</v>
      </c>
      <c r="N862" s="20">
        <v>6.0132702685765206E-3</v>
      </c>
      <c r="O862" s="20">
        <v>5.1198679646538479E-2</v>
      </c>
      <c r="P862" s="20">
        <v>6.5882747689218514E-3</v>
      </c>
    </row>
    <row r="863" spans="1:16" x14ac:dyDescent="0.2">
      <c r="A863" t="s">
        <v>29</v>
      </c>
      <c r="B863" t="s">
        <v>74</v>
      </c>
      <c r="C863" t="s">
        <v>79</v>
      </c>
      <c r="D863" s="20">
        <v>0.14541490099258772</v>
      </c>
      <c r="E863" s="20">
        <v>5.2746717908449467E-3</v>
      </c>
      <c r="F863" s="20">
        <v>1.109735437401496E-2</v>
      </c>
      <c r="G863" s="20">
        <v>1.05440369543364E-2</v>
      </c>
      <c r="H863" s="20">
        <v>2.6912307201451928E-3</v>
      </c>
      <c r="I863" s="20">
        <v>4.6643655428499631E-3</v>
      </c>
      <c r="J863" s="20">
        <v>1.8419165983441989E-2</v>
      </c>
      <c r="K863" s="20">
        <v>1.0966432239115731E-2</v>
      </c>
      <c r="L863" s="20">
        <v>3.073896619492587E-2</v>
      </c>
      <c r="M863" s="20">
        <v>1.8661058828852269E-2</v>
      </c>
      <c r="N863" s="20">
        <v>4.1408316639389153E-3</v>
      </c>
      <c r="O863" s="20">
        <v>2.3121906992813999E-2</v>
      </c>
      <c r="P863" s="20">
        <v>5.0948797073074713E-3</v>
      </c>
    </row>
    <row r="864" spans="1:16" x14ac:dyDescent="0.2">
      <c r="A864" t="s">
        <v>29</v>
      </c>
      <c r="B864" t="s">
        <v>74</v>
      </c>
      <c r="C864" t="s">
        <v>80</v>
      </c>
      <c r="D864" s="20">
        <v>0.31777104449994964</v>
      </c>
      <c r="E864" s="20">
        <v>5.3270070765042456E-3</v>
      </c>
      <c r="F864" s="20">
        <v>2.004440215993826E-2</v>
      </c>
      <c r="G864" s="20">
        <v>2.5680254249830139E-2</v>
      </c>
      <c r="H864" s="20">
        <v>9.0171796341994327E-3</v>
      </c>
      <c r="I864" s="20">
        <v>8.2528665439191989E-3</v>
      </c>
      <c r="J864" s="20">
        <v>6.4465274360971894E-2</v>
      </c>
      <c r="K864" s="20">
        <v>1.372667394629298E-2</v>
      </c>
      <c r="L864" s="20">
        <v>5.6716792061527542E-2</v>
      </c>
      <c r="M864" s="20">
        <v>2.2175356431895409E-2</v>
      </c>
      <c r="N864" s="20">
        <v>3.5833893149640811E-3</v>
      </c>
      <c r="O864" s="20">
        <v>8.3928682851823311E-2</v>
      </c>
      <c r="P864" s="20">
        <v>4.853165868083144E-3</v>
      </c>
    </row>
    <row r="865" spans="1:16" x14ac:dyDescent="0.2">
      <c r="A865" t="s">
        <v>29</v>
      </c>
      <c r="B865" t="s">
        <v>74</v>
      </c>
      <c r="C865" t="s">
        <v>81</v>
      </c>
      <c r="D865" s="20">
        <v>3.481151943232428E-2</v>
      </c>
      <c r="E865" s="20">
        <v>6.19107511470567E-4</v>
      </c>
      <c r="F865" s="20">
        <v>5.1324062798622202E-3</v>
      </c>
      <c r="G865" s="20">
        <v>1.670568758883027E-3</v>
      </c>
      <c r="H865" s="20">
        <v>1.9067765896218451E-4</v>
      </c>
      <c r="I865" s="20">
        <v>1.0234414244196331E-3</v>
      </c>
      <c r="J865" s="20">
        <v>4.3674138425166551E-3</v>
      </c>
      <c r="K865" s="20">
        <v>3.585962572725457E-4</v>
      </c>
      <c r="L865" s="20">
        <v>1.293545699454653E-2</v>
      </c>
      <c r="M865" s="20">
        <v>2.4198511975035589E-3</v>
      </c>
      <c r="N865" s="20">
        <v>3.2504644704010448E-4</v>
      </c>
      <c r="O865" s="20">
        <v>3.6839651777598242E-3</v>
      </c>
      <c r="P865" s="20">
        <v>2.0849878820874269E-3</v>
      </c>
    </row>
    <row r="866" spans="1:16" x14ac:dyDescent="0.2">
      <c r="A866" t="s">
        <v>29</v>
      </c>
      <c r="B866" t="s">
        <v>75</v>
      </c>
      <c r="C866" t="s">
        <v>77</v>
      </c>
      <c r="D866" s="20">
        <v>0.75535778652931151</v>
      </c>
      <c r="E866" s="20">
        <v>1.9398570166046548E-2</v>
      </c>
      <c r="F866" s="20">
        <v>0.15262947941074351</v>
      </c>
      <c r="G866" s="20">
        <v>5.6989733195912239E-2</v>
      </c>
      <c r="H866" s="20">
        <v>3.3661373621167771E-3</v>
      </c>
      <c r="I866" s="20">
        <v>6.7226317580710765E-2</v>
      </c>
      <c r="J866" s="20">
        <v>5.4171772519299159E-2</v>
      </c>
      <c r="K866" s="20">
        <v>8.7877252239881611E-3</v>
      </c>
      <c r="L866" s="20">
        <v>4.4570293838698288E-2</v>
      </c>
      <c r="M866" s="20">
        <v>3.7442411664494843E-2</v>
      </c>
      <c r="N866" s="20">
        <v>3.7408717497798873E-2</v>
      </c>
      <c r="O866" s="20">
        <v>3.2969406889809511E-2</v>
      </c>
      <c r="P866" s="20">
        <v>0.24039722117969281</v>
      </c>
    </row>
    <row r="867" spans="1:16" x14ac:dyDescent="0.2">
      <c r="A867" t="s">
        <v>29</v>
      </c>
      <c r="B867" t="s">
        <v>75</v>
      </c>
      <c r="C867" t="s">
        <v>78</v>
      </c>
      <c r="D867" s="20">
        <v>0.92498632263892278</v>
      </c>
      <c r="E867" s="20">
        <v>2.821709039792375E-2</v>
      </c>
      <c r="F867" s="20">
        <v>0.13713584132924109</v>
      </c>
      <c r="G867" s="20">
        <v>0.43076351286383918</v>
      </c>
      <c r="H867" s="20">
        <v>5.5447455168190314E-3</v>
      </c>
      <c r="I867" s="20">
        <v>7.8950355144860027E-2</v>
      </c>
      <c r="J867" s="20">
        <v>5.1925809302530657E-2</v>
      </c>
      <c r="K867" s="20">
        <v>1.233535125327318E-2</v>
      </c>
      <c r="L867" s="20">
        <v>5.0099552657874982E-2</v>
      </c>
      <c r="M867" s="20">
        <v>4.0500549824343951E-2</v>
      </c>
      <c r="N867" s="20">
        <v>6.5719898284362322E-3</v>
      </c>
      <c r="O867" s="20">
        <v>6.0214875671239072E-2</v>
      </c>
      <c r="P867" s="20">
        <v>2.2726648848541621E-2</v>
      </c>
    </row>
    <row r="868" spans="1:16" x14ac:dyDescent="0.2">
      <c r="A868" t="s">
        <v>29</v>
      </c>
      <c r="B868" t="s">
        <v>75</v>
      </c>
      <c r="C868" t="s">
        <v>66</v>
      </c>
      <c r="D868" s="20">
        <v>0.97380244351959488</v>
      </c>
      <c r="E868" s="20">
        <v>4.0004698824436212E-2</v>
      </c>
      <c r="F868" s="20">
        <v>3.5485899015073118E-2</v>
      </c>
      <c r="G868" s="20">
        <v>0.18505777440321311</v>
      </c>
      <c r="H868" s="20">
        <v>1.7324021562583329E-2</v>
      </c>
      <c r="I868" s="20">
        <v>2.5043540042131791E-2</v>
      </c>
      <c r="J868" s="20">
        <v>0.118517354008954</v>
      </c>
      <c r="K868" s="20">
        <v>1.3740775146665021E-2</v>
      </c>
      <c r="L868" s="20">
        <v>0.1106206331507701</v>
      </c>
      <c r="M868" s="20">
        <v>5.5729112314502713E-2</v>
      </c>
      <c r="N868" s="20">
        <v>7.6530289017603566E-3</v>
      </c>
      <c r="O868" s="20">
        <v>0.34840278230297578</v>
      </c>
      <c r="P868" s="20">
        <v>1.622282384652942E-2</v>
      </c>
    </row>
    <row r="869" spans="1:16" x14ac:dyDescent="0.2">
      <c r="A869" t="s">
        <v>29</v>
      </c>
      <c r="B869" t="s">
        <v>75</v>
      </c>
      <c r="C869" t="s">
        <v>79</v>
      </c>
      <c r="D869" s="20">
        <v>1.5240383394358079</v>
      </c>
      <c r="E869" s="20">
        <v>3.0729622503357971E-2</v>
      </c>
      <c r="F869" s="20">
        <v>6.6874293889082087E-2</v>
      </c>
      <c r="G869" s="20">
        <v>0.14380963838192601</v>
      </c>
      <c r="H869" s="20">
        <v>2.2488200707560239E-2</v>
      </c>
      <c r="I869" s="20">
        <v>4.793940617578743E-2</v>
      </c>
      <c r="J869" s="20">
        <v>0.15236462042961649</v>
      </c>
      <c r="K869" s="20">
        <v>7.6193288891905547E-2</v>
      </c>
      <c r="L869" s="20">
        <v>0.58027127167048764</v>
      </c>
      <c r="M869" s="20">
        <v>0.17217702987356789</v>
      </c>
      <c r="N869" s="20">
        <v>2.6836124294548791E-2</v>
      </c>
      <c r="O869" s="20">
        <v>0.1775379564849314</v>
      </c>
      <c r="P869" s="20">
        <v>2.681688613303666E-2</v>
      </c>
    </row>
    <row r="870" spans="1:16" x14ac:dyDescent="0.2">
      <c r="A870" t="s">
        <v>29</v>
      </c>
      <c r="B870" t="s">
        <v>75</v>
      </c>
      <c r="C870" t="s">
        <v>80</v>
      </c>
      <c r="D870" s="20">
        <v>0.35011818938813699</v>
      </c>
      <c r="E870" s="20">
        <v>7.2991195461348567E-3</v>
      </c>
      <c r="F870" s="20">
        <v>1.3839033079104489E-2</v>
      </c>
      <c r="G870" s="20">
        <v>4.4301410441299649E-2</v>
      </c>
      <c r="H870" s="20">
        <v>5.6161196806921269E-3</v>
      </c>
      <c r="I870" s="20">
        <v>1.040386214828086E-2</v>
      </c>
      <c r="J870" s="20">
        <v>8.3128459741649924E-2</v>
      </c>
      <c r="K870" s="20">
        <v>1.0475689622664919E-2</v>
      </c>
      <c r="L870" s="20">
        <v>4.7908268854847842E-2</v>
      </c>
      <c r="M870" s="20">
        <v>2.0536977928417501E-2</v>
      </c>
      <c r="N870" s="20">
        <v>4.0742098721366343E-3</v>
      </c>
      <c r="O870" s="20">
        <v>9.7792566702385134E-2</v>
      </c>
      <c r="P870" s="20">
        <v>4.7424717705230584E-3</v>
      </c>
    </row>
    <row r="871" spans="1:16" x14ac:dyDescent="0.2">
      <c r="A871" t="s">
        <v>29</v>
      </c>
      <c r="B871" t="s">
        <v>75</v>
      </c>
      <c r="C871" t="s">
        <v>81</v>
      </c>
      <c r="D871" s="20">
        <v>7.4687193899227886E-2</v>
      </c>
      <c r="E871" s="20">
        <v>1.5353936063009449E-3</v>
      </c>
      <c r="F871" s="20">
        <v>8.7362474884847691E-3</v>
      </c>
      <c r="G871" s="20">
        <v>1.3540566909254981E-2</v>
      </c>
      <c r="H871" s="20">
        <v>4.6661900009009339E-4</v>
      </c>
      <c r="I871" s="20">
        <v>2.391163126703481E-3</v>
      </c>
      <c r="J871" s="20">
        <v>1.554643232256913E-2</v>
      </c>
      <c r="K871" s="20">
        <v>9.4061523637276512E-4</v>
      </c>
      <c r="L871" s="20">
        <v>1.6793771316060399E-2</v>
      </c>
      <c r="M871" s="20">
        <v>4.1859552531148614E-3</v>
      </c>
      <c r="N871" s="20">
        <v>6.2322916785329994E-4</v>
      </c>
      <c r="O871" s="20">
        <v>7.6548453324806901E-3</v>
      </c>
      <c r="P871" s="20">
        <v>2.2723551399424671E-3</v>
      </c>
    </row>
  </sheetData>
  <pageMargins left="0.7" right="0.7" top="0.75" bottom="0.75" header="0.3" footer="0.3"/>
  <pageSetup paperSize="9"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49"/>
  <sheetViews>
    <sheetView workbookViewId="0"/>
  </sheetViews>
  <sheetFormatPr baseColWidth="10" defaultColWidth="8.83203125" defaultRowHeight="15" x14ac:dyDescent="0.2"/>
  <cols>
    <col min="1" max="2" width="13.1640625" customWidth="1"/>
    <col min="3" max="3" width="26.1640625" customWidth="1"/>
    <col min="4" max="16" width="15.5" customWidth="1"/>
  </cols>
  <sheetData>
    <row r="1" spans="1:18" x14ac:dyDescent="0.2">
      <c r="A1" s="16" t="s">
        <v>36</v>
      </c>
    </row>
    <row r="2" spans="1:18" ht="43.5" customHeight="1" x14ac:dyDescent="0.2">
      <c r="A2" s="8" t="s">
        <v>98</v>
      </c>
      <c r="B2" s="8" t="s">
        <v>60</v>
      </c>
      <c r="C2" s="8" t="s">
        <v>61</v>
      </c>
      <c r="D2" s="8" t="s">
        <v>62</v>
      </c>
      <c r="E2" s="8" t="s">
        <v>47</v>
      </c>
      <c r="F2" s="8" t="s">
        <v>48</v>
      </c>
      <c r="G2" s="8" t="s">
        <v>49</v>
      </c>
      <c r="H2" s="8" t="s">
        <v>50</v>
      </c>
      <c r="I2" s="8" t="s">
        <v>63</v>
      </c>
      <c r="J2" s="8" t="s">
        <v>51</v>
      </c>
      <c r="K2" s="8" t="s">
        <v>52</v>
      </c>
      <c r="L2" s="8" t="s">
        <v>53</v>
      </c>
      <c r="M2" s="8" t="s">
        <v>54</v>
      </c>
      <c r="N2" s="8" t="s">
        <v>55</v>
      </c>
      <c r="O2" s="8" t="s">
        <v>56</v>
      </c>
      <c r="P2" s="18" t="s">
        <v>57</v>
      </c>
    </row>
    <row r="3" spans="1:18" ht="14.5" customHeight="1" x14ac:dyDescent="0.2">
      <c r="A3" s="30" t="s">
        <v>99</v>
      </c>
      <c r="B3" s="12" t="s">
        <v>64</v>
      </c>
      <c r="C3" s="12" t="s">
        <v>65</v>
      </c>
      <c r="D3" s="15">
        <v>365.07533450144848</v>
      </c>
      <c r="E3" s="15">
        <v>8.2759475435713204E-3</v>
      </c>
      <c r="F3" s="15">
        <v>301.02811663821518</v>
      </c>
      <c r="G3" s="15">
        <v>0.16368598012046939</v>
      </c>
      <c r="H3" s="15">
        <v>0.2003746901115987</v>
      </c>
      <c r="I3" s="15">
        <v>5.4794794116689722</v>
      </c>
      <c r="J3" s="15">
        <v>0.13714673141647279</v>
      </c>
      <c r="K3" s="15">
        <v>3.1824172858543118</v>
      </c>
      <c r="L3" s="15">
        <v>0.40505477649224297</v>
      </c>
      <c r="M3" s="15">
        <v>1.7057806219027341</v>
      </c>
      <c r="N3" s="15">
        <v>2.752280887784222</v>
      </c>
      <c r="O3" s="15">
        <v>6.161474652405128E-2</v>
      </c>
      <c r="P3" s="25">
        <v>49.951106783814687</v>
      </c>
      <c r="R3" s="14"/>
    </row>
    <row r="4" spans="1:18" x14ac:dyDescent="0.2">
      <c r="A4" s="30"/>
      <c r="B4" s="12" t="s">
        <v>64</v>
      </c>
      <c r="C4" s="12" t="s">
        <v>66</v>
      </c>
      <c r="D4" s="15">
        <v>1299.3163218751886</v>
      </c>
      <c r="E4" s="15">
        <v>0.1142461985686439</v>
      </c>
      <c r="F4" s="15">
        <v>99.369157613480553</v>
      </c>
      <c r="G4" s="15">
        <v>4.7393365775831269</v>
      </c>
      <c r="H4" s="15">
        <v>980.97970683910398</v>
      </c>
      <c r="I4" s="15">
        <v>19.028693142065659</v>
      </c>
      <c r="J4" s="15">
        <v>22.547291487614959</v>
      </c>
      <c r="K4" s="15">
        <v>52.254448294879509</v>
      </c>
      <c r="L4" s="15">
        <v>15.89200137797927</v>
      </c>
      <c r="M4" s="15">
        <v>53.75651903813732</v>
      </c>
      <c r="N4" s="15">
        <v>7.9097181828663548</v>
      </c>
      <c r="O4" s="15">
        <v>22.824038924264791</v>
      </c>
      <c r="P4" s="25">
        <v>19.901164198644469</v>
      </c>
      <c r="R4" s="14"/>
    </row>
    <row r="5" spans="1:18" x14ac:dyDescent="0.2">
      <c r="A5" s="30"/>
      <c r="B5" s="12" t="s">
        <v>64</v>
      </c>
      <c r="C5" s="12" t="s">
        <v>67</v>
      </c>
      <c r="D5" s="15">
        <v>162.74049049135832</v>
      </c>
      <c r="E5" s="15">
        <v>2.401395636785145E-2</v>
      </c>
      <c r="F5" s="15">
        <v>14.87590155609829</v>
      </c>
      <c r="G5" s="15">
        <v>2.3060134984151719</v>
      </c>
      <c r="H5" s="15">
        <v>9.6158669927737819</v>
      </c>
      <c r="I5" s="15">
        <v>3.328633474320283</v>
      </c>
      <c r="J5" s="15">
        <v>17.76785063167166</v>
      </c>
      <c r="K5" s="15">
        <v>29.266654741742411</v>
      </c>
      <c r="L5" s="15">
        <v>27.116472539488829</v>
      </c>
      <c r="M5" s="15">
        <v>9.825095279515482</v>
      </c>
      <c r="N5" s="15">
        <v>41.742327670447963</v>
      </c>
      <c r="O5" s="15">
        <v>3.470480599856435</v>
      </c>
      <c r="P5" s="25">
        <v>3.4011795506601521</v>
      </c>
    </row>
    <row r="6" spans="1:18" x14ac:dyDescent="0.2">
      <c r="A6" s="30"/>
      <c r="B6" s="12" t="s">
        <v>64</v>
      </c>
      <c r="C6" s="12" t="s">
        <v>68</v>
      </c>
      <c r="D6" s="15">
        <v>207.38118016198095</v>
      </c>
      <c r="E6" s="15">
        <v>39.137130290608091</v>
      </c>
      <c r="F6" s="15">
        <v>17.13210642329275</v>
      </c>
      <c r="G6" s="15">
        <v>0.68725974606733287</v>
      </c>
      <c r="H6" s="15">
        <v>7.8573723118447347</v>
      </c>
      <c r="I6" s="15">
        <v>3.8337831048713138</v>
      </c>
      <c r="J6" s="15">
        <v>3.49601973561033</v>
      </c>
      <c r="K6" s="15">
        <v>22.109251129820809</v>
      </c>
      <c r="L6" s="15">
        <v>1.931791431452675</v>
      </c>
      <c r="M6" s="15">
        <v>12.368994191304679</v>
      </c>
      <c r="N6" s="15">
        <v>1.2851480914245641</v>
      </c>
      <c r="O6" s="15">
        <v>93.941160367196034</v>
      </c>
      <c r="P6" s="25">
        <v>3.6011633384876252</v>
      </c>
    </row>
    <row r="7" spans="1:18" x14ac:dyDescent="0.2">
      <c r="A7" s="30"/>
      <c r="B7" s="12" t="s">
        <v>64</v>
      </c>
      <c r="C7" s="12" t="s">
        <v>69</v>
      </c>
      <c r="D7" s="15">
        <v>408.54130664548001</v>
      </c>
      <c r="E7" s="15">
        <v>1.2941902982668301</v>
      </c>
      <c r="F7" s="15">
        <v>33.475438325777162</v>
      </c>
      <c r="G7" s="15">
        <v>0.75155028872640417</v>
      </c>
      <c r="H7" s="15">
        <v>15.338573946077879</v>
      </c>
      <c r="I7" s="15">
        <v>27.909309344992629</v>
      </c>
      <c r="J7" s="15">
        <v>5.4239641296384731</v>
      </c>
      <c r="K7" s="15">
        <v>194.2993690072164</v>
      </c>
      <c r="L7" s="15">
        <v>2.3473014076910248</v>
      </c>
      <c r="M7" s="15">
        <v>109.0260254406849</v>
      </c>
      <c r="N7" s="15">
        <v>7.2890300044452889</v>
      </c>
      <c r="O7" s="15">
        <v>5.6855274127775539</v>
      </c>
      <c r="P7" s="25">
        <v>5.7010270391854458</v>
      </c>
    </row>
    <row r="8" spans="1:18" x14ac:dyDescent="0.2">
      <c r="A8" s="30"/>
      <c r="B8" s="12" t="s">
        <v>64</v>
      </c>
      <c r="C8" s="12" t="s">
        <v>70</v>
      </c>
      <c r="D8" s="15">
        <v>1130.6033109480941</v>
      </c>
      <c r="E8" s="15">
        <v>0</v>
      </c>
      <c r="F8" s="15">
        <v>0</v>
      </c>
      <c r="G8" s="15">
        <v>0</v>
      </c>
      <c r="H8" s="15">
        <v>814.66224617107684</v>
      </c>
      <c r="I8" s="15">
        <v>0</v>
      </c>
      <c r="J8" s="15">
        <v>0</v>
      </c>
      <c r="K8" s="15">
        <v>0</v>
      </c>
      <c r="L8" s="15">
        <v>0</v>
      </c>
      <c r="M8" s="15">
        <v>0</v>
      </c>
      <c r="N8" s="15">
        <v>0</v>
      </c>
      <c r="O8" s="15">
        <v>315.94106477701717</v>
      </c>
      <c r="P8" s="25">
        <v>0</v>
      </c>
    </row>
    <row r="9" spans="1:18" x14ac:dyDescent="0.2">
      <c r="A9" s="30"/>
      <c r="B9" s="12" t="s">
        <v>71</v>
      </c>
      <c r="C9" s="12" t="s">
        <v>65</v>
      </c>
      <c r="D9" s="15">
        <v>172.83304326598883</v>
      </c>
      <c r="E9" s="15">
        <v>6.6187707611363944E-2</v>
      </c>
      <c r="F9" s="15">
        <v>127.2031992637594</v>
      </c>
      <c r="G9" s="15">
        <v>1.9349188190586331</v>
      </c>
      <c r="H9" s="15">
        <v>0.24312263105599849</v>
      </c>
      <c r="I9" s="15">
        <v>5.9853047636743018</v>
      </c>
      <c r="J9" s="15">
        <v>0.99217802591285187</v>
      </c>
      <c r="K9" s="15">
        <v>0.95003994356983112</v>
      </c>
      <c r="L9" s="15">
        <v>1.9946731446760271</v>
      </c>
      <c r="M9" s="15">
        <v>1.3548258720083419</v>
      </c>
      <c r="N9" s="15">
        <v>0.9840023062325467</v>
      </c>
      <c r="O9" s="15">
        <v>0.50264841105407032</v>
      </c>
      <c r="P9" s="25">
        <v>30.621942377375429</v>
      </c>
    </row>
    <row r="10" spans="1:18" x14ac:dyDescent="0.2">
      <c r="A10" s="30"/>
      <c r="B10" s="12" t="s">
        <v>71</v>
      </c>
      <c r="C10" s="12" t="s">
        <v>66</v>
      </c>
      <c r="D10" s="15">
        <v>67.301097622581622</v>
      </c>
      <c r="E10" s="15">
        <v>0.23146409815267741</v>
      </c>
      <c r="F10" s="15">
        <v>16.498716986064981</v>
      </c>
      <c r="G10" s="15">
        <v>4.3661526688815622</v>
      </c>
      <c r="H10" s="15">
        <v>10.42344549418525</v>
      </c>
      <c r="I10" s="15">
        <v>1.8638423379957421</v>
      </c>
      <c r="J10" s="15">
        <v>6.9178654205076846</v>
      </c>
      <c r="K10" s="15">
        <v>3.0006975810028229</v>
      </c>
      <c r="L10" s="15">
        <v>7.9402492885021578</v>
      </c>
      <c r="M10" s="15">
        <v>2.2271281749069689</v>
      </c>
      <c r="N10" s="15">
        <v>1.0328345640309899</v>
      </c>
      <c r="O10" s="15">
        <v>7.4639915845381681</v>
      </c>
      <c r="P10" s="25">
        <v>5.3347094238126136</v>
      </c>
    </row>
    <row r="11" spans="1:18" x14ac:dyDescent="0.2">
      <c r="A11" s="30"/>
      <c r="B11" s="12" t="s">
        <v>71</v>
      </c>
      <c r="C11" s="12" t="s">
        <v>67</v>
      </c>
      <c r="D11" s="15">
        <v>76.969032785587942</v>
      </c>
      <c r="E11" s="15">
        <v>0.1141012777251922</v>
      </c>
      <c r="F11" s="15">
        <v>10.690964776147251</v>
      </c>
      <c r="G11" s="15">
        <v>4.1600475148170624</v>
      </c>
      <c r="H11" s="15">
        <v>2.9645076997559769</v>
      </c>
      <c r="I11" s="15">
        <v>1.693627171595627</v>
      </c>
      <c r="J11" s="15">
        <v>16.689392717663541</v>
      </c>
      <c r="K11" s="15">
        <v>5.3907186724657343</v>
      </c>
      <c r="L11" s="15">
        <v>22.424802459460111</v>
      </c>
      <c r="M11" s="15">
        <v>2.7584962418015122</v>
      </c>
      <c r="N11" s="15">
        <v>1.725336555856394</v>
      </c>
      <c r="O11" s="15">
        <v>4.8368305402345078</v>
      </c>
      <c r="P11" s="25">
        <v>3.52020715806505</v>
      </c>
    </row>
    <row r="12" spans="1:18" x14ac:dyDescent="0.2">
      <c r="A12" s="30"/>
      <c r="B12" s="12" t="s">
        <v>71</v>
      </c>
      <c r="C12" s="12" t="s">
        <v>68</v>
      </c>
      <c r="D12" s="15">
        <v>89.000554277434688</v>
      </c>
      <c r="E12" s="15">
        <v>7.0305630013989333</v>
      </c>
      <c r="F12" s="15">
        <v>15.09813805830701</v>
      </c>
      <c r="G12" s="15">
        <v>1.72331566920498</v>
      </c>
      <c r="H12" s="15">
        <v>4.2184220567181452</v>
      </c>
      <c r="I12" s="15">
        <v>2.2011745110751839</v>
      </c>
      <c r="J12" s="15">
        <v>4.4304172427088906</v>
      </c>
      <c r="K12" s="15">
        <v>5.9650887361344687</v>
      </c>
      <c r="L12" s="15">
        <v>3.70177463736086</v>
      </c>
      <c r="M12" s="15">
        <v>5.8953457087451424</v>
      </c>
      <c r="N12" s="15">
        <v>0.86930232517933925</v>
      </c>
      <c r="O12" s="15">
        <v>34.522110291264802</v>
      </c>
      <c r="P12" s="25">
        <v>3.34490203933693</v>
      </c>
    </row>
    <row r="13" spans="1:18" x14ac:dyDescent="0.2">
      <c r="A13" s="30"/>
      <c r="B13" s="12" t="s">
        <v>71</v>
      </c>
      <c r="C13" s="12" t="s">
        <v>69</v>
      </c>
      <c r="D13" s="15">
        <v>25.578802983252974</v>
      </c>
      <c r="E13" s="15">
        <v>0.49067999906964838</v>
      </c>
      <c r="F13" s="15">
        <v>6.5759909544855404</v>
      </c>
      <c r="G13" s="15">
        <v>0.96943250784137214</v>
      </c>
      <c r="H13" s="15">
        <v>0.97203636011392314</v>
      </c>
      <c r="I13" s="15">
        <v>1.920254269224849</v>
      </c>
      <c r="J13" s="15">
        <v>2.3936674111902141</v>
      </c>
      <c r="K13" s="15">
        <v>2.3171822908136499</v>
      </c>
      <c r="L13" s="15">
        <v>2.438060661589919</v>
      </c>
      <c r="M13" s="15">
        <v>3.567616277566704</v>
      </c>
      <c r="N13" s="15">
        <v>0.41580016947050868</v>
      </c>
      <c r="O13" s="15">
        <v>1.881580732976823</v>
      </c>
      <c r="P13" s="25">
        <v>1.636501348909823</v>
      </c>
    </row>
    <row r="14" spans="1:18" x14ac:dyDescent="0.2">
      <c r="A14" s="30"/>
      <c r="B14" s="12" t="s">
        <v>71</v>
      </c>
      <c r="C14" s="12" t="s">
        <v>70</v>
      </c>
      <c r="D14" s="15">
        <v>0</v>
      </c>
      <c r="E14" s="15">
        <v>0</v>
      </c>
      <c r="F14" s="15">
        <v>0</v>
      </c>
      <c r="G14" s="15">
        <v>0</v>
      </c>
      <c r="H14" s="15">
        <v>0</v>
      </c>
      <c r="I14" s="15">
        <v>0</v>
      </c>
      <c r="J14" s="15">
        <v>0</v>
      </c>
      <c r="K14" s="15">
        <v>0</v>
      </c>
      <c r="L14" s="15">
        <v>0</v>
      </c>
      <c r="M14" s="15">
        <v>0</v>
      </c>
      <c r="N14" s="15">
        <v>0</v>
      </c>
      <c r="O14" s="15">
        <v>0</v>
      </c>
      <c r="P14" s="25">
        <v>0</v>
      </c>
    </row>
    <row r="15" spans="1:18" x14ac:dyDescent="0.2">
      <c r="A15" s="30"/>
      <c r="B15" s="12" t="s">
        <v>72</v>
      </c>
      <c r="C15" s="12" t="s">
        <v>65</v>
      </c>
      <c r="D15" s="15">
        <v>12.79750202437438</v>
      </c>
      <c r="E15" s="15">
        <v>3.424105741979961E-2</v>
      </c>
      <c r="F15" s="15">
        <v>6.7270828211760341</v>
      </c>
      <c r="G15" s="15">
        <v>0.69497294062243964</v>
      </c>
      <c r="H15" s="15">
        <v>0.1189804220329139</v>
      </c>
      <c r="I15" s="15">
        <v>0.43200531450839202</v>
      </c>
      <c r="J15" s="15">
        <v>0.52968769511157399</v>
      </c>
      <c r="K15" s="15">
        <v>0.19371003712967641</v>
      </c>
      <c r="L15" s="15">
        <v>1.5603889732976941</v>
      </c>
      <c r="M15" s="15">
        <v>0.21951838788707589</v>
      </c>
      <c r="N15" s="15">
        <v>8.1770115248187322E-2</v>
      </c>
      <c r="O15" s="15">
        <v>0.39653863549924018</v>
      </c>
      <c r="P15" s="25">
        <v>1.808605624441352</v>
      </c>
    </row>
    <row r="16" spans="1:18" x14ac:dyDescent="0.2">
      <c r="A16" s="30"/>
      <c r="B16" s="12" t="s">
        <v>72</v>
      </c>
      <c r="C16" s="12" t="s">
        <v>66</v>
      </c>
      <c r="D16" s="15">
        <v>52.97994110313352</v>
      </c>
      <c r="E16" s="15">
        <v>0.39789959329415531</v>
      </c>
      <c r="F16" s="15">
        <v>6.6228227508611068</v>
      </c>
      <c r="G16" s="15">
        <v>7.2554238441461214</v>
      </c>
      <c r="H16" s="15">
        <v>8.4281012077958017</v>
      </c>
      <c r="I16" s="15">
        <v>0.91088638775804309</v>
      </c>
      <c r="J16" s="15">
        <v>9.3484113941971749</v>
      </c>
      <c r="K16" s="15">
        <v>2.4690385422393111</v>
      </c>
      <c r="L16" s="15">
        <v>5.0788989038595238</v>
      </c>
      <c r="M16" s="15">
        <v>1.8148174130509469</v>
      </c>
      <c r="N16" s="15">
        <v>0.96818631690318013</v>
      </c>
      <c r="O16" s="15">
        <v>7.9971435755200559</v>
      </c>
      <c r="P16" s="25">
        <v>1.688311173508102</v>
      </c>
    </row>
    <row r="17" spans="1:16" x14ac:dyDescent="0.2">
      <c r="A17" s="30"/>
      <c r="B17" s="12" t="s">
        <v>72</v>
      </c>
      <c r="C17" s="12" t="s">
        <v>67</v>
      </c>
      <c r="D17" s="15">
        <v>23.611722718739653</v>
      </c>
      <c r="E17" s="15">
        <v>0.1759823026511301</v>
      </c>
      <c r="F17" s="15">
        <v>2.55264964843591</v>
      </c>
      <c r="G17" s="15">
        <v>1.1197460783531441</v>
      </c>
      <c r="H17" s="15">
        <v>0.92961399724142646</v>
      </c>
      <c r="I17" s="15">
        <v>0.52658903265168322</v>
      </c>
      <c r="J17" s="15">
        <v>3.4979007340484909</v>
      </c>
      <c r="K17" s="15">
        <v>1.452285491720033</v>
      </c>
      <c r="L17" s="15">
        <v>8.6225841686389408</v>
      </c>
      <c r="M17" s="15">
        <v>0.93158461037686968</v>
      </c>
      <c r="N17" s="15">
        <v>0.52333259097162599</v>
      </c>
      <c r="O17" s="15">
        <v>2.4576753202241299</v>
      </c>
      <c r="P17" s="25">
        <v>0.82177874342626978</v>
      </c>
    </row>
    <row r="18" spans="1:16" x14ac:dyDescent="0.2">
      <c r="A18" s="30"/>
      <c r="B18" s="12" t="s">
        <v>72</v>
      </c>
      <c r="C18" s="12" t="s">
        <v>68</v>
      </c>
      <c r="D18" s="15">
        <v>97.154378236293724</v>
      </c>
      <c r="E18" s="15">
        <v>2.358881414393148</v>
      </c>
      <c r="F18" s="15">
        <v>11.834264203418609</v>
      </c>
      <c r="G18" s="15">
        <v>1.459063666236075</v>
      </c>
      <c r="H18" s="15">
        <v>6.7537207879709893</v>
      </c>
      <c r="I18" s="15">
        <v>2.7625088165675442</v>
      </c>
      <c r="J18" s="15">
        <v>3.2596531154300101</v>
      </c>
      <c r="K18" s="15">
        <v>6.2153020577412663</v>
      </c>
      <c r="L18" s="15">
        <v>3.9550547269874081</v>
      </c>
      <c r="M18" s="15">
        <v>5.8697819339187003</v>
      </c>
      <c r="N18" s="15">
        <v>0.71519186786097932</v>
      </c>
      <c r="O18" s="15">
        <v>48.913018155279097</v>
      </c>
      <c r="P18" s="25">
        <v>3.057937490489905</v>
      </c>
    </row>
    <row r="19" spans="1:16" x14ac:dyDescent="0.2">
      <c r="A19" s="30"/>
      <c r="B19" s="12" t="s">
        <v>72</v>
      </c>
      <c r="C19" s="12" t="s">
        <v>69</v>
      </c>
      <c r="D19" s="15">
        <v>2.8032757950531648</v>
      </c>
      <c r="E19" s="15">
        <v>4.3644484143856181E-2</v>
      </c>
      <c r="F19" s="15">
        <v>0.43887736690566598</v>
      </c>
      <c r="G19" s="15">
        <v>9.2776185767841302E-2</v>
      </c>
      <c r="H19" s="15">
        <v>0.1341328536060063</v>
      </c>
      <c r="I19" s="15">
        <v>0.25617367842710048</v>
      </c>
      <c r="J19" s="15">
        <v>0.24062929875116559</v>
      </c>
      <c r="K19" s="15">
        <v>0.34105207645364388</v>
      </c>
      <c r="L19" s="15">
        <v>0.26454700689946531</v>
      </c>
      <c r="M19" s="15">
        <v>0.47310009525765151</v>
      </c>
      <c r="N19" s="15">
        <v>6.0425758879405739E-2</v>
      </c>
      <c r="O19" s="15">
        <v>0.35529233002141919</v>
      </c>
      <c r="P19" s="25">
        <v>0.10262465993994301</v>
      </c>
    </row>
    <row r="20" spans="1:16" x14ac:dyDescent="0.2">
      <c r="A20" s="30"/>
      <c r="B20" s="12" t="s">
        <v>72</v>
      </c>
      <c r="C20" s="12" t="s">
        <v>70</v>
      </c>
      <c r="D20" s="15">
        <v>0</v>
      </c>
      <c r="E20" s="15">
        <v>0</v>
      </c>
      <c r="F20" s="15">
        <v>0</v>
      </c>
      <c r="G20" s="15">
        <v>0</v>
      </c>
      <c r="H20" s="15">
        <v>0</v>
      </c>
      <c r="I20" s="15">
        <v>0</v>
      </c>
      <c r="J20" s="15">
        <v>0</v>
      </c>
      <c r="K20" s="15">
        <v>0</v>
      </c>
      <c r="L20" s="15">
        <v>0</v>
      </c>
      <c r="M20" s="15">
        <v>0</v>
      </c>
      <c r="N20" s="15">
        <v>0</v>
      </c>
      <c r="O20" s="15">
        <v>0</v>
      </c>
      <c r="P20" s="25">
        <v>0</v>
      </c>
    </row>
    <row r="21" spans="1:16" x14ac:dyDescent="0.2">
      <c r="A21" s="30"/>
      <c r="B21" s="12" t="s">
        <v>73</v>
      </c>
      <c r="C21" s="12" t="s">
        <v>65</v>
      </c>
      <c r="D21" s="15">
        <v>46.751111773623144</v>
      </c>
      <c r="E21" s="15">
        <v>8.7533350680898375E-2</v>
      </c>
      <c r="F21" s="15">
        <v>6.6425271720874699</v>
      </c>
      <c r="G21" s="15">
        <v>21.890570101316349</v>
      </c>
      <c r="H21" s="15">
        <v>0.2789757000214535</v>
      </c>
      <c r="I21" s="15">
        <v>1.36772398215002</v>
      </c>
      <c r="J21" s="15">
        <v>7.4928729769765487</v>
      </c>
      <c r="K21" s="15">
        <v>0.63695264296332188</v>
      </c>
      <c r="L21" s="15">
        <v>5.4579662660354282</v>
      </c>
      <c r="M21" s="15">
        <v>0.69184786072582716</v>
      </c>
      <c r="N21" s="15">
        <v>0.14834834245653691</v>
      </c>
      <c r="O21" s="15">
        <v>0.64807677297661803</v>
      </c>
      <c r="P21" s="25">
        <v>1.4077166052326719</v>
      </c>
    </row>
    <row r="22" spans="1:16" x14ac:dyDescent="0.2">
      <c r="A22" s="30"/>
      <c r="B22" s="12" t="s">
        <v>73</v>
      </c>
      <c r="C22" s="12" t="s">
        <v>66</v>
      </c>
      <c r="D22" s="15">
        <v>281.05150766074001</v>
      </c>
      <c r="E22" s="15">
        <v>0.48854298104197219</v>
      </c>
      <c r="F22" s="15">
        <v>10.21593183739375</v>
      </c>
      <c r="G22" s="15">
        <v>67.685641070591743</v>
      </c>
      <c r="H22" s="15">
        <v>2.7354381899908198</v>
      </c>
      <c r="I22" s="15">
        <v>1.8853585704926981</v>
      </c>
      <c r="J22" s="15">
        <v>129.96064630798381</v>
      </c>
      <c r="K22" s="15">
        <v>5.7491852078838317</v>
      </c>
      <c r="L22" s="15">
        <v>48.354877724463179</v>
      </c>
      <c r="M22" s="15">
        <v>4.3679903630894348</v>
      </c>
      <c r="N22" s="15">
        <v>1.103330120741731</v>
      </c>
      <c r="O22" s="15">
        <v>5.2225202647630056</v>
      </c>
      <c r="P22" s="25">
        <v>3.2820450223039499</v>
      </c>
    </row>
    <row r="23" spans="1:16" x14ac:dyDescent="0.2">
      <c r="A23" s="30"/>
      <c r="B23" s="12" t="s">
        <v>73</v>
      </c>
      <c r="C23" s="12" t="s">
        <v>67</v>
      </c>
      <c r="D23" s="15">
        <v>162.2894157665171</v>
      </c>
      <c r="E23" s="15">
        <v>0.30905225965903982</v>
      </c>
      <c r="F23" s="15">
        <v>6.4864237563716536</v>
      </c>
      <c r="G23" s="15">
        <v>35.559735644469747</v>
      </c>
      <c r="H23" s="15">
        <v>2.101755867733381</v>
      </c>
      <c r="I23" s="15">
        <v>1.258116924993117</v>
      </c>
      <c r="J23" s="15">
        <v>58.836784819184167</v>
      </c>
      <c r="K23" s="15">
        <v>4.860324276608714</v>
      </c>
      <c r="L23" s="15">
        <v>42.517899454501958</v>
      </c>
      <c r="M23" s="15">
        <v>3.1129739959424398</v>
      </c>
      <c r="N23" s="15">
        <v>1.141723545550988</v>
      </c>
      <c r="O23" s="15">
        <v>3.5956497285978539</v>
      </c>
      <c r="P23" s="25">
        <v>2.5089754929040429</v>
      </c>
    </row>
    <row r="24" spans="1:16" x14ac:dyDescent="0.2">
      <c r="A24" s="30"/>
      <c r="B24" s="12" t="s">
        <v>73</v>
      </c>
      <c r="C24" s="12" t="s">
        <v>68</v>
      </c>
      <c r="D24" s="15">
        <v>20.881103327921178</v>
      </c>
      <c r="E24" s="15">
        <v>0.6278646551025503</v>
      </c>
      <c r="F24" s="15">
        <v>1.6927165266747151</v>
      </c>
      <c r="G24" s="15">
        <v>3.851406900032976</v>
      </c>
      <c r="H24" s="15">
        <v>0.55973456836995483</v>
      </c>
      <c r="I24" s="15">
        <v>0.32557130652131577</v>
      </c>
      <c r="J24" s="15">
        <v>6.6144657116712313</v>
      </c>
      <c r="K24" s="15">
        <v>1.240352958346729</v>
      </c>
      <c r="L24" s="15">
        <v>2.93193450736677</v>
      </c>
      <c r="M24" s="15">
        <v>0.87744747930968814</v>
      </c>
      <c r="N24" s="15">
        <v>0.1301656342849245</v>
      </c>
      <c r="O24" s="15">
        <v>1.5884724229331499</v>
      </c>
      <c r="P24" s="25">
        <v>0.44097065730717222</v>
      </c>
    </row>
    <row r="25" spans="1:16" x14ac:dyDescent="0.2">
      <c r="A25" s="30"/>
      <c r="B25" s="12" t="s">
        <v>73</v>
      </c>
      <c r="C25" s="12" t="s">
        <v>69</v>
      </c>
      <c r="D25" s="15">
        <v>2.9044748204017328</v>
      </c>
      <c r="E25" s="15">
        <v>1.036513107494621E-2</v>
      </c>
      <c r="F25" s="15">
        <v>0.14221531573211199</v>
      </c>
      <c r="G25" s="15">
        <v>0.72473135515681897</v>
      </c>
      <c r="H25" s="15">
        <v>4.2018879707542332E-2</v>
      </c>
      <c r="I25" s="15">
        <v>8.7287232662007941E-2</v>
      </c>
      <c r="J25" s="15">
        <v>1.15700119077191</v>
      </c>
      <c r="K25" s="15">
        <v>0.12597242664417371</v>
      </c>
      <c r="L25" s="15">
        <v>0.37561948947958568</v>
      </c>
      <c r="M25" s="15">
        <v>0.1252054545167989</v>
      </c>
      <c r="N25" s="15">
        <v>1.894513486985528E-2</v>
      </c>
      <c r="O25" s="15">
        <v>5.7836045351047159E-2</v>
      </c>
      <c r="P25" s="25">
        <v>3.727716443493418E-2</v>
      </c>
    </row>
    <row r="26" spans="1:16" x14ac:dyDescent="0.2">
      <c r="A26" s="30"/>
      <c r="B26" s="12" t="s">
        <v>73</v>
      </c>
      <c r="C26" s="12" t="s">
        <v>70</v>
      </c>
      <c r="D26" s="15">
        <v>0</v>
      </c>
      <c r="E26" s="15">
        <v>0</v>
      </c>
      <c r="F26" s="15">
        <v>0</v>
      </c>
      <c r="G26" s="15">
        <v>0</v>
      </c>
      <c r="H26" s="15">
        <v>0</v>
      </c>
      <c r="I26" s="15">
        <v>0</v>
      </c>
      <c r="J26" s="15">
        <v>0</v>
      </c>
      <c r="K26" s="15">
        <v>0</v>
      </c>
      <c r="L26" s="15">
        <v>0</v>
      </c>
      <c r="M26" s="15">
        <v>0</v>
      </c>
      <c r="N26" s="15">
        <v>0</v>
      </c>
      <c r="O26" s="15">
        <v>0</v>
      </c>
      <c r="P26" s="25">
        <v>0</v>
      </c>
    </row>
    <row r="27" spans="1:16" x14ac:dyDescent="0.2">
      <c r="A27" s="30"/>
      <c r="B27" s="12" t="s">
        <v>74</v>
      </c>
      <c r="C27" s="12" t="s">
        <v>65</v>
      </c>
      <c r="D27" s="15">
        <v>102.1641249203182</v>
      </c>
      <c r="E27" s="15">
        <v>7.2499580850762774E-2</v>
      </c>
      <c r="F27" s="15">
        <v>64.482685786347488</v>
      </c>
      <c r="G27" s="15">
        <v>3.1382672869886381</v>
      </c>
      <c r="H27" s="15">
        <v>0.2077781527634063</v>
      </c>
      <c r="I27" s="15">
        <v>4.102154918535275</v>
      </c>
      <c r="J27" s="15">
        <v>1.4114210626691011</v>
      </c>
      <c r="K27" s="15">
        <v>0.50124360508594035</v>
      </c>
      <c r="L27" s="15">
        <v>8.9195712590712048</v>
      </c>
      <c r="M27" s="15">
        <v>0.99370109464403289</v>
      </c>
      <c r="N27" s="15">
        <v>0.27031385656743567</v>
      </c>
      <c r="O27" s="15">
        <v>0.55402866668142348</v>
      </c>
      <c r="P27" s="25">
        <v>17.510459650113479</v>
      </c>
    </row>
    <row r="28" spans="1:16" x14ac:dyDescent="0.2">
      <c r="A28" s="30"/>
      <c r="B28" s="12" t="s">
        <v>74</v>
      </c>
      <c r="C28" s="12" t="s">
        <v>66</v>
      </c>
      <c r="D28" s="15">
        <v>48.850275825770417</v>
      </c>
      <c r="E28" s="15">
        <v>1.013477003809852</v>
      </c>
      <c r="F28" s="15">
        <v>5.6801424585429272</v>
      </c>
      <c r="G28" s="15">
        <v>2.69059096345334</v>
      </c>
      <c r="H28" s="15">
        <v>4.1994034642754174</v>
      </c>
      <c r="I28" s="15">
        <v>1.3950611713803449</v>
      </c>
      <c r="J28" s="15">
        <v>5.4408026465282493</v>
      </c>
      <c r="K28" s="15">
        <v>3.0159150065994749</v>
      </c>
      <c r="L28" s="15">
        <v>16.300686736502559</v>
      </c>
      <c r="M28" s="15">
        <v>3.5724188784737518</v>
      </c>
      <c r="N28" s="15">
        <v>0.5071952851132705</v>
      </c>
      <c r="O28" s="15">
        <v>2.913492011811265</v>
      </c>
      <c r="P28" s="25">
        <v>2.1210901992799611</v>
      </c>
    </row>
    <row r="29" spans="1:16" x14ac:dyDescent="0.2">
      <c r="A29" s="30"/>
      <c r="B29" s="12" t="s">
        <v>74</v>
      </c>
      <c r="C29" s="12" t="s">
        <v>67</v>
      </c>
      <c r="D29" s="15">
        <v>39.092901992995394</v>
      </c>
      <c r="E29" s="15">
        <v>0.1173914867283378</v>
      </c>
      <c r="F29" s="15">
        <v>3.4794348432679012</v>
      </c>
      <c r="G29" s="15">
        <v>2.604082127614002</v>
      </c>
      <c r="H29" s="15">
        <v>0.73852991972594306</v>
      </c>
      <c r="I29" s="15">
        <v>0.48495728052382708</v>
      </c>
      <c r="J29" s="15">
        <v>4.953365260332971</v>
      </c>
      <c r="K29" s="15">
        <v>1.34766133194266</v>
      </c>
      <c r="L29" s="15">
        <v>20.154700644626431</v>
      </c>
      <c r="M29" s="15">
        <v>1.203589308424682</v>
      </c>
      <c r="N29" s="15">
        <v>0.37666884200515899</v>
      </c>
      <c r="O29" s="15">
        <v>1.656886884379511</v>
      </c>
      <c r="P29" s="25">
        <v>1.9756340634239711</v>
      </c>
    </row>
    <row r="30" spans="1:16" x14ac:dyDescent="0.2">
      <c r="A30" s="30"/>
      <c r="B30" s="12" t="s">
        <v>74</v>
      </c>
      <c r="C30" s="12" t="s">
        <v>68</v>
      </c>
      <c r="D30" s="15">
        <v>73.416266134835993</v>
      </c>
      <c r="E30" s="15">
        <v>21.609657013005311</v>
      </c>
      <c r="F30" s="15">
        <v>8.3615261160603254</v>
      </c>
      <c r="G30" s="15">
        <v>1.5397841626340749</v>
      </c>
      <c r="H30" s="15">
        <v>2.55136052778079</v>
      </c>
      <c r="I30" s="15">
        <v>2.6432229980711739</v>
      </c>
      <c r="J30" s="15">
        <v>3.6763761234320791</v>
      </c>
      <c r="K30" s="15">
        <v>5.6361760842690307</v>
      </c>
      <c r="L30" s="15">
        <v>4.7251114781424421</v>
      </c>
      <c r="M30" s="15">
        <v>9.2261814430173317</v>
      </c>
      <c r="N30" s="15">
        <v>0.79433054528931346</v>
      </c>
      <c r="O30" s="15">
        <v>9.9493907237237345</v>
      </c>
      <c r="P30" s="25">
        <v>2.7031489194103879</v>
      </c>
    </row>
    <row r="31" spans="1:16" x14ac:dyDescent="0.2">
      <c r="A31" s="30"/>
      <c r="B31" s="12" t="s">
        <v>74</v>
      </c>
      <c r="C31" s="12" t="s">
        <v>69</v>
      </c>
      <c r="D31" s="15">
        <v>6.8837414743149328</v>
      </c>
      <c r="E31" s="15">
        <v>0.40004108379828751</v>
      </c>
      <c r="F31" s="15">
        <v>0.88411809022167154</v>
      </c>
      <c r="G31" s="15">
        <v>0.15013009600726659</v>
      </c>
      <c r="H31" s="15">
        <v>0.20103143512491101</v>
      </c>
      <c r="I31" s="15">
        <v>1.150074752841191</v>
      </c>
      <c r="J31" s="15">
        <v>0.39520437722029578</v>
      </c>
      <c r="K31" s="15">
        <v>0.92125144645653934</v>
      </c>
      <c r="L31" s="15">
        <v>0.62871336475652173</v>
      </c>
      <c r="M31" s="15">
        <v>1.388565745729875</v>
      </c>
      <c r="N31" s="15">
        <v>0.113385387842569</v>
      </c>
      <c r="O31" s="15">
        <v>0.30768649027382799</v>
      </c>
      <c r="P31" s="25">
        <v>0.3435392040419768</v>
      </c>
    </row>
    <row r="32" spans="1:16" x14ac:dyDescent="0.2">
      <c r="A32" s="30"/>
      <c r="B32" s="12" t="s">
        <v>74</v>
      </c>
      <c r="C32" s="12" t="s">
        <v>70</v>
      </c>
      <c r="D32" s="15">
        <v>0</v>
      </c>
      <c r="E32" s="15">
        <v>0</v>
      </c>
      <c r="F32" s="15">
        <v>0</v>
      </c>
      <c r="G32" s="15">
        <v>0</v>
      </c>
      <c r="H32" s="15">
        <v>0</v>
      </c>
      <c r="I32" s="15">
        <v>0</v>
      </c>
      <c r="J32" s="15">
        <v>0</v>
      </c>
      <c r="K32" s="15">
        <v>0</v>
      </c>
      <c r="L32" s="15">
        <v>0</v>
      </c>
      <c r="M32" s="15">
        <v>0</v>
      </c>
      <c r="N32" s="15">
        <v>0</v>
      </c>
      <c r="O32" s="15">
        <v>0</v>
      </c>
      <c r="P32" s="25">
        <v>0</v>
      </c>
    </row>
    <row r="33" spans="1:16" x14ac:dyDescent="0.2">
      <c r="A33" s="30"/>
      <c r="B33" s="12" t="s">
        <v>75</v>
      </c>
      <c r="C33" s="12" t="s">
        <v>65</v>
      </c>
      <c r="D33" s="15">
        <v>186.78690320377837</v>
      </c>
      <c r="E33" s="15">
        <v>0.84068676935966247</v>
      </c>
      <c r="F33" s="15">
        <v>55.070561873549337</v>
      </c>
      <c r="G33" s="15">
        <v>41.356159382240577</v>
      </c>
      <c r="H33" s="15">
        <v>1.515048634124001</v>
      </c>
      <c r="I33" s="15">
        <v>8.5081521897227361</v>
      </c>
      <c r="J33" s="15">
        <v>5.0067625212562534</v>
      </c>
      <c r="K33" s="15">
        <v>3.8177179067888729</v>
      </c>
      <c r="L33" s="15">
        <v>12.93688220349331</v>
      </c>
      <c r="M33" s="15">
        <v>4.6085118537407661</v>
      </c>
      <c r="N33" s="15">
        <v>1.209113091666622</v>
      </c>
      <c r="O33" s="15">
        <v>3.1941810980092109</v>
      </c>
      <c r="P33" s="25">
        <v>48.723125679827042</v>
      </c>
    </row>
    <row r="34" spans="1:16" x14ac:dyDescent="0.2">
      <c r="A34" s="30"/>
      <c r="B34" s="12" t="s">
        <v>75</v>
      </c>
      <c r="C34" s="12" t="s">
        <v>66</v>
      </c>
      <c r="D34" s="15">
        <v>143.90147801234221</v>
      </c>
      <c r="E34" s="15">
        <v>1.0397752405145431</v>
      </c>
      <c r="F34" s="15">
        <v>17.053386524225321</v>
      </c>
      <c r="G34" s="15">
        <v>23.78067134273261</v>
      </c>
      <c r="H34" s="15">
        <v>4.1892178915550096</v>
      </c>
      <c r="I34" s="15">
        <v>4.3052352533072247</v>
      </c>
      <c r="J34" s="15">
        <v>20.456587270569891</v>
      </c>
      <c r="K34" s="15">
        <v>7.505309736175084</v>
      </c>
      <c r="L34" s="15">
        <v>36.064501361423581</v>
      </c>
      <c r="M34" s="15">
        <v>7.2021931869880218</v>
      </c>
      <c r="N34" s="15">
        <v>1.0943456423401789</v>
      </c>
      <c r="O34" s="15">
        <v>9.4607903432595926</v>
      </c>
      <c r="P34" s="25">
        <v>11.74946421925117</v>
      </c>
    </row>
    <row r="35" spans="1:16" x14ac:dyDescent="0.2">
      <c r="A35" s="30"/>
      <c r="B35" s="12" t="s">
        <v>75</v>
      </c>
      <c r="C35" s="12" t="s">
        <v>67</v>
      </c>
      <c r="D35" s="15">
        <v>127.72679585301439</v>
      </c>
      <c r="E35" s="15">
        <v>0.30350136322319698</v>
      </c>
      <c r="F35" s="15">
        <v>8.0188719605733425</v>
      </c>
      <c r="G35" s="15">
        <v>35.545549552567117</v>
      </c>
      <c r="H35" s="15">
        <v>2.2050251976297091</v>
      </c>
      <c r="I35" s="15">
        <v>1.8464197024027631</v>
      </c>
      <c r="J35" s="15">
        <v>16.97601144071572</v>
      </c>
      <c r="K35" s="15">
        <v>5.4176302808353283</v>
      </c>
      <c r="L35" s="15">
        <v>44.136640003609102</v>
      </c>
      <c r="M35" s="15">
        <v>3.451961147089758</v>
      </c>
      <c r="N35" s="15">
        <v>1.2979038680815089</v>
      </c>
      <c r="O35" s="15">
        <v>4.5588544016979453</v>
      </c>
      <c r="P35" s="25">
        <v>3.9684269345889081</v>
      </c>
    </row>
    <row r="36" spans="1:16" x14ac:dyDescent="0.2">
      <c r="A36" s="30"/>
      <c r="B36" s="12" t="s">
        <v>75</v>
      </c>
      <c r="C36" s="12" t="s">
        <v>68</v>
      </c>
      <c r="D36" s="15">
        <v>116.07319179575434</v>
      </c>
      <c r="E36" s="15">
        <v>7.5774674898876304</v>
      </c>
      <c r="F36" s="15">
        <v>14.63484666743515</v>
      </c>
      <c r="G36" s="15">
        <v>5.2891401677747512</v>
      </c>
      <c r="H36" s="15">
        <v>5.9695462074471424</v>
      </c>
      <c r="I36" s="15">
        <v>2.8559559148446798</v>
      </c>
      <c r="J36" s="15">
        <v>8.1614459017027112</v>
      </c>
      <c r="K36" s="15">
        <v>8.4856063535129458</v>
      </c>
      <c r="L36" s="15">
        <v>11.898388271072481</v>
      </c>
      <c r="M36" s="15">
        <v>7.6357094128486693</v>
      </c>
      <c r="N36" s="15">
        <v>0.9079359624799701</v>
      </c>
      <c r="O36" s="15">
        <v>37.746737796468842</v>
      </c>
      <c r="P36" s="25">
        <v>4.9104116502793813</v>
      </c>
    </row>
    <row r="37" spans="1:16" x14ac:dyDescent="0.2">
      <c r="A37" s="30"/>
      <c r="B37" s="12" t="s">
        <v>75</v>
      </c>
      <c r="C37" s="12" t="s">
        <v>69</v>
      </c>
      <c r="D37" s="15">
        <v>29.651139399615271</v>
      </c>
      <c r="E37" s="15">
        <v>0.68206228796837887</v>
      </c>
      <c r="F37" s="15">
        <v>4.6326560061102429</v>
      </c>
      <c r="G37" s="15">
        <v>1.497498441695033</v>
      </c>
      <c r="H37" s="15">
        <v>1.5738775439178121</v>
      </c>
      <c r="I37" s="15">
        <v>3.6515145565365499</v>
      </c>
      <c r="J37" s="15">
        <v>2.1921689409582781</v>
      </c>
      <c r="K37" s="15">
        <v>4.4517196403734127</v>
      </c>
      <c r="L37" s="15">
        <v>2.2612140767271152</v>
      </c>
      <c r="M37" s="15">
        <v>4.8118469286085368</v>
      </c>
      <c r="N37" s="15">
        <v>0.37045319231835688</v>
      </c>
      <c r="O37" s="15">
        <v>2.0621845897470141</v>
      </c>
      <c r="P37" s="25">
        <v>1.463943194654544</v>
      </c>
    </row>
    <row r="38" spans="1:16" x14ac:dyDescent="0.2">
      <c r="A38" s="30"/>
      <c r="B38" s="12" t="s">
        <v>75</v>
      </c>
      <c r="C38" s="12" t="s">
        <v>70</v>
      </c>
      <c r="D38" s="15">
        <v>0</v>
      </c>
      <c r="E38" s="15">
        <v>0</v>
      </c>
      <c r="F38" s="15">
        <v>0</v>
      </c>
      <c r="G38" s="15">
        <v>0</v>
      </c>
      <c r="H38" s="15">
        <v>0</v>
      </c>
      <c r="I38" s="15">
        <v>0</v>
      </c>
      <c r="J38" s="15">
        <v>0</v>
      </c>
      <c r="K38" s="15">
        <v>0</v>
      </c>
      <c r="L38" s="15">
        <v>0</v>
      </c>
      <c r="M38" s="15">
        <v>0</v>
      </c>
      <c r="N38" s="15">
        <v>0</v>
      </c>
      <c r="O38" s="15">
        <v>0</v>
      </c>
      <c r="P38" s="25">
        <v>0</v>
      </c>
    </row>
    <row r="39" spans="1:16" x14ac:dyDescent="0.2">
      <c r="A39" s="30" t="s">
        <v>100</v>
      </c>
      <c r="B39" s="12" t="s">
        <v>64</v>
      </c>
      <c r="C39" s="12" t="s">
        <v>65</v>
      </c>
      <c r="D39" s="15">
        <v>532.90875256993922</v>
      </c>
      <c r="E39" s="15">
        <v>0.1195908204525008</v>
      </c>
      <c r="F39" s="15">
        <v>408.55009834687871</v>
      </c>
      <c r="G39" s="15">
        <v>1.1714885182863</v>
      </c>
      <c r="H39" s="15">
        <v>0.20233567538431041</v>
      </c>
      <c r="I39" s="15">
        <v>22.54692242010886</v>
      </c>
      <c r="J39" s="15">
        <v>1.0594310883157081</v>
      </c>
      <c r="K39" s="15">
        <v>3.7297055347859231</v>
      </c>
      <c r="L39" s="15">
        <v>0.75696226712199011</v>
      </c>
      <c r="M39" s="15">
        <v>20.665747347335699</v>
      </c>
      <c r="N39" s="15">
        <v>5.4802805992518948</v>
      </c>
      <c r="O39" s="15">
        <v>0.52590856708111366</v>
      </c>
      <c r="P39" s="25">
        <v>68.100281384936238</v>
      </c>
    </row>
    <row r="40" spans="1:16" x14ac:dyDescent="0.2">
      <c r="A40" s="30"/>
      <c r="B40" s="12" t="s">
        <v>64</v>
      </c>
      <c r="C40" s="12" t="s">
        <v>66</v>
      </c>
      <c r="D40" s="15">
        <v>2302.526646443509</v>
      </c>
      <c r="E40" s="15">
        <v>1.6509042074603999</v>
      </c>
      <c r="F40" s="15">
        <v>136.40922593490751</v>
      </c>
      <c r="G40" s="15">
        <v>40.073571584230542</v>
      </c>
      <c r="H40" s="15">
        <v>1300.8160215352059</v>
      </c>
      <c r="I40" s="15">
        <v>77.595093593230359</v>
      </c>
      <c r="J40" s="15">
        <v>149.75651977543791</v>
      </c>
      <c r="K40" s="15">
        <v>67.21259970272736</v>
      </c>
      <c r="L40" s="15">
        <v>33.9945905903949</v>
      </c>
      <c r="M40" s="15">
        <v>247.46472161891319</v>
      </c>
      <c r="N40" s="15">
        <v>35.180150675577231</v>
      </c>
      <c r="O40" s="15">
        <v>184.53781487800501</v>
      </c>
      <c r="P40" s="25">
        <v>27.835432347418671</v>
      </c>
    </row>
    <row r="41" spans="1:16" x14ac:dyDescent="0.2">
      <c r="A41" s="30"/>
      <c r="B41" s="12" t="s">
        <v>64</v>
      </c>
      <c r="C41" s="12" t="s">
        <v>67</v>
      </c>
      <c r="D41" s="15">
        <v>651.87383066928862</v>
      </c>
      <c r="E41" s="15">
        <v>0.34701147261049758</v>
      </c>
      <c r="F41" s="15">
        <v>20.014940891498942</v>
      </c>
      <c r="G41" s="15">
        <v>18.814734115719741</v>
      </c>
      <c r="H41" s="15">
        <v>11.107906174712751</v>
      </c>
      <c r="I41" s="15">
        <v>13.55609838307641</v>
      </c>
      <c r="J41" s="15">
        <v>115.14470666485821</v>
      </c>
      <c r="K41" s="15">
        <v>45.787214704470657</v>
      </c>
      <c r="L41" s="15">
        <v>54.97411125749732</v>
      </c>
      <c r="M41" s="15">
        <v>45.113844175581562</v>
      </c>
      <c r="N41" s="15">
        <v>262.76678607459831</v>
      </c>
      <c r="O41" s="15">
        <v>59.586415775312759</v>
      </c>
      <c r="P41" s="25">
        <v>4.6600609793515497</v>
      </c>
    </row>
    <row r="42" spans="1:16" x14ac:dyDescent="0.2">
      <c r="A42" s="30"/>
      <c r="B42" s="12" t="s">
        <v>64</v>
      </c>
      <c r="C42" s="12" t="s">
        <v>68</v>
      </c>
      <c r="D42" s="15">
        <v>1066.7421249443125</v>
      </c>
      <c r="E42" s="15">
        <v>565.54750945056014</v>
      </c>
      <c r="F42" s="15">
        <v>23.266893836218379</v>
      </c>
      <c r="G42" s="15">
        <v>3.5576148373884671</v>
      </c>
      <c r="H42" s="15">
        <v>9.6813926417459601</v>
      </c>
      <c r="I42" s="15">
        <v>24.488169000558528</v>
      </c>
      <c r="J42" s="15">
        <v>18.496156264940019</v>
      </c>
      <c r="K42" s="15">
        <v>27.07164645620901</v>
      </c>
      <c r="L42" s="15">
        <v>4.0824673307435013</v>
      </c>
      <c r="M42" s="15">
        <v>36.352926703672239</v>
      </c>
      <c r="N42" s="15">
        <v>4.442860530970111</v>
      </c>
      <c r="O42" s="15">
        <v>344.93905481978709</v>
      </c>
      <c r="P42" s="25">
        <v>4.8154330715188971</v>
      </c>
    </row>
    <row r="43" spans="1:16" x14ac:dyDescent="0.2">
      <c r="A43" s="30"/>
      <c r="B43" s="12" t="s">
        <v>64</v>
      </c>
      <c r="C43" s="12" t="s">
        <v>69</v>
      </c>
      <c r="D43" s="15">
        <v>1018.6227823615696</v>
      </c>
      <c r="E43" s="15">
        <v>18.701578130666569</v>
      </c>
      <c r="F43" s="15">
        <v>43.815297876608078</v>
      </c>
      <c r="G43" s="15">
        <v>6.1966508903566329</v>
      </c>
      <c r="H43" s="15">
        <v>99.048549190780406</v>
      </c>
      <c r="I43" s="15">
        <v>126.77003344249491</v>
      </c>
      <c r="J43" s="15">
        <v>35.14412557825333</v>
      </c>
      <c r="K43" s="15">
        <v>249.47417953591221</v>
      </c>
      <c r="L43" s="15">
        <v>4.9272016075588327</v>
      </c>
      <c r="M43" s="15">
        <v>365.64432402849212</v>
      </c>
      <c r="N43" s="15">
        <v>21.92747580832145</v>
      </c>
      <c r="O43" s="15">
        <v>39.451727533967663</v>
      </c>
      <c r="P43" s="25">
        <v>7.5216387381573888</v>
      </c>
    </row>
    <row r="44" spans="1:16" x14ac:dyDescent="0.2">
      <c r="A44" s="30"/>
      <c r="B44" s="12" t="s">
        <v>64</v>
      </c>
      <c r="C44" s="12" t="s">
        <v>70</v>
      </c>
      <c r="D44" s="15">
        <v>3556.5488955159858</v>
      </c>
      <c r="E44" s="15">
        <v>0</v>
      </c>
      <c r="F44" s="15">
        <v>0</v>
      </c>
      <c r="G44" s="15">
        <v>0</v>
      </c>
      <c r="H44" s="15">
        <v>2163.8200636173169</v>
      </c>
      <c r="I44" s="15">
        <v>0</v>
      </c>
      <c r="J44" s="15">
        <v>0</v>
      </c>
      <c r="K44" s="15">
        <v>0</v>
      </c>
      <c r="L44" s="15">
        <v>0</v>
      </c>
      <c r="M44" s="15">
        <v>0</v>
      </c>
      <c r="N44" s="15">
        <v>0</v>
      </c>
      <c r="O44" s="15">
        <v>1392.7288318986689</v>
      </c>
      <c r="P44" s="25">
        <v>0</v>
      </c>
    </row>
    <row r="45" spans="1:16" x14ac:dyDescent="0.2">
      <c r="A45" s="30"/>
      <c r="B45" s="12" t="s">
        <v>71</v>
      </c>
      <c r="C45" s="12" t="s">
        <v>65</v>
      </c>
      <c r="D45" s="15">
        <v>274.9534277796219</v>
      </c>
      <c r="E45" s="15">
        <v>0.95643939445482495</v>
      </c>
      <c r="F45" s="15">
        <v>172.56069823157071</v>
      </c>
      <c r="G45" s="15">
        <v>6.4963893659358316</v>
      </c>
      <c r="H45" s="15">
        <v>0.29966358743183791</v>
      </c>
      <c r="I45" s="15">
        <v>24.715641076417221</v>
      </c>
      <c r="J45" s="15">
        <v>4.21073818917242</v>
      </c>
      <c r="K45" s="15">
        <v>1.1747790132674141</v>
      </c>
      <c r="L45" s="15">
        <v>3.741510022459257</v>
      </c>
      <c r="M45" s="15">
        <v>12.739201948041821</v>
      </c>
      <c r="N45" s="15">
        <v>2.5226904395607712</v>
      </c>
      <c r="O45" s="15">
        <v>3.8908023572662418</v>
      </c>
      <c r="P45" s="25">
        <v>41.644874154043528</v>
      </c>
    </row>
    <row r="46" spans="1:16" x14ac:dyDescent="0.2">
      <c r="A46" s="30"/>
      <c r="B46" s="12" t="s">
        <v>71</v>
      </c>
      <c r="C46" s="12" t="s">
        <v>66</v>
      </c>
      <c r="D46" s="15">
        <v>238.74684936464286</v>
      </c>
      <c r="E46" s="15">
        <v>3.3447507077155412</v>
      </c>
      <c r="F46" s="15">
        <v>22.665918090132092</v>
      </c>
      <c r="G46" s="15">
        <v>40.549858552739572</v>
      </c>
      <c r="H46" s="15">
        <v>15.237011327979641</v>
      </c>
      <c r="I46" s="15">
        <v>7.9029972497750469</v>
      </c>
      <c r="J46" s="15">
        <v>45.191726622507957</v>
      </c>
      <c r="K46" s="15">
        <v>4.076830799711292</v>
      </c>
      <c r="L46" s="15">
        <v>15.54124725826795</v>
      </c>
      <c r="M46" s="15">
        <v>10.735735592821881</v>
      </c>
      <c r="N46" s="15">
        <v>5.0794058007763274</v>
      </c>
      <c r="O46" s="15">
        <v>61.110818908655411</v>
      </c>
      <c r="P46" s="25">
        <v>7.3105484535601226</v>
      </c>
    </row>
    <row r="47" spans="1:16" x14ac:dyDescent="0.2">
      <c r="A47" s="30"/>
      <c r="B47" s="12" t="s">
        <v>71</v>
      </c>
      <c r="C47" s="12" t="s">
        <v>67</v>
      </c>
      <c r="D47" s="15">
        <v>302.92638314293424</v>
      </c>
      <c r="E47" s="15">
        <v>1.648810042112224</v>
      </c>
      <c r="F47" s="15">
        <v>14.638754692990871</v>
      </c>
      <c r="G47" s="15">
        <v>34.715879069310283</v>
      </c>
      <c r="H47" s="15">
        <v>3.6245243103790781</v>
      </c>
      <c r="I47" s="15">
        <v>7.0785503288747522</v>
      </c>
      <c r="J47" s="15">
        <v>78.671558458614143</v>
      </c>
      <c r="K47" s="15">
        <v>7.9357399782460698</v>
      </c>
      <c r="L47" s="15">
        <v>45.024346691855378</v>
      </c>
      <c r="M47" s="15">
        <v>15.31114538155388</v>
      </c>
      <c r="N47" s="15">
        <v>7.8528674639500942</v>
      </c>
      <c r="O47" s="15">
        <v>81.649672102892268</v>
      </c>
      <c r="P47" s="25">
        <v>4.774534622155195</v>
      </c>
    </row>
    <row r="48" spans="1:16" x14ac:dyDescent="0.2">
      <c r="A48" s="30"/>
      <c r="B48" s="12" t="s">
        <v>71</v>
      </c>
      <c r="C48" s="12" t="s">
        <v>68</v>
      </c>
      <c r="D48" s="15">
        <v>352.5285135418606</v>
      </c>
      <c r="E48" s="15">
        <v>101.594505421124</v>
      </c>
      <c r="F48" s="15">
        <v>20.769107941208819</v>
      </c>
      <c r="G48" s="15">
        <v>11.66015048387081</v>
      </c>
      <c r="H48" s="15">
        <v>5.5018333455162196</v>
      </c>
      <c r="I48" s="15">
        <v>12.347451617891981</v>
      </c>
      <c r="J48" s="15">
        <v>22.20444911943305</v>
      </c>
      <c r="K48" s="15">
        <v>7.5829440311451144</v>
      </c>
      <c r="L48" s="15">
        <v>7.3465571644097238</v>
      </c>
      <c r="M48" s="15">
        <v>19.422337048522358</v>
      </c>
      <c r="N48" s="15">
        <v>3.2450158237650251</v>
      </c>
      <c r="O48" s="15">
        <v>136.32690631485141</v>
      </c>
      <c r="P48" s="25">
        <v>4.5272552301221163</v>
      </c>
    </row>
    <row r="49" spans="1:16" x14ac:dyDescent="0.2">
      <c r="A49" s="30"/>
      <c r="B49" s="12" t="s">
        <v>71</v>
      </c>
      <c r="C49" s="12" t="s">
        <v>69</v>
      </c>
      <c r="D49" s="15">
        <v>86.957167078762808</v>
      </c>
      <c r="E49" s="15">
        <v>7.0905262943521556</v>
      </c>
      <c r="F49" s="15">
        <v>8.9334030472238748</v>
      </c>
      <c r="G49" s="15">
        <v>11.04995445159652</v>
      </c>
      <c r="H49" s="15">
        <v>1.3457514760354869</v>
      </c>
      <c r="I49" s="15">
        <v>9.2861104311594822</v>
      </c>
      <c r="J49" s="15">
        <v>11.79285916761941</v>
      </c>
      <c r="K49" s="15">
        <v>2.8996292019595211</v>
      </c>
      <c r="L49" s="15">
        <v>4.766678982304585</v>
      </c>
      <c r="M49" s="15">
        <v>9.4734060010512326</v>
      </c>
      <c r="N49" s="15">
        <v>1.486415574247923</v>
      </c>
      <c r="O49" s="15">
        <v>16.667338562876338</v>
      </c>
      <c r="P49" s="25">
        <v>2.165093888336278</v>
      </c>
    </row>
    <row r="50" spans="1:16" x14ac:dyDescent="0.2">
      <c r="A50" s="30"/>
      <c r="B50" s="12" t="s">
        <v>71</v>
      </c>
      <c r="C50" s="12" t="s">
        <v>70</v>
      </c>
      <c r="D50" s="15">
        <v>0</v>
      </c>
      <c r="E50" s="15">
        <v>0</v>
      </c>
      <c r="F50" s="15">
        <v>0</v>
      </c>
      <c r="G50" s="15">
        <v>0</v>
      </c>
      <c r="H50" s="15">
        <v>0</v>
      </c>
      <c r="I50" s="15">
        <v>0</v>
      </c>
      <c r="J50" s="15">
        <v>0</v>
      </c>
      <c r="K50" s="15">
        <v>0</v>
      </c>
      <c r="L50" s="15">
        <v>0</v>
      </c>
      <c r="M50" s="15">
        <v>0</v>
      </c>
      <c r="N50" s="15">
        <v>0</v>
      </c>
      <c r="O50" s="15">
        <v>0</v>
      </c>
      <c r="P50" s="25">
        <v>0</v>
      </c>
    </row>
    <row r="51" spans="1:16" x14ac:dyDescent="0.2">
      <c r="A51" s="30"/>
      <c r="B51" s="12" t="s">
        <v>72</v>
      </c>
      <c r="C51" s="12" t="s">
        <v>65</v>
      </c>
      <c r="D51" s="15">
        <v>25.620228532290458</v>
      </c>
      <c r="E51" s="15">
        <v>0.49479725776849798</v>
      </c>
      <c r="F51" s="15">
        <v>9.6024813328086349</v>
      </c>
      <c r="G51" s="15">
        <v>2.0093870263513312</v>
      </c>
      <c r="H51" s="15">
        <v>0.14895249442530051</v>
      </c>
      <c r="I51" s="15">
        <v>1.8320400781879529</v>
      </c>
      <c r="J51" s="15">
        <v>1.8542971936320529</v>
      </c>
      <c r="K51" s="15">
        <v>0.2560391287245396</v>
      </c>
      <c r="L51" s="15">
        <v>2.9092967090920649</v>
      </c>
      <c r="M51" s="15">
        <v>1.47182301957717</v>
      </c>
      <c r="N51" s="15">
        <v>0.37914164882486029</v>
      </c>
      <c r="O51" s="15">
        <v>2.2816959335549898</v>
      </c>
      <c r="P51" s="25">
        <v>2.380276709343069</v>
      </c>
    </row>
    <row r="52" spans="1:16" x14ac:dyDescent="0.2">
      <c r="A52" s="30"/>
      <c r="B52" s="12" t="s">
        <v>72</v>
      </c>
      <c r="C52" s="12" t="s">
        <v>66</v>
      </c>
      <c r="D52" s="15">
        <v>180.861494523977</v>
      </c>
      <c r="E52" s="15">
        <v>5.7498115556239959</v>
      </c>
      <c r="F52" s="15">
        <v>9.4523883544737544</v>
      </c>
      <c r="G52" s="15">
        <v>38.68647737165697</v>
      </c>
      <c r="H52" s="15">
        <v>11.83448348942059</v>
      </c>
      <c r="I52" s="15">
        <v>4.1449289476479754</v>
      </c>
      <c r="J52" s="15">
        <v>42.890484530248727</v>
      </c>
      <c r="K52" s="15">
        <v>3.3404565489074169</v>
      </c>
      <c r="L52" s="15">
        <v>9.8828792223037194</v>
      </c>
      <c r="M52" s="15">
        <v>8.2393397920580167</v>
      </c>
      <c r="N52" s="15">
        <v>5.1446009163178203</v>
      </c>
      <c r="O52" s="15">
        <v>39.193620214889329</v>
      </c>
      <c r="P52" s="25">
        <v>2.3020235804287079</v>
      </c>
    </row>
    <row r="53" spans="1:16" x14ac:dyDescent="0.2">
      <c r="A53" s="30"/>
      <c r="B53" s="12" t="s">
        <v>72</v>
      </c>
      <c r="C53" s="12" t="s">
        <v>67</v>
      </c>
      <c r="D53" s="15">
        <v>78.703142698793954</v>
      </c>
      <c r="E53" s="15">
        <v>2.5430161136675129</v>
      </c>
      <c r="F53" s="15">
        <v>3.5673645384921269</v>
      </c>
      <c r="G53" s="15">
        <v>3.8479582837039961</v>
      </c>
      <c r="H53" s="15">
        <v>1.1287669631537309</v>
      </c>
      <c r="I53" s="15">
        <v>2.4504337109039618</v>
      </c>
      <c r="J53" s="15">
        <v>14.36306411072197</v>
      </c>
      <c r="K53" s="15">
        <v>2.060352882416304</v>
      </c>
      <c r="L53" s="15">
        <v>16.695883253659751</v>
      </c>
      <c r="M53" s="15">
        <v>5.1207701056139827</v>
      </c>
      <c r="N53" s="15">
        <v>2.1842510795046302</v>
      </c>
      <c r="O53" s="15">
        <v>23.63369827511077</v>
      </c>
      <c r="P53" s="25">
        <v>1.1075833818452101</v>
      </c>
    </row>
    <row r="54" spans="1:16" x14ac:dyDescent="0.2">
      <c r="A54" s="30"/>
      <c r="B54" s="12" t="s">
        <v>72</v>
      </c>
      <c r="C54" s="12" t="s">
        <v>68</v>
      </c>
      <c r="D54" s="15">
        <v>315.2328850729815</v>
      </c>
      <c r="E54" s="15">
        <v>34.08679939212098</v>
      </c>
      <c r="F54" s="15">
        <v>15.95796152771741</v>
      </c>
      <c r="G54" s="15">
        <v>6.9536467685445329</v>
      </c>
      <c r="H54" s="15">
        <v>8.2028883177392142</v>
      </c>
      <c r="I54" s="15">
        <v>20.977438647307292</v>
      </c>
      <c r="J54" s="15">
        <v>14.13027524910181</v>
      </c>
      <c r="K54" s="15">
        <v>7.9970356493415826</v>
      </c>
      <c r="L54" s="15">
        <v>7.6695325388253783</v>
      </c>
      <c r="M54" s="15">
        <v>21.08589245987757</v>
      </c>
      <c r="N54" s="15">
        <v>2.6883587396051052</v>
      </c>
      <c r="O54" s="15">
        <v>171.2661316365801</v>
      </c>
      <c r="P54" s="25">
        <v>4.2169241462205509</v>
      </c>
    </row>
    <row r="55" spans="1:16" x14ac:dyDescent="0.2">
      <c r="A55" s="30"/>
      <c r="B55" s="12" t="s">
        <v>72</v>
      </c>
      <c r="C55" s="12" t="s">
        <v>69</v>
      </c>
      <c r="D55" s="15">
        <v>8.3974958497528025</v>
      </c>
      <c r="E55" s="15">
        <v>0.63068061264409125</v>
      </c>
      <c r="F55" s="15">
        <v>0.60667642573165181</v>
      </c>
      <c r="G55" s="15">
        <v>0.40969388129441398</v>
      </c>
      <c r="H55" s="15">
        <v>0.17717932928164601</v>
      </c>
      <c r="I55" s="15">
        <v>1.119437670611545</v>
      </c>
      <c r="J55" s="15">
        <v>1.03829739190725</v>
      </c>
      <c r="K55" s="15">
        <v>0.4251014999956666</v>
      </c>
      <c r="L55" s="15">
        <v>0.51154478709274465</v>
      </c>
      <c r="M55" s="15">
        <v>1.267473136179138</v>
      </c>
      <c r="N55" s="15">
        <v>0.22617585659408579</v>
      </c>
      <c r="O55" s="15">
        <v>1.851117385022631</v>
      </c>
      <c r="P55" s="25">
        <v>0.13411787339793799</v>
      </c>
    </row>
    <row r="56" spans="1:16" x14ac:dyDescent="0.2">
      <c r="A56" s="30"/>
      <c r="B56" s="12" t="s">
        <v>72</v>
      </c>
      <c r="C56" s="12" t="s">
        <v>70</v>
      </c>
      <c r="D56" s="15">
        <v>0</v>
      </c>
      <c r="E56" s="15">
        <v>0</v>
      </c>
      <c r="F56" s="15">
        <v>0</v>
      </c>
      <c r="G56" s="15">
        <v>0</v>
      </c>
      <c r="H56" s="15">
        <v>0</v>
      </c>
      <c r="I56" s="15">
        <v>0</v>
      </c>
      <c r="J56" s="15">
        <v>0</v>
      </c>
      <c r="K56" s="15">
        <v>0</v>
      </c>
      <c r="L56" s="15">
        <v>0</v>
      </c>
      <c r="M56" s="15">
        <v>0</v>
      </c>
      <c r="N56" s="15">
        <v>0</v>
      </c>
      <c r="O56" s="15">
        <v>0</v>
      </c>
      <c r="P56" s="25">
        <v>0</v>
      </c>
    </row>
    <row r="57" spans="1:16" x14ac:dyDescent="0.2">
      <c r="A57" s="30"/>
      <c r="B57" s="12" t="s">
        <v>73</v>
      </c>
      <c r="C57" s="12" t="s">
        <v>65</v>
      </c>
      <c r="D57" s="15">
        <v>72.918323561786508</v>
      </c>
      <c r="E57" s="15">
        <v>1.264892650632699</v>
      </c>
      <c r="F57" s="15">
        <v>10.16926442508773</v>
      </c>
      <c r="G57" s="15">
        <v>25.240707850414861</v>
      </c>
      <c r="H57" s="15">
        <v>0.34845501492633751</v>
      </c>
      <c r="I57" s="15">
        <v>5.8245350422283826</v>
      </c>
      <c r="J57" s="15">
        <v>8.544321582536325</v>
      </c>
      <c r="K57" s="15">
        <v>0.84051201381709972</v>
      </c>
      <c r="L57" s="15">
        <v>10.164244113525051</v>
      </c>
      <c r="M57" s="15">
        <v>3.526893570708503</v>
      </c>
      <c r="N57" s="15">
        <v>0.61259250296140555</v>
      </c>
      <c r="O57" s="15">
        <v>4.6542348672751368</v>
      </c>
      <c r="P57" s="25">
        <v>1.727669927672977</v>
      </c>
    </row>
    <row r="58" spans="1:16" x14ac:dyDescent="0.2">
      <c r="A58" s="30"/>
      <c r="B58" s="12" t="s">
        <v>73</v>
      </c>
      <c r="C58" s="12" t="s">
        <v>66</v>
      </c>
      <c r="D58" s="15">
        <v>455.10430893625414</v>
      </c>
      <c r="E58" s="15">
        <v>7.0596455114682541</v>
      </c>
      <c r="F58" s="15">
        <v>15.105327333132889</v>
      </c>
      <c r="G58" s="15">
        <v>81.247681335346229</v>
      </c>
      <c r="H58" s="15">
        <v>3.3857049708854312</v>
      </c>
      <c r="I58" s="15">
        <v>8.3637843810121364</v>
      </c>
      <c r="J58" s="15">
        <v>137.71553902542121</v>
      </c>
      <c r="K58" s="15">
        <v>8.2718079124474198</v>
      </c>
      <c r="L58" s="15">
        <v>92.589979597323449</v>
      </c>
      <c r="M58" s="15">
        <v>26.3241296274512</v>
      </c>
      <c r="N58" s="15">
        <v>3.9819540988779081</v>
      </c>
      <c r="O58" s="15">
        <v>66.618398841197163</v>
      </c>
      <c r="P58" s="25">
        <v>4.4403563016907981</v>
      </c>
    </row>
    <row r="59" spans="1:16" x14ac:dyDescent="0.2">
      <c r="A59" s="30"/>
      <c r="B59" s="12" t="s">
        <v>73</v>
      </c>
      <c r="C59" s="12" t="s">
        <v>67</v>
      </c>
      <c r="D59" s="15">
        <v>299.3188375248813</v>
      </c>
      <c r="E59" s="15">
        <v>4.4659313149022903</v>
      </c>
      <c r="F59" s="15">
        <v>9.0618098101625417</v>
      </c>
      <c r="G59" s="15">
        <v>44.192411296033491</v>
      </c>
      <c r="H59" s="15">
        <v>2.5771638205419731</v>
      </c>
      <c r="I59" s="15">
        <v>5.5635479506815777</v>
      </c>
      <c r="J59" s="15">
        <v>71.03036182713943</v>
      </c>
      <c r="K59" s="15">
        <v>7.1457309741035209</v>
      </c>
      <c r="L59" s="15">
        <v>81.069563736223145</v>
      </c>
      <c r="M59" s="15">
        <v>19.96404627689045</v>
      </c>
      <c r="N59" s="15">
        <v>4.8421624642980658</v>
      </c>
      <c r="O59" s="15">
        <v>46.017604806989823</v>
      </c>
      <c r="P59" s="25">
        <v>3.3885032469149921</v>
      </c>
    </row>
    <row r="60" spans="1:16" x14ac:dyDescent="0.2">
      <c r="A60" s="30"/>
      <c r="B60" s="12" t="s">
        <v>73</v>
      </c>
      <c r="C60" s="12" t="s">
        <v>68</v>
      </c>
      <c r="D60" s="15">
        <v>47.10530908798583</v>
      </c>
      <c r="E60" s="15">
        <v>9.0729005762206683</v>
      </c>
      <c r="F60" s="15">
        <v>2.361931249272005</v>
      </c>
      <c r="G60" s="15">
        <v>4.9678243612364952</v>
      </c>
      <c r="H60" s="15">
        <v>0.70496683682648464</v>
      </c>
      <c r="I60" s="15">
        <v>1.8768199831914669</v>
      </c>
      <c r="J60" s="15">
        <v>8.6511362956094189</v>
      </c>
      <c r="K60" s="15">
        <v>1.5840315369192119</v>
      </c>
      <c r="L60" s="15">
        <v>5.5447672086398194</v>
      </c>
      <c r="M60" s="15">
        <v>3.2923265280154279</v>
      </c>
      <c r="N60" s="15">
        <v>0.48268716466491962</v>
      </c>
      <c r="O60" s="15">
        <v>7.9721325608037006</v>
      </c>
      <c r="P60" s="25">
        <v>0.59378478658620892</v>
      </c>
    </row>
    <row r="61" spans="1:16" x14ac:dyDescent="0.2">
      <c r="A61" s="30"/>
      <c r="B61" s="12" t="s">
        <v>73</v>
      </c>
      <c r="C61" s="12" t="s">
        <v>69</v>
      </c>
      <c r="D61" s="15">
        <v>5.1227773808385821</v>
      </c>
      <c r="E61" s="15">
        <v>0.14978037533761529</v>
      </c>
      <c r="F61" s="15">
        <v>0.2031953529100452</v>
      </c>
      <c r="G61" s="15">
        <v>0.88451039907364437</v>
      </c>
      <c r="H61" s="15">
        <v>5.4460710563698979E-2</v>
      </c>
      <c r="I61" s="15">
        <v>0.37050642693094438</v>
      </c>
      <c r="J61" s="15">
        <v>1.402700666791312</v>
      </c>
      <c r="K61" s="15">
        <v>0.16818572650231331</v>
      </c>
      <c r="L61" s="15">
        <v>0.70890097370531857</v>
      </c>
      <c r="M61" s="15">
        <v>0.45444476781107213</v>
      </c>
      <c r="N61" s="15">
        <v>6.4349944556866115E-2</v>
      </c>
      <c r="O61" s="15">
        <v>0.61235738385971217</v>
      </c>
      <c r="P61" s="25">
        <v>4.9384652796039367E-2</v>
      </c>
    </row>
    <row r="62" spans="1:16" x14ac:dyDescent="0.2">
      <c r="A62" s="30"/>
      <c r="B62" s="12" t="s">
        <v>73</v>
      </c>
      <c r="C62" s="12" t="s">
        <v>70</v>
      </c>
      <c r="D62" s="15">
        <v>0</v>
      </c>
      <c r="E62" s="15">
        <v>0</v>
      </c>
      <c r="F62" s="15">
        <v>0</v>
      </c>
      <c r="G62" s="15">
        <v>0</v>
      </c>
      <c r="H62" s="15">
        <v>0</v>
      </c>
      <c r="I62" s="15">
        <v>0</v>
      </c>
      <c r="J62" s="15">
        <v>0</v>
      </c>
      <c r="K62" s="15">
        <v>0</v>
      </c>
      <c r="L62" s="15">
        <v>0</v>
      </c>
      <c r="M62" s="15">
        <v>0</v>
      </c>
      <c r="N62" s="15">
        <v>0</v>
      </c>
      <c r="O62" s="15">
        <v>0</v>
      </c>
      <c r="P62" s="25">
        <v>0</v>
      </c>
    </row>
    <row r="63" spans="1:16" x14ac:dyDescent="0.2">
      <c r="A63" s="30"/>
      <c r="B63" s="12" t="s">
        <v>74</v>
      </c>
      <c r="C63" s="12" t="s">
        <v>65</v>
      </c>
      <c r="D63" s="15">
        <v>164.12807644616737</v>
      </c>
      <c r="E63" s="15">
        <v>1.047648539427988</v>
      </c>
      <c r="F63" s="15">
        <v>83.031058851390924</v>
      </c>
      <c r="G63" s="15">
        <v>6.5910890694438597</v>
      </c>
      <c r="H63" s="15">
        <v>0.26362149868130569</v>
      </c>
      <c r="I63" s="15">
        <v>16.97060948743022</v>
      </c>
      <c r="J63" s="15">
        <v>3.4204300547849948</v>
      </c>
      <c r="K63" s="15">
        <v>0.63784390628146481</v>
      </c>
      <c r="L63" s="15">
        <v>16.481515437712918</v>
      </c>
      <c r="M63" s="15">
        <v>9.556216826177506</v>
      </c>
      <c r="N63" s="15">
        <v>0.74815693549678786</v>
      </c>
      <c r="O63" s="15">
        <v>3.693878373965279</v>
      </c>
      <c r="P63" s="25">
        <v>21.686007465374129</v>
      </c>
    </row>
    <row r="64" spans="1:16" x14ac:dyDescent="0.2">
      <c r="A64" s="30"/>
      <c r="B64" s="12" t="s">
        <v>74</v>
      </c>
      <c r="C64" s="12" t="s">
        <v>66</v>
      </c>
      <c r="D64" s="15">
        <v>143.03592455904695</v>
      </c>
      <c r="E64" s="15">
        <v>14.645156431605381</v>
      </c>
      <c r="F64" s="15">
        <v>8.3351580864093133</v>
      </c>
      <c r="G64" s="15">
        <v>7.7617732618253026</v>
      </c>
      <c r="H64" s="15">
        <v>5.4088560176095308</v>
      </c>
      <c r="I64" s="15">
        <v>6.0988260119974766</v>
      </c>
      <c r="J64" s="15">
        <v>19.72958091741404</v>
      </c>
      <c r="K64" s="15">
        <v>3.855603326031229</v>
      </c>
      <c r="L64" s="15">
        <v>30.479715602672751</v>
      </c>
      <c r="M64" s="15">
        <v>13.869357929542019</v>
      </c>
      <c r="N64" s="15">
        <v>1.915918202874429</v>
      </c>
      <c r="O64" s="15">
        <v>28.146521683574619</v>
      </c>
      <c r="P64" s="25">
        <v>2.7894570874908662</v>
      </c>
    </row>
    <row r="65" spans="1:18" x14ac:dyDescent="0.2">
      <c r="A65" s="30"/>
      <c r="B65" s="12" t="s">
        <v>74</v>
      </c>
      <c r="C65" s="12" t="s">
        <v>67</v>
      </c>
      <c r="D65" s="15">
        <v>114.38822707157388</v>
      </c>
      <c r="E65" s="15">
        <v>1.696354905352933</v>
      </c>
      <c r="F65" s="15">
        <v>4.8167501382133073</v>
      </c>
      <c r="G65" s="15">
        <v>8.5900811139824516</v>
      </c>
      <c r="H65" s="15">
        <v>0.92538086259670072</v>
      </c>
      <c r="I65" s="15">
        <v>2.083768108392233</v>
      </c>
      <c r="J65" s="15">
        <v>22.44574481803388</v>
      </c>
      <c r="K65" s="15">
        <v>1.8462081186792949</v>
      </c>
      <c r="L65" s="15">
        <v>37.758114342100491</v>
      </c>
      <c r="M65" s="15">
        <v>8.7953608953100026</v>
      </c>
      <c r="N65" s="15">
        <v>1.9430145640347829</v>
      </c>
      <c r="O65" s="15">
        <v>20.852504348927631</v>
      </c>
      <c r="P65" s="25">
        <v>2.6349448559501858</v>
      </c>
    </row>
    <row r="66" spans="1:18" x14ac:dyDescent="0.2">
      <c r="A66" s="30"/>
      <c r="B66" s="12" t="s">
        <v>74</v>
      </c>
      <c r="C66" s="12" t="s">
        <v>68</v>
      </c>
      <c r="D66" s="15">
        <v>455.94156109883357</v>
      </c>
      <c r="E66" s="15">
        <v>312.26836543809537</v>
      </c>
      <c r="F66" s="15">
        <v>11.27507041709122</v>
      </c>
      <c r="G66" s="15">
        <v>5.7810303354174577</v>
      </c>
      <c r="H66" s="15">
        <v>2.9975199832668089</v>
      </c>
      <c r="I66" s="15">
        <v>14.561799096449221</v>
      </c>
      <c r="J66" s="15">
        <v>15.214060254366229</v>
      </c>
      <c r="K66" s="15">
        <v>6.9913956860138553</v>
      </c>
      <c r="L66" s="15">
        <v>9.0114642336192805</v>
      </c>
      <c r="M66" s="15">
        <v>24.99231890071038</v>
      </c>
      <c r="N66" s="15">
        <v>2.70241989335535</v>
      </c>
      <c r="O66" s="15">
        <v>46.690158582609627</v>
      </c>
      <c r="P66" s="25">
        <v>3.455958277838739</v>
      </c>
    </row>
    <row r="67" spans="1:18" x14ac:dyDescent="0.2">
      <c r="A67" s="30"/>
      <c r="B67" s="12" t="s">
        <v>74</v>
      </c>
      <c r="C67" s="12" t="s">
        <v>69</v>
      </c>
      <c r="D67" s="15">
        <v>23.695647135208951</v>
      </c>
      <c r="E67" s="15">
        <v>5.780756967618454</v>
      </c>
      <c r="F67" s="15">
        <v>1.1889860828709859</v>
      </c>
      <c r="G67" s="15">
        <v>0.58095803881324926</v>
      </c>
      <c r="H67" s="15">
        <v>0.26545357354202398</v>
      </c>
      <c r="I67" s="15">
        <v>4.9249902763770184</v>
      </c>
      <c r="J67" s="15">
        <v>1.8352802170001441</v>
      </c>
      <c r="K67" s="15">
        <v>1.111285328097096</v>
      </c>
      <c r="L67" s="15">
        <v>1.187327707422807</v>
      </c>
      <c r="M67" s="15">
        <v>3.5536948710558751</v>
      </c>
      <c r="N67" s="15">
        <v>0.36406205960945498</v>
      </c>
      <c r="O67" s="15">
        <v>2.4605278214914632</v>
      </c>
      <c r="P67" s="25">
        <v>0.44232419131037848</v>
      </c>
    </row>
    <row r="68" spans="1:18" x14ac:dyDescent="0.2">
      <c r="A68" s="30"/>
      <c r="B68" s="12" t="s">
        <v>74</v>
      </c>
      <c r="C68" s="12" t="s">
        <v>70</v>
      </c>
      <c r="D68" s="15">
        <v>0</v>
      </c>
      <c r="E68" s="15">
        <v>0</v>
      </c>
      <c r="F68" s="15">
        <v>0</v>
      </c>
      <c r="G68" s="15">
        <v>0</v>
      </c>
      <c r="H68" s="15">
        <v>0</v>
      </c>
      <c r="I68" s="15">
        <v>0</v>
      </c>
      <c r="J68" s="15">
        <v>0</v>
      </c>
      <c r="K68" s="15">
        <v>0</v>
      </c>
      <c r="L68" s="15">
        <v>0</v>
      </c>
      <c r="M68" s="15">
        <v>0</v>
      </c>
      <c r="N68" s="15">
        <v>0</v>
      </c>
      <c r="O68" s="15">
        <v>0</v>
      </c>
      <c r="P68" s="25">
        <v>0</v>
      </c>
    </row>
    <row r="69" spans="1:18" x14ac:dyDescent="0.2">
      <c r="A69" s="30"/>
      <c r="B69" s="12" t="s">
        <v>75</v>
      </c>
      <c r="C69" s="12" t="s">
        <v>65</v>
      </c>
      <c r="D69" s="15">
        <v>380.76590973478369</v>
      </c>
      <c r="E69" s="15">
        <v>12.148267006523231</v>
      </c>
      <c r="F69" s="15">
        <v>79.397551551462357</v>
      </c>
      <c r="G69" s="15">
        <v>99.373041667661667</v>
      </c>
      <c r="H69" s="15">
        <v>2.051146121556831</v>
      </c>
      <c r="I69" s="15">
        <v>36.828643968425652</v>
      </c>
      <c r="J69" s="15">
        <v>15.88366573951912</v>
      </c>
      <c r="K69" s="15">
        <v>4.7799514297677934</v>
      </c>
      <c r="L69" s="15">
        <v>24.15160014584211</v>
      </c>
      <c r="M69" s="15">
        <v>19.658784391361468</v>
      </c>
      <c r="N69" s="15">
        <v>3.5085966616302762</v>
      </c>
      <c r="O69" s="15">
        <v>21.772554182380048</v>
      </c>
      <c r="P69" s="25">
        <v>61.21210686865308</v>
      </c>
    </row>
    <row r="70" spans="1:18" x14ac:dyDescent="0.2">
      <c r="A70" s="30"/>
      <c r="B70" s="12" t="s">
        <v>75</v>
      </c>
      <c r="C70" s="12" t="s">
        <v>66</v>
      </c>
      <c r="D70" s="15">
        <v>392.28309495068379</v>
      </c>
      <c r="E70" s="15">
        <v>15.02517668758337</v>
      </c>
      <c r="F70" s="15">
        <v>23.633503803313879</v>
      </c>
      <c r="G70" s="15">
        <v>59.296222726788493</v>
      </c>
      <c r="H70" s="15">
        <v>5.7007365221931039</v>
      </c>
      <c r="I70" s="15">
        <v>19.837605771283151</v>
      </c>
      <c r="J70" s="15">
        <v>61.520845518450827</v>
      </c>
      <c r="K70" s="15">
        <v>9.7508420076885045</v>
      </c>
      <c r="L70" s="15">
        <v>68.130194624059115</v>
      </c>
      <c r="M70" s="15">
        <v>31.20347148083194</v>
      </c>
      <c r="N70" s="15">
        <v>3.8836257862021339</v>
      </c>
      <c r="O70" s="15">
        <v>78.284891283855472</v>
      </c>
      <c r="P70" s="25">
        <v>16.015978738433802</v>
      </c>
    </row>
    <row r="71" spans="1:18" x14ac:dyDescent="0.2">
      <c r="A71" s="30"/>
      <c r="B71" s="12" t="s">
        <v>75</v>
      </c>
      <c r="C71" s="12" t="s">
        <v>67</v>
      </c>
      <c r="D71" s="15">
        <v>359.72769710271371</v>
      </c>
      <c r="E71" s="15">
        <v>4.3857185953902027</v>
      </c>
      <c r="F71" s="15">
        <v>10.97495419723445</v>
      </c>
      <c r="G71" s="15">
        <v>94.484753140736075</v>
      </c>
      <c r="H71" s="15">
        <v>2.7763440000183151</v>
      </c>
      <c r="I71" s="15">
        <v>8.1292144257181747</v>
      </c>
      <c r="J71" s="15">
        <v>57.904243269607001</v>
      </c>
      <c r="K71" s="15">
        <v>7.7869946154700038</v>
      </c>
      <c r="L71" s="15">
        <v>84.165143976418108</v>
      </c>
      <c r="M71" s="15">
        <v>21.42676457659428</v>
      </c>
      <c r="N71" s="15">
        <v>5.7235459087481901</v>
      </c>
      <c r="O71" s="15">
        <v>56.637782286574129</v>
      </c>
      <c r="P71" s="25">
        <v>5.3322381102047967</v>
      </c>
    </row>
    <row r="72" spans="1:18" x14ac:dyDescent="0.2">
      <c r="A72" s="30"/>
      <c r="B72" s="12" t="s">
        <v>75</v>
      </c>
      <c r="C72" s="12" t="s">
        <v>68</v>
      </c>
      <c r="D72" s="15">
        <v>410.47146370910804</v>
      </c>
      <c r="E72" s="15">
        <v>109.4974985398183</v>
      </c>
      <c r="F72" s="15">
        <v>19.943255175581459</v>
      </c>
      <c r="G72" s="15">
        <v>16.34501535396392</v>
      </c>
      <c r="H72" s="15">
        <v>7.9331522179966436</v>
      </c>
      <c r="I72" s="15">
        <v>16.55452869209627</v>
      </c>
      <c r="J72" s="15">
        <v>26.605267652877611</v>
      </c>
      <c r="K72" s="15">
        <v>10.72387284713079</v>
      </c>
      <c r="L72" s="15">
        <v>22.530883750475919</v>
      </c>
      <c r="M72" s="15">
        <v>27.417972817572458</v>
      </c>
      <c r="N72" s="15">
        <v>3.304447510922659</v>
      </c>
      <c r="O72" s="15">
        <v>143.0403959744753</v>
      </c>
      <c r="P72" s="25">
        <v>6.5751731761967056</v>
      </c>
    </row>
    <row r="73" spans="1:18" x14ac:dyDescent="0.2">
      <c r="A73" s="30"/>
      <c r="B73" s="12" t="s">
        <v>75</v>
      </c>
      <c r="C73" s="12" t="s">
        <v>69</v>
      </c>
      <c r="D73" s="15">
        <v>88.354621790772129</v>
      </c>
      <c r="E73" s="15">
        <v>9.8560784959554102</v>
      </c>
      <c r="F73" s="15">
        <v>6.3004937622778519</v>
      </c>
      <c r="G73" s="15">
        <v>5.2504468712836818</v>
      </c>
      <c r="H73" s="15">
        <v>2.2453172502422611</v>
      </c>
      <c r="I73" s="15">
        <v>16.62633052520766</v>
      </c>
      <c r="J73" s="15">
        <v>8.8819848758537052</v>
      </c>
      <c r="K73" s="15">
        <v>5.4749601788757296</v>
      </c>
      <c r="L73" s="15">
        <v>4.3623587940337476</v>
      </c>
      <c r="M73" s="15">
        <v>14.169919025034259</v>
      </c>
      <c r="N73" s="15">
        <v>1.2540727893799011</v>
      </c>
      <c r="O73" s="15">
        <v>12.015503137566411</v>
      </c>
      <c r="P73" s="25">
        <v>1.9171560850615119</v>
      </c>
    </row>
    <row r="74" spans="1:18" x14ac:dyDescent="0.2">
      <c r="A74" s="30"/>
      <c r="B74" s="12" t="s">
        <v>75</v>
      </c>
      <c r="C74" s="12" t="s">
        <v>70</v>
      </c>
      <c r="D74" s="15">
        <v>0</v>
      </c>
      <c r="E74" s="15">
        <v>0</v>
      </c>
      <c r="F74" s="15">
        <v>0</v>
      </c>
      <c r="G74" s="15">
        <v>0</v>
      </c>
      <c r="H74" s="15">
        <v>0</v>
      </c>
      <c r="I74" s="15">
        <v>0</v>
      </c>
      <c r="J74" s="15">
        <v>0</v>
      </c>
      <c r="K74" s="15">
        <v>0</v>
      </c>
      <c r="L74" s="15">
        <v>0</v>
      </c>
      <c r="M74" s="15">
        <v>0</v>
      </c>
      <c r="N74" s="15">
        <v>0</v>
      </c>
      <c r="O74" s="15">
        <v>0</v>
      </c>
      <c r="P74" s="25">
        <v>0</v>
      </c>
    </row>
    <row r="75" spans="1:18" x14ac:dyDescent="0.2">
      <c r="B75" s="12"/>
      <c r="C75" s="12"/>
      <c r="D75" s="21"/>
      <c r="E75" s="21"/>
      <c r="F75" s="21"/>
      <c r="G75" s="21"/>
      <c r="H75" s="21"/>
      <c r="I75" s="21"/>
      <c r="J75" s="21"/>
      <c r="K75" s="21"/>
      <c r="L75" s="21"/>
      <c r="M75" s="21"/>
      <c r="N75" s="21"/>
      <c r="O75" s="21"/>
      <c r="P75" s="21"/>
    </row>
    <row r="76" spans="1:18" x14ac:dyDescent="0.2">
      <c r="A76" s="16" t="s">
        <v>76</v>
      </c>
    </row>
    <row r="77" spans="1:18" ht="43.5" customHeight="1" x14ac:dyDescent="0.2">
      <c r="A77" s="8" t="s">
        <v>98</v>
      </c>
      <c r="B77" s="8" t="s">
        <v>60</v>
      </c>
      <c r="C77" s="8" t="s">
        <v>61</v>
      </c>
      <c r="D77" s="8" t="s">
        <v>62</v>
      </c>
      <c r="E77" s="8" t="s">
        <v>47</v>
      </c>
      <c r="F77" s="8" t="s">
        <v>48</v>
      </c>
      <c r="G77" s="8" t="s">
        <v>49</v>
      </c>
      <c r="H77" s="8" t="s">
        <v>50</v>
      </c>
      <c r="I77" s="8" t="s">
        <v>63</v>
      </c>
      <c r="J77" s="8" t="s">
        <v>51</v>
      </c>
      <c r="K77" s="8" t="s">
        <v>52</v>
      </c>
      <c r="L77" s="8" t="s">
        <v>53</v>
      </c>
      <c r="M77" s="8" t="s">
        <v>54</v>
      </c>
      <c r="N77" s="8" t="s">
        <v>55</v>
      </c>
      <c r="O77" s="8" t="s">
        <v>56</v>
      </c>
      <c r="P77" s="18" t="s">
        <v>57</v>
      </c>
    </row>
    <row r="78" spans="1:18" ht="14.5" customHeight="1" x14ac:dyDescent="0.2">
      <c r="A78" s="30" t="s">
        <v>99</v>
      </c>
      <c r="B78" s="12" t="s">
        <v>64</v>
      </c>
      <c r="C78" s="12" t="s">
        <v>77</v>
      </c>
      <c r="D78" s="21">
        <v>0.59430964638859174</v>
      </c>
      <c r="E78" s="21">
        <v>1.610146403564316E-5</v>
      </c>
      <c r="F78" s="21">
        <v>0.22291316337258499</v>
      </c>
      <c r="G78" s="21">
        <v>1.2146870077606019E-3</v>
      </c>
      <c r="H78" s="21">
        <v>8.4243005851088507E-4</v>
      </c>
      <c r="I78" s="21">
        <v>8.459420534622954E-3</v>
      </c>
      <c r="J78" s="21">
        <v>2.966495095267657E-3</v>
      </c>
      <c r="K78" s="21">
        <v>4.4236407575752581E-3</v>
      </c>
      <c r="L78" s="21">
        <v>3.8092413617988401E-3</v>
      </c>
      <c r="M78" s="21">
        <v>5.0368650249742516E-3</v>
      </c>
      <c r="N78" s="21">
        <v>0.1369100666593723</v>
      </c>
      <c r="O78" s="21">
        <v>6.1475275860938515E-4</v>
      </c>
      <c r="P78" s="21">
        <v>0.207102782293479</v>
      </c>
      <c r="R78" s="14"/>
    </row>
    <row r="79" spans="1:18" x14ac:dyDescent="0.2">
      <c r="A79" s="30"/>
      <c r="B79" s="12" t="s">
        <v>64</v>
      </c>
      <c r="C79" s="12" t="s">
        <v>78</v>
      </c>
      <c r="D79" s="21">
        <v>0.64884962982952032</v>
      </c>
      <c r="E79" s="21">
        <v>1.3348444885775011E-5</v>
      </c>
      <c r="F79" s="21">
        <v>0.61469296045977206</v>
      </c>
      <c r="G79" s="21">
        <v>5.6092925116493439E-4</v>
      </c>
      <c r="H79" s="21">
        <v>2.6822743298200469E-4</v>
      </c>
      <c r="I79" s="21">
        <v>8.196566030955546E-3</v>
      </c>
      <c r="J79" s="21">
        <v>1.025817747241194E-4</v>
      </c>
      <c r="K79" s="21">
        <v>7.4902699417753616E-3</v>
      </c>
      <c r="L79" s="21">
        <v>5.2385459805987346E-4</v>
      </c>
      <c r="M79" s="21">
        <v>2.201636390329316E-3</v>
      </c>
      <c r="N79" s="21">
        <v>4.323772052227202E-5</v>
      </c>
      <c r="O79" s="21">
        <v>7.0950295949444913E-5</v>
      </c>
      <c r="P79" s="21">
        <v>1.468506748839956E-2</v>
      </c>
      <c r="R79" s="14"/>
    </row>
    <row r="80" spans="1:18" x14ac:dyDescent="0.2">
      <c r="A80" s="30"/>
      <c r="B80" s="12" t="s">
        <v>64</v>
      </c>
      <c r="C80" s="12" t="s">
        <v>66</v>
      </c>
      <c r="D80" s="21">
        <v>0.6679917097429191</v>
      </c>
      <c r="E80" s="21">
        <v>9.6565981134976264E-5</v>
      </c>
      <c r="F80" s="21">
        <v>6.3205606549155302E-2</v>
      </c>
      <c r="G80" s="21">
        <v>2.8721192735393199E-3</v>
      </c>
      <c r="H80" s="21">
        <v>0.42780469228568119</v>
      </c>
      <c r="I80" s="21">
        <v>1.3574691421489879E-2</v>
      </c>
      <c r="J80" s="21">
        <v>1.324350145947289E-2</v>
      </c>
      <c r="K80" s="21">
        <v>5.8435163322050551E-2</v>
      </c>
      <c r="L80" s="21">
        <v>9.1326851940830272E-3</v>
      </c>
      <c r="M80" s="21">
        <v>3.964072487530864E-2</v>
      </c>
      <c r="N80" s="21">
        <v>7.3501120156813154E-3</v>
      </c>
      <c r="O80" s="21">
        <v>2.0061178659260791E-2</v>
      </c>
      <c r="P80" s="21">
        <v>1.2574668706061059E-2</v>
      </c>
    </row>
    <row r="81" spans="1:16" x14ac:dyDescent="0.2">
      <c r="A81" s="30"/>
      <c r="B81" s="12" t="s">
        <v>64</v>
      </c>
      <c r="C81" s="12" t="s">
        <v>79</v>
      </c>
      <c r="D81" s="21">
        <v>0.93473104678248353</v>
      </c>
      <c r="E81" s="21">
        <v>3.2549266602081021E-4</v>
      </c>
      <c r="F81" s="21">
        <v>9.0068252431931145E-2</v>
      </c>
      <c r="G81" s="21">
        <v>2.7749599817610371E-3</v>
      </c>
      <c r="H81" s="21">
        <v>9.1246784271074119E-2</v>
      </c>
      <c r="I81" s="21">
        <v>1.9986055858501859E-2</v>
      </c>
      <c r="J81" s="21">
        <v>1.725770789672049E-2</v>
      </c>
      <c r="K81" s="21">
        <v>0.43917716830063142</v>
      </c>
      <c r="L81" s="21">
        <v>0.1015358996821501</v>
      </c>
      <c r="M81" s="21">
        <v>9.0598678234846575E-2</v>
      </c>
      <c r="N81" s="21">
        <v>4.612168361302061E-2</v>
      </c>
      <c r="O81" s="21">
        <v>1.411605277974185E-2</v>
      </c>
      <c r="P81" s="21">
        <v>2.1522311066083551E-2</v>
      </c>
    </row>
    <row r="82" spans="1:16" x14ac:dyDescent="0.2">
      <c r="A82" s="30"/>
      <c r="B82" s="12" t="s">
        <v>64</v>
      </c>
      <c r="C82" s="12" t="s">
        <v>80</v>
      </c>
      <c r="D82" s="21">
        <v>1.6190209612114708E-4</v>
      </c>
      <c r="E82" s="21">
        <v>9.5434789152607514E-8</v>
      </c>
      <c r="F82" s="21">
        <v>1.493180113620072E-5</v>
      </c>
      <c r="G82" s="21">
        <v>1.269343791174856E-6</v>
      </c>
      <c r="H82" s="21">
        <v>3.6117909107743329E-5</v>
      </c>
      <c r="I82" s="21">
        <v>4.0272883370159927E-6</v>
      </c>
      <c r="J82" s="21">
        <v>1.136805495934678E-5</v>
      </c>
      <c r="K82" s="21">
        <v>3.4416092496201688E-5</v>
      </c>
      <c r="L82" s="21">
        <v>1.8667750997810989E-5</v>
      </c>
      <c r="M82" s="21">
        <v>1.015905810976593E-5</v>
      </c>
      <c r="N82" s="21">
        <v>3.9645532985395709E-6</v>
      </c>
      <c r="O82" s="21">
        <v>2.3287778527026181E-5</v>
      </c>
      <c r="P82" s="21">
        <v>3.597030571168405E-6</v>
      </c>
    </row>
    <row r="83" spans="1:16" x14ac:dyDescent="0.2">
      <c r="A83" s="30"/>
      <c r="B83" s="12" t="s">
        <v>64</v>
      </c>
      <c r="C83" s="12" t="s">
        <v>81</v>
      </c>
      <c r="D83" s="21">
        <v>8.6860143544557011E-2</v>
      </c>
      <c r="E83" s="21">
        <v>1.7024020933267501E-5</v>
      </c>
      <c r="F83" s="21">
        <v>4.7908115706359021E-2</v>
      </c>
      <c r="G83" s="21">
        <v>1.6608831052110069E-4</v>
      </c>
      <c r="H83" s="21">
        <v>1.153674549645278E-3</v>
      </c>
      <c r="I83" s="21">
        <v>2.0846840710939101E-3</v>
      </c>
      <c r="J83" s="21">
        <v>1.772058076087124E-3</v>
      </c>
      <c r="K83" s="21">
        <v>6.8368637754416322E-3</v>
      </c>
      <c r="L83" s="21">
        <v>1.3500060820425231E-2</v>
      </c>
      <c r="M83" s="21">
        <v>2.0575032763458022E-3</v>
      </c>
      <c r="N83" s="21">
        <v>2.2033430721577051E-3</v>
      </c>
      <c r="O83" s="21">
        <v>1.7395350003321221E-3</v>
      </c>
      <c r="P83" s="21">
        <v>7.4211928652148131E-3</v>
      </c>
    </row>
    <row r="84" spans="1:16" x14ac:dyDescent="0.2">
      <c r="A84" s="30"/>
      <c r="B84" s="12" t="s">
        <v>71</v>
      </c>
      <c r="C84" s="12" t="s">
        <v>77</v>
      </c>
      <c r="D84" s="21">
        <v>0.35317213125664026</v>
      </c>
      <c r="E84" s="21">
        <v>1.053546396292054E-4</v>
      </c>
      <c r="F84" s="21">
        <v>0.13184180746683671</v>
      </c>
      <c r="G84" s="21">
        <v>1.9411848646577719E-3</v>
      </c>
      <c r="H84" s="21">
        <v>8.5709601054555814E-4</v>
      </c>
      <c r="I84" s="21">
        <v>9.0977195878864138E-3</v>
      </c>
      <c r="J84" s="21">
        <v>1.5983055006116239E-2</v>
      </c>
      <c r="K84" s="21">
        <v>3.251317769501356E-3</v>
      </c>
      <c r="L84" s="21">
        <v>4.2976984209963792E-3</v>
      </c>
      <c r="M84" s="21">
        <v>3.49439933010611E-3</v>
      </c>
      <c r="N84" s="21">
        <v>3.0731079321033999E-2</v>
      </c>
      <c r="O84" s="21">
        <v>1.527823712849669E-3</v>
      </c>
      <c r="P84" s="21">
        <v>0.1500435951264808</v>
      </c>
    </row>
    <row r="85" spans="1:16" x14ac:dyDescent="0.2">
      <c r="A85" s="30"/>
      <c r="B85" s="12" t="s">
        <v>71</v>
      </c>
      <c r="C85" s="12" t="s">
        <v>78</v>
      </c>
      <c r="D85" s="21">
        <v>0.20940131897088304</v>
      </c>
      <c r="E85" s="21">
        <v>9.417763174795987E-5</v>
      </c>
      <c r="F85" s="21">
        <v>0.18655935637389109</v>
      </c>
      <c r="G85" s="21">
        <v>1.81069674902111E-3</v>
      </c>
      <c r="H85" s="21">
        <v>3.3146247798155492E-4</v>
      </c>
      <c r="I85" s="21">
        <v>7.6634389602169718E-3</v>
      </c>
      <c r="J85" s="21">
        <v>8.1995368930392579E-4</v>
      </c>
      <c r="K85" s="21">
        <v>1.139658114750918E-3</v>
      </c>
      <c r="L85" s="21">
        <v>3.6362226767065178E-3</v>
      </c>
      <c r="M85" s="21">
        <v>1.6461094984122359E-3</v>
      </c>
      <c r="N85" s="21">
        <v>1.2824523724082681E-4</v>
      </c>
      <c r="O85" s="21">
        <v>5.9384523483175882E-4</v>
      </c>
      <c r="P85" s="21">
        <v>4.9781523267781588E-3</v>
      </c>
    </row>
    <row r="86" spans="1:16" x14ac:dyDescent="0.2">
      <c r="A86" s="30"/>
      <c r="B86" s="12" t="s">
        <v>71</v>
      </c>
      <c r="C86" s="12" t="s">
        <v>66</v>
      </c>
      <c r="D86" s="21">
        <v>0.13029952449519461</v>
      </c>
      <c r="E86" s="21">
        <v>3.8005588302670017E-4</v>
      </c>
      <c r="F86" s="21">
        <v>1.3899388873491099E-2</v>
      </c>
      <c r="G86" s="21">
        <v>8.902618931672962E-3</v>
      </c>
      <c r="H86" s="21">
        <v>3.1912020072140279E-2</v>
      </c>
      <c r="I86" s="21">
        <v>1.6073979437433779E-3</v>
      </c>
      <c r="J86" s="21">
        <v>1.369080556518118E-2</v>
      </c>
      <c r="K86" s="21">
        <v>6.2003592064490522E-3</v>
      </c>
      <c r="L86" s="21">
        <v>8.0243199054770564E-3</v>
      </c>
      <c r="M86" s="21">
        <v>4.3413342537114569E-3</v>
      </c>
      <c r="N86" s="21">
        <v>3.102744937161167E-3</v>
      </c>
      <c r="O86" s="21">
        <v>3.4387188045183023E-2</v>
      </c>
      <c r="P86" s="21">
        <v>3.8512908779572801E-3</v>
      </c>
    </row>
    <row r="87" spans="1:16" x14ac:dyDescent="0.2">
      <c r="A87" s="30"/>
      <c r="B87" s="12" t="s">
        <v>71</v>
      </c>
      <c r="C87" s="12" t="s">
        <v>79</v>
      </c>
      <c r="D87" s="21">
        <v>0.23574319664193236</v>
      </c>
      <c r="E87" s="21">
        <v>3.9531289828540189E-4</v>
      </c>
      <c r="F87" s="21">
        <v>3.9237660448896698E-2</v>
      </c>
      <c r="G87" s="21">
        <v>6.0416960135393173E-3</v>
      </c>
      <c r="H87" s="21">
        <v>9.9432466960202911E-3</v>
      </c>
      <c r="I87" s="21">
        <v>6.3721982238806874E-3</v>
      </c>
      <c r="J87" s="21">
        <v>2.8015735713989891E-2</v>
      </c>
      <c r="K87" s="21">
        <v>2.7139935195947242E-2</v>
      </c>
      <c r="L87" s="21">
        <v>7.9818432669678918E-2</v>
      </c>
      <c r="M87" s="21">
        <v>1.061149983758071E-2</v>
      </c>
      <c r="N87" s="21">
        <v>5.4357593658011464E-3</v>
      </c>
      <c r="O87" s="21">
        <v>1.025720704590175E-2</v>
      </c>
      <c r="P87" s="21">
        <v>1.2474512532410329E-2</v>
      </c>
    </row>
    <row r="88" spans="1:16" x14ac:dyDescent="0.2">
      <c r="A88" s="30"/>
      <c r="B88" s="12" t="s">
        <v>71</v>
      </c>
      <c r="C88" s="12" t="s">
        <v>80</v>
      </c>
      <c r="D88" s="21">
        <v>2.4147176172668424E-2</v>
      </c>
      <c r="E88" s="21">
        <v>5.2710925357769653E-5</v>
      </c>
      <c r="F88" s="21">
        <v>3.7699442853748508E-3</v>
      </c>
      <c r="G88" s="21">
        <v>6.18507746986062E-4</v>
      </c>
      <c r="H88" s="21">
        <v>2.0993949313631841E-3</v>
      </c>
      <c r="I88" s="21">
        <v>5.0629234940569653E-4</v>
      </c>
      <c r="J88" s="21">
        <v>3.9678133838147878E-3</v>
      </c>
      <c r="K88" s="21">
        <v>2.619391806887823E-3</v>
      </c>
      <c r="L88" s="21">
        <v>5.3994872786727096E-3</v>
      </c>
      <c r="M88" s="21">
        <v>1.027766906328511E-3</v>
      </c>
      <c r="N88" s="21">
        <v>4.3582315449568822E-4</v>
      </c>
      <c r="O88" s="21">
        <v>2.6429152903383909E-3</v>
      </c>
      <c r="P88" s="21">
        <v>1.007128113642952E-3</v>
      </c>
    </row>
    <row r="89" spans="1:16" x14ac:dyDescent="0.2">
      <c r="A89" s="30"/>
      <c r="B89" s="12" t="s">
        <v>71</v>
      </c>
      <c r="C89" s="12" t="s">
        <v>81</v>
      </c>
      <c r="D89" s="21">
        <v>3.5254199088326652E-2</v>
      </c>
      <c r="E89" s="21">
        <v>2.4427749005706462E-5</v>
      </c>
      <c r="F89" s="21">
        <v>1.438780000091522E-2</v>
      </c>
      <c r="G89" s="21">
        <v>4.0166046395068953E-4</v>
      </c>
      <c r="H89" s="21">
        <v>3.1937319342845112E-4</v>
      </c>
      <c r="I89" s="21">
        <v>5.6276286581699629E-4</v>
      </c>
      <c r="J89" s="21">
        <v>1.1532163955658679E-3</v>
      </c>
      <c r="K89" s="21">
        <v>5.5831517574759322E-4</v>
      </c>
      <c r="L89" s="21">
        <v>1.254099222692282E-2</v>
      </c>
      <c r="M89" s="21">
        <v>4.739474067560684E-4</v>
      </c>
      <c r="N89" s="21">
        <v>4.5249373361295212E-4</v>
      </c>
      <c r="O89" s="21">
        <v>1.029895917202299E-3</v>
      </c>
      <c r="P89" s="21">
        <v>3.349313959401988E-3</v>
      </c>
    </row>
    <row r="90" spans="1:16" x14ac:dyDescent="0.2">
      <c r="A90" s="30"/>
      <c r="B90" s="12" t="s">
        <v>72</v>
      </c>
      <c r="C90" s="12" t="s">
        <v>77</v>
      </c>
      <c r="D90" s="21">
        <v>4.4171619429659095E-2</v>
      </c>
      <c r="E90" s="21">
        <v>7.8822020182773488E-5</v>
      </c>
      <c r="F90" s="21">
        <v>1.9442058336581611E-2</v>
      </c>
      <c r="G90" s="21">
        <v>1.938187979512208E-3</v>
      </c>
      <c r="H90" s="21">
        <v>3.177297820059667E-4</v>
      </c>
      <c r="I90" s="21">
        <v>1.351627218425934E-3</v>
      </c>
      <c r="J90" s="21">
        <v>4.1565628480438937E-3</v>
      </c>
      <c r="K90" s="21">
        <v>7.2473764492519662E-4</v>
      </c>
      <c r="L90" s="21">
        <v>4.5828276162947724E-3</v>
      </c>
      <c r="M90" s="21">
        <v>7.8028886117938439E-4</v>
      </c>
      <c r="N90" s="21">
        <v>1.8167990782471831E-3</v>
      </c>
      <c r="O90" s="21">
        <v>8.4999265562013418E-4</v>
      </c>
      <c r="P90" s="21">
        <v>8.1319853886400381E-3</v>
      </c>
    </row>
    <row r="91" spans="1:16" x14ac:dyDescent="0.2">
      <c r="A91" s="30"/>
      <c r="B91" s="12" t="s">
        <v>72</v>
      </c>
      <c r="C91" s="12" t="s">
        <v>78</v>
      </c>
      <c r="D91" s="21">
        <v>1.6593129563744792E-2</v>
      </c>
      <c r="E91" s="21">
        <v>1.171708381588135E-4</v>
      </c>
      <c r="F91" s="21">
        <v>5.5121160176060816E-3</v>
      </c>
      <c r="G91" s="21">
        <v>9.7350285436805179E-4</v>
      </c>
      <c r="H91" s="21">
        <v>4.353872654640942E-4</v>
      </c>
      <c r="I91" s="21">
        <v>4.0340992258938621E-4</v>
      </c>
      <c r="J91" s="21">
        <v>1.412819069663301E-3</v>
      </c>
      <c r="K91" s="21">
        <v>4.8575801917758338E-4</v>
      </c>
      <c r="L91" s="21">
        <v>4.074302293268741E-3</v>
      </c>
      <c r="M91" s="21">
        <v>4.5012964526406089E-4</v>
      </c>
      <c r="N91" s="21">
        <v>1.568113364763067E-4</v>
      </c>
      <c r="O91" s="21">
        <v>1.9729832270888141E-3</v>
      </c>
      <c r="P91" s="21">
        <v>5.9873907461955342E-4</v>
      </c>
    </row>
    <row r="92" spans="1:16" x14ac:dyDescent="0.2">
      <c r="A92" s="30"/>
      <c r="B92" s="12" t="s">
        <v>72</v>
      </c>
      <c r="C92" s="12" t="s">
        <v>66</v>
      </c>
      <c r="D92" s="21">
        <v>0.18961798837149549</v>
      </c>
      <c r="E92" s="21">
        <v>9.3722296215728996E-4</v>
      </c>
      <c r="F92" s="21">
        <v>1.646988695859343E-2</v>
      </c>
      <c r="G92" s="21">
        <v>1.5818692973402371E-2</v>
      </c>
      <c r="H92" s="21">
        <v>2.2950445137977081E-2</v>
      </c>
      <c r="I92" s="21">
        <v>2.2742880944928508E-3</v>
      </c>
      <c r="J92" s="21">
        <v>2.0610738103933369E-2</v>
      </c>
      <c r="K92" s="21">
        <v>7.0725398310191919E-3</v>
      </c>
      <c r="L92" s="21">
        <v>1.1447798497562341E-2</v>
      </c>
      <c r="M92" s="21">
        <v>6.0870600103180399E-3</v>
      </c>
      <c r="N92" s="21">
        <v>2.19915167630609E-3</v>
      </c>
      <c r="O92" s="21">
        <v>7.8379462698086322E-2</v>
      </c>
      <c r="P92" s="21">
        <v>5.370701427647122E-3</v>
      </c>
    </row>
    <row r="93" spans="1:16" x14ac:dyDescent="0.2">
      <c r="A93" s="30"/>
      <c r="B93" s="12" t="s">
        <v>72</v>
      </c>
      <c r="C93" s="12" t="s">
        <v>79</v>
      </c>
      <c r="D93" s="21">
        <v>1.5454216763961397E-2</v>
      </c>
      <c r="E93" s="21">
        <v>2.5011963289135069E-4</v>
      </c>
      <c r="F93" s="21">
        <v>2.13141676704558E-3</v>
      </c>
      <c r="G93" s="21">
        <v>7.5722970615485702E-4</v>
      </c>
      <c r="H93" s="21">
        <v>5.8670185890421936E-4</v>
      </c>
      <c r="I93" s="21">
        <v>4.2221523240526982E-4</v>
      </c>
      <c r="J93" s="21">
        <v>1.023426491404309E-3</v>
      </c>
      <c r="K93" s="21">
        <v>1.4526750388355581E-3</v>
      </c>
      <c r="L93" s="21">
        <v>3.354380870593802E-3</v>
      </c>
      <c r="M93" s="21">
        <v>8.2393958398107627E-4</v>
      </c>
      <c r="N93" s="21">
        <v>1.9156238603286951E-4</v>
      </c>
      <c r="O93" s="21">
        <v>3.9380407448616961E-3</v>
      </c>
      <c r="P93" s="21">
        <v>5.2250845085080892E-4</v>
      </c>
    </row>
    <row r="94" spans="1:16" x14ac:dyDescent="0.2">
      <c r="A94" s="30"/>
      <c r="B94" s="12" t="s">
        <v>72</v>
      </c>
      <c r="C94" s="12" t="s">
        <v>80</v>
      </c>
      <c r="D94" s="21">
        <v>1.5380178971552284E-2</v>
      </c>
      <c r="E94" s="21">
        <v>6.7477703921656741E-5</v>
      </c>
      <c r="F94" s="21">
        <v>1.5179742374363649E-3</v>
      </c>
      <c r="G94" s="21">
        <v>6.2428292165257813E-4</v>
      </c>
      <c r="H94" s="21">
        <v>1.0707318156923721E-3</v>
      </c>
      <c r="I94" s="21">
        <v>2.8094772367424399E-4</v>
      </c>
      <c r="J94" s="21">
        <v>3.4900122497187941E-3</v>
      </c>
      <c r="K94" s="21">
        <v>1.405455781903384E-3</v>
      </c>
      <c r="L94" s="21">
        <v>4.2002751012217851E-3</v>
      </c>
      <c r="M94" s="21">
        <v>6.2462744652384936E-4</v>
      </c>
      <c r="N94" s="21">
        <v>2.1138227643036479E-4</v>
      </c>
      <c r="O94" s="21">
        <v>1.4846376780611691E-3</v>
      </c>
      <c r="P94" s="21">
        <v>4.023740353157231E-4</v>
      </c>
    </row>
    <row r="95" spans="1:16" x14ac:dyDescent="0.2">
      <c r="A95" s="30"/>
      <c r="B95" s="12" t="s">
        <v>72</v>
      </c>
      <c r="C95" s="12" t="s">
        <v>81</v>
      </c>
      <c r="D95" s="21">
        <v>3.7319915112504209E-3</v>
      </c>
      <c r="E95" s="21">
        <v>2.4037354489715309E-5</v>
      </c>
      <c r="F95" s="21">
        <v>1.2159261097343609E-3</v>
      </c>
      <c r="G95" s="21">
        <v>1.8001149969952909E-4</v>
      </c>
      <c r="H95" s="21">
        <v>9.023258836307793E-5</v>
      </c>
      <c r="I95" s="21">
        <v>7.8724277645244496E-5</v>
      </c>
      <c r="J95" s="21">
        <v>3.7085326935408871E-4</v>
      </c>
      <c r="K95" s="21">
        <v>1.11015685244474E-4</v>
      </c>
      <c r="L95" s="21">
        <v>9.3529157300090626E-4</v>
      </c>
      <c r="M95" s="21">
        <v>1.062181599554543E-4</v>
      </c>
      <c r="N95" s="21">
        <v>3.2063448426016481E-5</v>
      </c>
      <c r="O95" s="21">
        <v>3.3527262378891788E-4</v>
      </c>
      <c r="P95" s="21">
        <v>2.5234492154863579E-4</v>
      </c>
    </row>
    <row r="96" spans="1:16" x14ac:dyDescent="0.2">
      <c r="A96" s="30"/>
      <c r="B96" s="12" t="s">
        <v>73</v>
      </c>
      <c r="C96" s="12" t="s">
        <v>77</v>
      </c>
      <c r="D96" s="21">
        <v>8.0413169301174828E-2</v>
      </c>
      <c r="E96" s="21">
        <v>1.9551883839253489E-4</v>
      </c>
      <c r="F96" s="21">
        <v>1.6204228351590449E-2</v>
      </c>
      <c r="G96" s="21">
        <v>2.4483844730989301E-2</v>
      </c>
      <c r="H96" s="21">
        <v>4.5870100063839081E-4</v>
      </c>
      <c r="I96" s="21">
        <v>3.7671650775605858E-3</v>
      </c>
      <c r="J96" s="21">
        <v>1.851122325560876E-2</v>
      </c>
      <c r="K96" s="21">
        <v>1.2152553275576749E-3</v>
      </c>
      <c r="L96" s="21">
        <v>7.8916900102532599E-3</v>
      </c>
      <c r="M96" s="21">
        <v>1.5604028849270789E-3</v>
      </c>
      <c r="N96" s="21">
        <v>1.088242219603626E-3</v>
      </c>
      <c r="O96" s="21">
        <v>8.9943645685517802E-4</v>
      </c>
      <c r="P96" s="21">
        <v>4.1374611471979824E-3</v>
      </c>
    </row>
    <row r="97" spans="1:16" x14ac:dyDescent="0.2">
      <c r="A97" s="30"/>
      <c r="B97" s="12" t="s">
        <v>73</v>
      </c>
      <c r="C97" s="12" t="s">
        <v>78</v>
      </c>
      <c r="D97" s="21">
        <v>5.380300519667932E-2</v>
      </c>
      <c r="E97" s="21">
        <v>1.4805357114975589E-4</v>
      </c>
      <c r="F97" s="21">
        <v>4.0122011238952768E-3</v>
      </c>
      <c r="G97" s="21">
        <v>3.0825856459871119E-2</v>
      </c>
      <c r="H97" s="21">
        <v>4.3569426937423693E-4</v>
      </c>
      <c r="I97" s="21">
        <v>2.7014177043085839E-3</v>
      </c>
      <c r="J97" s="21">
        <v>5.9794989888659117E-3</v>
      </c>
      <c r="K97" s="21">
        <v>1.013627971624262E-3</v>
      </c>
      <c r="L97" s="21">
        <v>6.0190145485543066E-3</v>
      </c>
      <c r="M97" s="21">
        <v>1.064662558241148E-3</v>
      </c>
      <c r="N97" s="21">
        <v>1.126586363441843E-4</v>
      </c>
      <c r="O97" s="21">
        <v>1.1127414451847829E-3</v>
      </c>
      <c r="P97" s="21">
        <v>3.7757791926574142E-4</v>
      </c>
    </row>
    <row r="98" spans="1:16" x14ac:dyDescent="0.2">
      <c r="A98" s="30"/>
      <c r="B98" s="12" t="s">
        <v>73</v>
      </c>
      <c r="C98" s="12" t="s">
        <v>66</v>
      </c>
      <c r="D98" s="21">
        <v>0.18290841730371571</v>
      </c>
      <c r="E98" s="21">
        <v>3.9024722042061007E-4</v>
      </c>
      <c r="F98" s="21">
        <v>6.4014072388048886E-3</v>
      </c>
      <c r="G98" s="21">
        <v>4.8739509226097558E-2</v>
      </c>
      <c r="H98" s="21">
        <v>2.120795988257537E-3</v>
      </c>
      <c r="I98" s="21">
        <v>1.3092024010187631E-3</v>
      </c>
      <c r="J98" s="21">
        <v>7.6550984824353185E-2</v>
      </c>
      <c r="K98" s="21">
        <v>4.4387125889507823E-3</v>
      </c>
      <c r="L98" s="21">
        <v>3.2708354125355561E-2</v>
      </c>
      <c r="M98" s="21">
        <v>3.1293618898784021E-3</v>
      </c>
      <c r="N98" s="21">
        <v>7.7973339435160368E-4</v>
      </c>
      <c r="O98" s="21">
        <v>3.9986438922060934E-3</v>
      </c>
      <c r="P98" s="21">
        <v>2.3414645140207419E-3</v>
      </c>
    </row>
    <row r="99" spans="1:16" x14ac:dyDescent="0.2">
      <c r="A99" s="30"/>
      <c r="B99" s="12" t="s">
        <v>73</v>
      </c>
      <c r="C99" s="12" t="s">
        <v>79</v>
      </c>
      <c r="D99" s="21">
        <v>0.86548349100118871</v>
      </c>
      <c r="E99" s="21">
        <v>1.129993904003098E-3</v>
      </c>
      <c r="F99" s="21">
        <v>3.5911375945774898E-2</v>
      </c>
      <c r="G99" s="21">
        <v>0.1476583875510219</v>
      </c>
      <c r="H99" s="21">
        <v>8.0541728768783842E-3</v>
      </c>
      <c r="I99" s="21">
        <v>7.862293785960631E-3</v>
      </c>
      <c r="J99" s="21">
        <v>0.29748112185570602</v>
      </c>
      <c r="K99" s="21">
        <v>2.2384877384429479E-2</v>
      </c>
      <c r="L99" s="21">
        <v>0.29864372033734871</v>
      </c>
      <c r="M99" s="21">
        <v>1.588180118136031E-2</v>
      </c>
      <c r="N99" s="21">
        <v>3.4453897743458909E-3</v>
      </c>
      <c r="O99" s="21">
        <v>1.4584744390300389E-2</v>
      </c>
      <c r="P99" s="21">
        <v>1.2445612014058969E-2</v>
      </c>
    </row>
    <row r="100" spans="1:16" x14ac:dyDescent="0.2">
      <c r="A100" s="30"/>
      <c r="B100" s="12" t="s">
        <v>73</v>
      </c>
      <c r="C100" s="12" t="s">
        <v>80</v>
      </c>
      <c r="D100" s="21">
        <v>5.8769449337702291E-2</v>
      </c>
      <c r="E100" s="21">
        <v>2.2342348022729941E-4</v>
      </c>
      <c r="F100" s="21">
        <v>3.045178681744436E-3</v>
      </c>
      <c r="G100" s="21">
        <v>5.3637261010070292E-3</v>
      </c>
      <c r="H100" s="21">
        <v>1.499787935928087E-3</v>
      </c>
      <c r="I100" s="21">
        <v>6.7423572306596065E-4</v>
      </c>
      <c r="J100" s="21">
        <v>3.0906400273243071E-2</v>
      </c>
      <c r="K100" s="21">
        <v>2.666406782777837E-3</v>
      </c>
      <c r="L100" s="21">
        <v>8.7510070520703531E-3</v>
      </c>
      <c r="M100" s="21">
        <v>1.625456672920635E-3</v>
      </c>
      <c r="N100" s="21">
        <v>4.321948957431782E-4</v>
      </c>
      <c r="O100" s="21">
        <v>2.4377255773431221E-3</v>
      </c>
      <c r="P100" s="21">
        <v>1.1439061616312831E-3</v>
      </c>
    </row>
    <row r="101" spans="1:16" x14ac:dyDescent="0.2">
      <c r="A101" s="30"/>
      <c r="B101" s="12" t="s">
        <v>73</v>
      </c>
      <c r="C101" s="12" t="s">
        <v>81</v>
      </c>
      <c r="D101" s="21">
        <v>3.3426076106036831E-2</v>
      </c>
      <c r="E101" s="21">
        <v>3.4439725846880993E-5</v>
      </c>
      <c r="F101" s="21">
        <v>8.8541854219189066E-3</v>
      </c>
      <c r="G101" s="21">
        <v>3.539830816615944E-3</v>
      </c>
      <c r="H101" s="21">
        <v>2.397084740463073E-4</v>
      </c>
      <c r="I101" s="21">
        <v>3.3071210067450469E-4</v>
      </c>
      <c r="J101" s="21">
        <v>6.7279697895994209E-3</v>
      </c>
      <c r="K101" s="21">
        <v>5.0444413159849984E-4</v>
      </c>
      <c r="L101" s="21">
        <v>1.035507613147511E-2</v>
      </c>
      <c r="M101" s="21">
        <v>4.4196556001130339E-4</v>
      </c>
      <c r="N101" s="21">
        <v>2.8570129036376848E-4</v>
      </c>
      <c r="O101" s="21">
        <v>5.9048274547698378E-4</v>
      </c>
      <c r="P101" s="21">
        <v>1.521559918409205E-3</v>
      </c>
    </row>
    <row r="102" spans="1:16" x14ac:dyDescent="0.2">
      <c r="A102" s="30"/>
      <c r="B102" s="12" t="s">
        <v>74</v>
      </c>
      <c r="C102" s="12" t="s">
        <v>77</v>
      </c>
      <c r="D102" s="21">
        <v>0.18006076499900697</v>
      </c>
      <c r="E102" s="21">
        <v>1.833010468065084E-4</v>
      </c>
      <c r="F102" s="21">
        <v>6.3664821834882604E-2</v>
      </c>
      <c r="G102" s="21">
        <v>6.7217274607163386E-3</v>
      </c>
      <c r="H102" s="21">
        <v>6.0981427404872607E-4</v>
      </c>
      <c r="I102" s="21">
        <v>4.4210353555705186E-3</v>
      </c>
      <c r="J102" s="21">
        <v>8.8322096104584275E-3</v>
      </c>
      <c r="K102" s="21">
        <v>1.6116521571282441E-3</v>
      </c>
      <c r="L102" s="21">
        <v>2.4291962754299849E-2</v>
      </c>
      <c r="M102" s="21">
        <v>2.2694761501882259E-3</v>
      </c>
      <c r="N102" s="21">
        <v>1.8383728024857389E-3</v>
      </c>
      <c r="O102" s="21">
        <v>1.705687399940371E-3</v>
      </c>
      <c r="P102" s="21">
        <v>6.3910704152481401E-2</v>
      </c>
    </row>
    <row r="103" spans="1:16" x14ac:dyDescent="0.2">
      <c r="A103" s="30"/>
      <c r="B103" s="12" t="s">
        <v>74</v>
      </c>
      <c r="C103" s="12" t="s">
        <v>78</v>
      </c>
      <c r="D103" s="21">
        <v>0.28295296009649479</v>
      </c>
      <c r="E103" s="21">
        <v>1.6868298238053989E-4</v>
      </c>
      <c r="F103" s="21">
        <v>0.22013868786044999</v>
      </c>
      <c r="G103" s="21">
        <v>3.5488097247111058E-3</v>
      </c>
      <c r="H103" s="21">
        <v>4.9777554046888915E-4</v>
      </c>
      <c r="I103" s="21">
        <v>1.521861825433541E-2</v>
      </c>
      <c r="J103" s="21">
        <v>1.9575590945229309E-3</v>
      </c>
      <c r="K103" s="21">
        <v>1.150614787350912E-3</v>
      </c>
      <c r="L103" s="21">
        <v>2.416853298200497E-2</v>
      </c>
      <c r="M103" s="21">
        <v>2.705674773462952E-3</v>
      </c>
      <c r="N103" s="21">
        <v>2.7977064880250249E-4</v>
      </c>
      <c r="O103" s="21">
        <v>1.452614869011925E-3</v>
      </c>
      <c r="P103" s="21">
        <v>1.166561857899262E-2</v>
      </c>
    </row>
    <row r="104" spans="1:16" x14ac:dyDescent="0.2">
      <c r="A104" s="30"/>
      <c r="B104" s="12" t="s">
        <v>74</v>
      </c>
      <c r="C104" s="12" t="s">
        <v>66</v>
      </c>
      <c r="D104" s="21">
        <v>0.12109823383728324</v>
      </c>
      <c r="E104" s="21">
        <v>1.3594497554858659E-3</v>
      </c>
      <c r="F104" s="21">
        <v>1.4466817569138009E-2</v>
      </c>
      <c r="G104" s="21">
        <v>7.9114215598438883E-3</v>
      </c>
      <c r="H104" s="21">
        <v>3.9456287109108583E-2</v>
      </c>
      <c r="I104" s="21">
        <v>2.40822628873166E-3</v>
      </c>
      <c r="J104" s="21">
        <v>9.6102572168769856E-3</v>
      </c>
      <c r="K104" s="21">
        <v>8.4491390633497244E-3</v>
      </c>
      <c r="L104" s="21">
        <v>1.6183975148541231E-2</v>
      </c>
      <c r="M104" s="21">
        <v>6.1572589693849834E-3</v>
      </c>
      <c r="N104" s="21">
        <v>1.219430288708226E-3</v>
      </c>
      <c r="O104" s="21">
        <v>8.9126996172767467E-3</v>
      </c>
      <c r="P104" s="21">
        <v>4.9632712508373396E-3</v>
      </c>
    </row>
    <row r="105" spans="1:16" x14ac:dyDescent="0.2">
      <c r="A105" s="30"/>
      <c r="B105" s="12" t="s">
        <v>74</v>
      </c>
      <c r="C105" s="12" t="s">
        <v>79</v>
      </c>
      <c r="D105" s="21">
        <v>5.4256198150944776E-2</v>
      </c>
      <c r="E105" s="21">
        <v>3.6501887758121299E-4</v>
      </c>
      <c r="F105" s="21">
        <v>7.9498102698695693E-3</v>
      </c>
      <c r="G105" s="21">
        <v>2.562475309116719E-3</v>
      </c>
      <c r="H105" s="21">
        <v>2.3625336998839429E-3</v>
      </c>
      <c r="I105" s="21">
        <v>1.0606162811295651E-3</v>
      </c>
      <c r="J105" s="21">
        <v>4.728672035606154E-3</v>
      </c>
      <c r="K105" s="21">
        <v>7.4035314990322804E-3</v>
      </c>
      <c r="L105" s="21">
        <v>1.6099455696822439E-2</v>
      </c>
      <c r="M105" s="21">
        <v>2.901643523663601E-3</v>
      </c>
      <c r="N105" s="21">
        <v>1.2799686175746811E-3</v>
      </c>
      <c r="O105" s="21">
        <v>3.327415979673733E-3</v>
      </c>
      <c r="P105" s="21">
        <v>4.2150563609908874E-3</v>
      </c>
    </row>
    <row r="106" spans="1:16" x14ac:dyDescent="0.2">
      <c r="A106" s="30"/>
      <c r="B106" s="12" t="s">
        <v>74</v>
      </c>
      <c r="C106" s="12" t="s">
        <v>80</v>
      </c>
      <c r="D106" s="21">
        <v>0.10321127458997294</v>
      </c>
      <c r="E106" s="21">
        <v>3.6864059434137358E-4</v>
      </c>
      <c r="F106" s="21">
        <v>1.2926485066936531E-2</v>
      </c>
      <c r="G106" s="21">
        <v>6.0194449863524993E-3</v>
      </c>
      <c r="H106" s="21">
        <v>8.2487123801586338E-3</v>
      </c>
      <c r="I106" s="21">
        <v>1.927318804103994E-3</v>
      </c>
      <c r="J106" s="21">
        <v>1.8472393165200371E-2</v>
      </c>
      <c r="K106" s="21">
        <v>1.010405098394462E-2</v>
      </c>
      <c r="L106" s="21">
        <v>2.895548030344566E-2</v>
      </c>
      <c r="M106" s="21">
        <v>4.5535296390631754E-3</v>
      </c>
      <c r="N106" s="21">
        <v>1.050966958569018E-3</v>
      </c>
      <c r="O106" s="21">
        <v>6.9672925857057529E-3</v>
      </c>
      <c r="P106" s="21">
        <v>3.6169591221513072E-3</v>
      </c>
    </row>
    <row r="107" spans="1:16" x14ac:dyDescent="0.2">
      <c r="A107" s="30"/>
      <c r="B107" s="12" t="s">
        <v>74</v>
      </c>
      <c r="C107" s="12" t="s">
        <v>81</v>
      </c>
      <c r="D107" s="21">
        <v>1.4412455256330808E-2</v>
      </c>
      <c r="E107" s="21">
        <v>4.2843600113910357E-5</v>
      </c>
      <c r="F107" s="21">
        <v>3.6177540265760889E-3</v>
      </c>
      <c r="G107" s="21">
        <v>4.376875182268858E-4</v>
      </c>
      <c r="H107" s="21">
        <v>1.4617471130332269E-4</v>
      </c>
      <c r="I107" s="21">
        <v>2.404304099696384E-4</v>
      </c>
      <c r="J107" s="21">
        <v>8.2580802012185907E-4</v>
      </c>
      <c r="K107" s="21">
        <v>2.6401436252388837E-4</v>
      </c>
      <c r="L107" s="21">
        <v>6.3849535148194974E-3</v>
      </c>
      <c r="M107" s="21">
        <v>3.4728232781233091E-4</v>
      </c>
      <c r="N107" s="21">
        <v>1.0164372789992151E-4</v>
      </c>
      <c r="O107" s="21">
        <v>4.8510264310587428E-4</v>
      </c>
      <c r="P107" s="21">
        <v>1.5187603938575931E-3</v>
      </c>
    </row>
    <row r="108" spans="1:16" x14ac:dyDescent="0.2">
      <c r="A108" s="30"/>
      <c r="B108" s="12" t="s">
        <v>75</v>
      </c>
      <c r="C108" s="12" t="s">
        <v>77</v>
      </c>
      <c r="D108" s="21">
        <v>0.39622562510442128</v>
      </c>
      <c r="E108" s="21">
        <v>1.342423678565303E-3</v>
      </c>
      <c r="F108" s="21">
        <v>0.1111336871112374</v>
      </c>
      <c r="G108" s="21">
        <v>1.6343406734583309E-2</v>
      </c>
      <c r="H108" s="21">
        <v>2.5319554731756122E-3</v>
      </c>
      <c r="I108" s="21">
        <v>1.5547290857307701E-2</v>
      </c>
      <c r="J108" s="21">
        <v>1.6124983922103691E-2</v>
      </c>
      <c r="K108" s="21">
        <v>6.8502514666571174E-3</v>
      </c>
      <c r="L108" s="21">
        <v>2.387011418690629E-2</v>
      </c>
      <c r="M108" s="21">
        <v>8.110123813830002E-3</v>
      </c>
      <c r="N108" s="21">
        <v>1.4434105024326641E-2</v>
      </c>
      <c r="O108" s="21">
        <v>5.0316761489403962E-3</v>
      </c>
      <c r="P108" s="21">
        <v>0.17490560668678781</v>
      </c>
    </row>
    <row r="109" spans="1:16" x14ac:dyDescent="0.2">
      <c r="A109" s="30"/>
      <c r="B109" s="12" t="s">
        <v>75</v>
      </c>
      <c r="C109" s="12" t="s">
        <v>78</v>
      </c>
      <c r="D109" s="21">
        <v>0.30209563353400143</v>
      </c>
      <c r="E109" s="21">
        <v>1.952684654907754E-3</v>
      </c>
      <c r="F109" s="21">
        <v>9.3448162297393417E-2</v>
      </c>
      <c r="G109" s="21">
        <v>9.5819640874069745E-2</v>
      </c>
      <c r="H109" s="21">
        <v>4.0792371559454799E-3</v>
      </c>
      <c r="I109" s="21">
        <v>1.8195182464805879E-2</v>
      </c>
      <c r="J109" s="21">
        <v>1.227177464270515E-2</v>
      </c>
      <c r="K109" s="21">
        <v>9.8629015153030158E-3</v>
      </c>
      <c r="L109" s="21">
        <v>2.669911314481925E-2</v>
      </c>
      <c r="M109" s="21">
        <v>1.0530166204514441E-2</v>
      </c>
      <c r="N109" s="21">
        <v>1.6988013140627721E-3</v>
      </c>
      <c r="O109" s="21">
        <v>8.889716306665213E-3</v>
      </c>
      <c r="P109" s="21">
        <v>1.8648252958809262E-2</v>
      </c>
    </row>
    <row r="110" spans="1:16" x14ac:dyDescent="0.2">
      <c r="A110" s="30"/>
      <c r="B110" s="12" t="s">
        <v>75</v>
      </c>
      <c r="C110" s="12" t="s">
        <v>66</v>
      </c>
      <c r="D110" s="21">
        <v>0.3250096743258401</v>
      </c>
      <c r="E110" s="21">
        <v>2.7684130580816679E-3</v>
      </c>
      <c r="F110" s="21">
        <v>2.5615372621420291E-2</v>
      </c>
      <c r="G110" s="21">
        <v>5.9004948148337802E-2</v>
      </c>
      <c r="H110" s="21">
        <v>1.261787857688716E-2</v>
      </c>
      <c r="I110" s="21">
        <v>5.2459574062591902E-3</v>
      </c>
      <c r="J110" s="21">
        <v>4.1321809565102029E-2</v>
      </c>
      <c r="K110" s="21">
        <v>1.019218619560577E-2</v>
      </c>
      <c r="L110" s="21">
        <v>5.8683853659693828E-2</v>
      </c>
      <c r="M110" s="21">
        <v>1.060424543916394E-2</v>
      </c>
      <c r="N110" s="21">
        <v>1.9186033619129181E-3</v>
      </c>
      <c r="O110" s="21">
        <v>8.4910245087744141E-2</v>
      </c>
      <c r="P110" s="21">
        <v>1.2126161205631369E-2</v>
      </c>
    </row>
    <row r="111" spans="1:16" x14ac:dyDescent="0.2">
      <c r="A111" s="30"/>
      <c r="B111" s="12" t="s">
        <v>75</v>
      </c>
      <c r="C111" s="12" t="s">
        <v>79</v>
      </c>
      <c r="D111" s="21">
        <v>0.59674020985302578</v>
      </c>
      <c r="E111" s="21">
        <v>2.1265573972088351E-3</v>
      </c>
      <c r="F111" s="21">
        <v>4.8768007819651897E-2</v>
      </c>
      <c r="G111" s="21">
        <v>3.4205789714736597E-2</v>
      </c>
      <c r="H111" s="21">
        <v>1.830268861835322E-2</v>
      </c>
      <c r="I111" s="21">
        <v>1.059083869704449E-2</v>
      </c>
      <c r="J111" s="21">
        <v>4.1930263904216301E-2</v>
      </c>
      <c r="K111" s="21">
        <v>5.2291691809330569E-2</v>
      </c>
      <c r="L111" s="21">
        <v>0.31000583956178251</v>
      </c>
      <c r="M111" s="21">
        <v>2.571277927502388E-2</v>
      </c>
      <c r="N111" s="21">
        <v>8.138376293810326E-3</v>
      </c>
      <c r="O111" s="21">
        <v>2.4697702779709979E-2</v>
      </c>
      <c r="P111" s="21">
        <v>1.9969673982157109E-2</v>
      </c>
    </row>
    <row r="112" spans="1:16" x14ac:dyDescent="0.2">
      <c r="A112" s="30"/>
      <c r="B112" s="12" t="s">
        <v>75</v>
      </c>
      <c r="C112" s="12" t="s">
        <v>80</v>
      </c>
      <c r="D112" s="21">
        <v>0.100301540479196</v>
      </c>
      <c r="E112" s="21">
        <v>5.05115110419873E-4</v>
      </c>
      <c r="F112" s="21">
        <v>9.9302776625770344E-3</v>
      </c>
      <c r="G112" s="21">
        <v>1.0736407678955579E-2</v>
      </c>
      <c r="H112" s="21">
        <v>4.7198971716348069E-3</v>
      </c>
      <c r="I112" s="21">
        <v>2.2873474798732829E-3</v>
      </c>
      <c r="J112" s="21">
        <v>2.361804838811795E-2</v>
      </c>
      <c r="K112" s="21">
        <v>7.5992644052415414E-3</v>
      </c>
      <c r="L112" s="21">
        <v>2.407259173177434E-2</v>
      </c>
      <c r="M112" s="21">
        <v>4.5372483110128307E-3</v>
      </c>
      <c r="N112" s="21">
        <v>1.1369301050418411E-3</v>
      </c>
      <c r="O112" s="21">
        <v>7.5620606132336676E-3</v>
      </c>
      <c r="P112" s="21">
        <v>3.5963518213132312E-3</v>
      </c>
    </row>
    <row r="113" spans="1:16" x14ac:dyDescent="0.2">
      <c r="A113" s="30"/>
      <c r="B113" s="12" t="s">
        <v>75</v>
      </c>
      <c r="C113" s="12" t="s">
        <v>81</v>
      </c>
      <c r="D113" s="21">
        <v>2.6788406374781765E-2</v>
      </c>
      <c r="E113" s="21">
        <v>1.06252611165322E-4</v>
      </c>
      <c r="F113" s="21">
        <v>6.0644178592922059E-3</v>
      </c>
      <c r="G113" s="21">
        <v>3.4052782880782178E-3</v>
      </c>
      <c r="H113" s="21">
        <v>3.5351368009882742E-4</v>
      </c>
      <c r="I113" s="21">
        <v>5.2484892829397702E-4</v>
      </c>
      <c r="J113" s="21">
        <v>3.7806270979448748E-3</v>
      </c>
      <c r="K113" s="21">
        <v>7.1315840191430834E-4</v>
      </c>
      <c r="L113" s="21">
        <v>8.3267635793889093E-3</v>
      </c>
      <c r="M113" s="21">
        <v>7.4661287476276679E-4</v>
      </c>
      <c r="N113" s="21">
        <v>1.770680409597979E-4</v>
      </c>
      <c r="O113" s="21">
        <v>9.9270801241298071E-4</v>
      </c>
      <c r="P113" s="21">
        <v>1.5971570004695761E-3</v>
      </c>
    </row>
    <row r="114" spans="1:16" ht="14.5" customHeight="1" x14ac:dyDescent="0.2">
      <c r="A114" s="30" t="s">
        <v>100</v>
      </c>
      <c r="B114" s="12" t="s">
        <v>64</v>
      </c>
      <c r="C114" s="12" t="s">
        <v>77</v>
      </c>
      <c r="D114" s="21">
        <v>0.99366254890292227</v>
      </c>
      <c r="E114" s="21">
        <v>2.3267272833366119E-4</v>
      </c>
      <c r="F114" s="21">
        <v>0.30271725191995102</v>
      </c>
      <c r="G114" s="21">
        <v>9.5598072176812151E-3</v>
      </c>
      <c r="H114" s="21">
        <v>8.8935769589000124E-4</v>
      </c>
      <c r="I114" s="21">
        <v>3.47853775395301E-2</v>
      </c>
      <c r="J114" s="21">
        <v>3.3603334768854062E-2</v>
      </c>
      <c r="K114" s="21">
        <v>5.6880231045873322E-3</v>
      </c>
      <c r="L114" s="21">
        <v>7.0871653348936964E-3</v>
      </c>
      <c r="M114" s="21">
        <v>4.5728069807716591E-2</v>
      </c>
      <c r="N114" s="21">
        <v>0.27049067984706038</v>
      </c>
      <c r="O114" s="21">
        <v>5.1254887341776268E-3</v>
      </c>
      <c r="P114" s="21">
        <v>0.27775532020424659</v>
      </c>
    </row>
    <row r="115" spans="1:16" x14ac:dyDescent="0.2">
      <c r="A115" s="30"/>
      <c r="B115" s="12" t="s">
        <v>64</v>
      </c>
      <c r="C115" s="12" t="s">
        <v>78</v>
      </c>
      <c r="D115" s="21">
        <v>0.957130774541602</v>
      </c>
      <c r="E115" s="21">
        <v>1.9289047776708699E-4</v>
      </c>
      <c r="F115" s="21">
        <v>0.85599465940082098</v>
      </c>
      <c r="G115" s="21">
        <v>4.5914841302455234E-3</v>
      </c>
      <c r="H115" s="21">
        <v>2.6830368414215488E-4</v>
      </c>
      <c r="I115" s="21">
        <v>3.3730976030492757E-2</v>
      </c>
      <c r="J115" s="21">
        <v>4.9634496265691579E-4</v>
      </c>
      <c r="K115" s="21">
        <v>8.7292963697151154E-3</v>
      </c>
      <c r="L115" s="21">
        <v>9.7929204398511231E-4</v>
      </c>
      <c r="M115" s="21">
        <v>2.8482228187801151E-2</v>
      </c>
      <c r="N115" s="21">
        <v>1.3437735662572001E-4</v>
      </c>
      <c r="O115" s="21">
        <v>6.070803996549842E-4</v>
      </c>
      <c r="P115" s="21">
        <v>2.2923841497694681E-2</v>
      </c>
    </row>
    <row r="116" spans="1:16" x14ac:dyDescent="0.2">
      <c r="A116" s="30"/>
      <c r="B116" s="12" t="s">
        <v>64</v>
      </c>
      <c r="C116" s="12" t="s">
        <v>66</v>
      </c>
      <c r="D116" s="21">
        <v>1.2123838256901476</v>
      </c>
      <c r="E116" s="21">
        <v>1.395417848038829E-3</v>
      </c>
      <c r="F116" s="21">
        <v>8.654496285558326E-2</v>
      </c>
      <c r="G116" s="21">
        <v>2.4111491302204548E-2</v>
      </c>
      <c r="H116" s="21">
        <v>0.50063276413353641</v>
      </c>
      <c r="I116" s="21">
        <v>5.5074624191139433E-2</v>
      </c>
      <c r="J116" s="21">
        <v>8.7754530042820855E-2</v>
      </c>
      <c r="K116" s="21">
        <v>7.8778539289225236E-2</v>
      </c>
      <c r="L116" s="21">
        <v>1.9627739543594491E-2</v>
      </c>
      <c r="M116" s="21">
        <v>0.15218257264050999</v>
      </c>
      <c r="N116" s="21">
        <v>4.2212026038803682E-2</v>
      </c>
      <c r="O116" s="21">
        <v>0.14663109550809</v>
      </c>
      <c r="P116" s="21">
        <v>1.743806229660062E-2</v>
      </c>
    </row>
    <row r="117" spans="1:16" x14ac:dyDescent="0.2">
      <c r="A117" s="30"/>
      <c r="B117" s="12" t="s">
        <v>64</v>
      </c>
      <c r="C117" s="12" t="s">
        <v>79</v>
      </c>
      <c r="D117" s="21">
        <v>1.9773026680317127</v>
      </c>
      <c r="E117" s="21">
        <v>4.7035018982131971E-3</v>
      </c>
      <c r="F117" s="21">
        <v>0.1210429741199697</v>
      </c>
      <c r="G117" s="21">
        <v>2.1911465902939201E-2</v>
      </c>
      <c r="H117" s="21">
        <v>0.1008912284110212</v>
      </c>
      <c r="I117" s="21">
        <v>8.4054490565776629E-2</v>
      </c>
      <c r="J117" s="21">
        <v>0.1052863211982655</v>
      </c>
      <c r="K117" s="21">
        <v>0.62200763221151889</v>
      </c>
      <c r="L117" s="21">
        <v>0.2096875391079093</v>
      </c>
      <c r="M117" s="21">
        <v>0.40072942628650432</v>
      </c>
      <c r="N117" s="21">
        <v>0.14487527676507919</v>
      </c>
      <c r="O117" s="21">
        <v>0.13117616144693489</v>
      </c>
      <c r="P117" s="21">
        <v>3.0936650117580469E-2</v>
      </c>
    </row>
    <row r="118" spans="1:16" x14ac:dyDescent="0.2">
      <c r="A118" s="30"/>
      <c r="B118" s="12" t="s">
        <v>64</v>
      </c>
      <c r="C118" s="12" t="s">
        <v>80</v>
      </c>
      <c r="D118" s="21">
        <v>6.5421324278310401E-4</v>
      </c>
      <c r="E118" s="21">
        <v>1.379071662112862E-6</v>
      </c>
      <c r="F118" s="21">
        <v>2.030739694556642E-5</v>
      </c>
      <c r="G118" s="21">
        <v>8.8882251699057078E-6</v>
      </c>
      <c r="H118" s="21">
        <v>4.0150901493136847E-5</v>
      </c>
      <c r="I118" s="21">
        <v>1.657312565264095E-5</v>
      </c>
      <c r="J118" s="21">
        <v>7.9456968400740517E-5</v>
      </c>
      <c r="K118" s="21">
        <v>4.5012647565442568E-5</v>
      </c>
      <c r="L118" s="21">
        <v>4.967791345500822E-5</v>
      </c>
      <c r="M118" s="21">
        <v>3.7093699207994183E-5</v>
      </c>
      <c r="N118" s="21">
        <v>1.332425832388473E-5</v>
      </c>
      <c r="O118" s="21">
        <v>3.3733652575149571E-4</v>
      </c>
      <c r="P118" s="21">
        <v>5.0125091551752699E-6</v>
      </c>
    </row>
    <row r="119" spans="1:16" x14ac:dyDescent="0.2">
      <c r="A119" s="30"/>
      <c r="B119" s="12" t="s">
        <v>64</v>
      </c>
      <c r="C119" s="12" t="s">
        <v>81</v>
      </c>
      <c r="D119" s="21">
        <v>0.1790624165122699</v>
      </c>
      <c r="E119" s="21">
        <v>2.4600405211503443E-4</v>
      </c>
      <c r="F119" s="21">
        <v>6.4011899093740471E-2</v>
      </c>
      <c r="G119" s="21">
        <v>1.0636058259300149E-3</v>
      </c>
      <c r="H119" s="21">
        <v>1.4441436323969811E-3</v>
      </c>
      <c r="I119" s="21">
        <v>8.7034138461841385E-3</v>
      </c>
      <c r="J119" s="21">
        <v>1.77512003146513E-2</v>
      </c>
      <c r="K119" s="21">
        <v>8.6857085665308798E-3</v>
      </c>
      <c r="L119" s="21">
        <v>3.4197773738030103E-2</v>
      </c>
      <c r="M119" s="21">
        <v>1.103616406052726E-2</v>
      </c>
      <c r="N119" s="21">
        <v>6.9305800521134884E-3</v>
      </c>
      <c r="O119" s="21">
        <v>1.341092046439366E-2</v>
      </c>
      <c r="P119" s="21">
        <v>1.158100286565655E-2</v>
      </c>
    </row>
    <row r="120" spans="1:16" x14ac:dyDescent="0.2">
      <c r="A120" s="30"/>
      <c r="B120" s="12" t="s">
        <v>71</v>
      </c>
      <c r="C120" s="12" t="s">
        <v>77</v>
      </c>
      <c r="D120" s="21">
        <v>0.65729638736151919</v>
      </c>
      <c r="E120" s="21">
        <v>1.522417551029715E-3</v>
      </c>
      <c r="F120" s="21">
        <v>0.18045373656384031</v>
      </c>
      <c r="G120" s="21">
        <v>1.0026375755974299E-2</v>
      </c>
      <c r="H120" s="21">
        <v>1.016320121618544E-3</v>
      </c>
      <c r="I120" s="21">
        <v>3.7558092981225297E-2</v>
      </c>
      <c r="J120" s="21">
        <v>8.2187415076332523E-2</v>
      </c>
      <c r="K120" s="21">
        <v>4.3835424854415548E-3</v>
      </c>
      <c r="L120" s="21">
        <v>8.2234903645321648E-3</v>
      </c>
      <c r="M120" s="21">
        <v>2.6910010364633009E-2</v>
      </c>
      <c r="N120" s="21">
        <v>7.9239246548822889E-2</v>
      </c>
      <c r="O120" s="21">
        <v>1.6823180466310081E-2</v>
      </c>
      <c r="P120" s="21">
        <v>0.2089525590817588</v>
      </c>
    </row>
    <row r="121" spans="1:16" x14ac:dyDescent="0.2">
      <c r="A121" s="30"/>
      <c r="B121" s="12" t="s">
        <v>71</v>
      </c>
      <c r="C121" s="12" t="s">
        <v>78</v>
      </c>
      <c r="D121" s="21">
        <v>0.34086363761892191</v>
      </c>
      <c r="E121" s="21">
        <v>1.3609052244127431E-3</v>
      </c>
      <c r="F121" s="21">
        <v>0.25525147942076298</v>
      </c>
      <c r="G121" s="21">
        <v>1.3550268449202331E-2</v>
      </c>
      <c r="H121" s="21">
        <v>4.2976945629564042E-4</v>
      </c>
      <c r="I121" s="21">
        <v>3.1653903116631923E-2</v>
      </c>
      <c r="J121" s="21">
        <v>3.4488117875345471E-3</v>
      </c>
      <c r="K121" s="21">
        <v>1.4050821571845321E-3</v>
      </c>
      <c r="L121" s="21">
        <v>6.7845374097307279E-3</v>
      </c>
      <c r="M121" s="21">
        <v>1.418174184034751E-2</v>
      </c>
      <c r="N121" s="21">
        <v>4.2294064466137741E-4</v>
      </c>
      <c r="O121" s="21">
        <v>4.7494081357097569E-3</v>
      </c>
      <c r="P121" s="21">
        <v>7.6247899764479597E-3</v>
      </c>
    </row>
    <row r="122" spans="1:16" x14ac:dyDescent="0.2">
      <c r="A122" s="30"/>
      <c r="B122" s="12" t="s">
        <v>71</v>
      </c>
      <c r="C122" s="12" t="s">
        <v>66</v>
      </c>
      <c r="D122" s="21">
        <v>0.51279724083329714</v>
      </c>
      <c r="E122" s="21">
        <v>5.4919626580123551E-3</v>
      </c>
      <c r="F122" s="21">
        <v>1.960527527295771E-2</v>
      </c>
      <c r="G122" s="21">
        <v>6.944469444429173E-2</v>
      </c>
      <c r="H122" s="21">
        <v>4.7145732604642512E-2</v>
      </c>
      <c r="I122" s="21">
        <v>6.8064474294624276E-3</v>
      </c>
      <c r="J122" s="21">
        <v>0.14232165234526989</v>
      </c>
      <c r="K122" s="21">
        <v>8.4872552416270699E-3</v>
      </c>
      <c r="L122" s="21">
        <v>1.5988398650526071E-2</v>
      </c>
      <c r="M122" s="21">
        <v>2.2918776467854798E-2</v>
      </c>
      <c r="N122" s="21">
        <v>1.7238666409386171E-2</v>
      </c>
      <c r="O122" s="21">
        <v>0.1522928377362982</v>
      </c>
      <c r="P122" s="21">
        <v>5.0555415729681679E-3</v>
      </c>
    </row>
    <row r="123" spans="1:16" x14ac:dyDescent="0.2">
      <c r="A123" s="30"/>
      <c r="B123" s="12" t="s">
        <v>71</v>
      </c>
      <c r="C123" s="12" t="s">
        <v>79</v>
      </c>
      <c r="D123" s="21">
        <v>0.71031587780699557</v>
      </c>
      <c r="E123" s="21">
        <v>5.7124327567941889E-3</v>
      </c>
      <c r="F123" s="21">
        <v>5.4477649348991193E-2</v>
      </c>
      <c r="G123" s="21">
        <v>4.875847112997523E-2</v>
      </c>
      <c r="H123" s="21">
        <v>1.169699543749728E-2</v>
      </c>
      <c r="I123" s="21">
        <v>2.683519163373492E-2</v>
      </c>
      <c r="J123" s="21">
        <v>0.12464601024587731</v>
      </c>
      <c r="K123" s="21">
        <v>4.1175495767950702E-2</v>
      </c>
      <c r="L123" s="21">
        <v>0.15610856794941541</v>
      </c>
      <c r="M123" s="21">
        <v>6.4907611409531343E-2</v>
      </c>
      <c r="N123" s="21">
        <v>1.9102020863207721E-2</v>
      </c>
      <c r="O123" s="21">
        <v>0.13898939426917589</v>
      </c>
      <c r="P123" s="21">
        <v>1.790603699484436E-2</v>
      </c>
    </row>
    <row r="124" spans="1:16" x14ac:dyDescent="0.2">
      <c r="A124" s="30"/>
      <c r="B124" s="12" t="s">
        <v>71</v>
      </c>
      <c r="C124" s="12" t="s">
        <v>80</v>
      </c>
      <c r="D124" s="21">
        <v>9.3940402569270734E-2</v>
      </c>
      <c r="E124" s="21">
        <v>7.6169438933223945E-4</v>
      </c>
      <c r="F124" s="21">
        <v>5.3444103931442203E-3</v>
      </c>
      <c r="G124" s="21">
        <v>2.7327826734444491E-3</v>
      </c>
      <c r="H124" s="21">
        <v>2.4218235643778088E-3</v>
      </c>
      <c r="I124" s="21">
        <v>2.148906808863823E-3</v>
      </c>
      <c r="J124" s="21">
        <v>1.7570277453840322E-2</v>
      </c>
      <c r="K124" s="21">
        <v>3.7067822241326331E-3</v>
      </c>
      <c r="L124" s="21">
        <v>1.1860180457020159E-2</v>
      </c>
      <c r="M124" s="21">
        <v>4.7632512516133964E-3</v>
      </c>
      <c r="N124" s="21">
        <v>1.5725427694320501E-3</v>
      </c>
      <c r="O124" s="21">
        <v>3.9711375566676123E-2</v>
      </c>
      <c r="P124" s="21">
        <v>1.3463750173935149E-3</v>
      </c>
    </row>
    <row r="125" spans="1:16" x14ac:dyDescent="0.2">
      <c r="A125" s="30"/>
      <c r="B125" s="12" t="s">
        <v>71</v>
      </c>
      <c r="C125" s="12" t="s">
        <v>81</v>
      </c>
      <c r="D125" s="21">
        <v>8.3916432312418229E-2</v>
      </c>
      <c r="E125" s="21">
        <v>3.529909451479623E-4</v>
      </c>
      <c r="F125" s="21">
        <v>1.9746742392867521E-2</v>
      </c>
      <c r="G125" s="21">
        <v>2.7295302474025351E-3</v>
      </c>
      <c r="H125" s="21">
        <v>4.1764823789092398E-4</v>
      </c>
      <c r="I125" s="21">
        <v>2.3390276506583662E-3</v>
      </c>
      <c r="J125" s="21">
        <v>7.9576022019834398E-3</v>
      </c>
      <c r="K125" s="21">
        <v>7.6050705629293472E-4</v>
      </c>
      <c r="L125" s="21">
        <v>3.0135016231784731E-2</v>
      </c>
      <c r="M125" s="21">
        <v>4.1766385319387976E-3</v>
      </c>
      <c r="N125" s="21">
        <v>1.4121677006116949E-3</v>
      </c>
      <c r="O125" s="21">
        <v>8.837045748402635E-3</v>
      </c>
      <c r="P125" s="21">
        <v>5.0515153674367047E-3</v>
      </c>
    </row>
    <row r="126" spans="1:16" x14ac:dyDescent="0.2">
      <c r="A126" s="30"/>
      <c r="B126" s="12" t="s">
        <v>72</v>
      </c>
      <c r="C126" s="12" t="s">
        <v>77</v>
      </c>
      <c r="D126" s="21">
        <v>9.116611272009667E-2</v>
      </c>
      <c r="E126" s="21">
        <v>1.1390103687527349E-3</v>
      </c>
      <c r="F126" s="21">
        <v>2.6392362445065171E-2</v>
      </c>
      <c r="G126" s="21">
        <v>4.7636254152653408E-3</v>
      </c>
      <c r="H126" s="21">
        <v>3.973978730007765E-4</v>
      </c>
      <c r="I126" s="21">
        <v>5.6801239404608919E-3</v>
      </c>
      <c r="J126" s="21">
        <v>1.429184889896234E-2</v>
      </c>
      <c r="K126" s="21">
        <v>9.796297492736597E-4</v>
      </c>
      <c r="L126" s="21">
        <v>8.5462139442476631E-3</v>
      </c>
      <c r="M126" s="21">
        <v>5.2033864704991604E-3</v>
      </c>
      <c r="N126" s="21">
        <v>7.1155309282568734E-3</v>
      </c>
      <c r="O126" s="21">
        <v>5.8215053158955461E-3</v>
      </c>
      <c r="P126" s="21">
        <v>1.083547737041652E-2</v>
      </c>
    </row>
    <row r="127" spans="1:16" x14ac:dyDescent="0.2">
      <c r="A127" s="30"/>
      <c r="B127" s="12" t="s">
        <v>72</v>
      </c>
      <c r="C127" s="12" t="s">
        <v>78</v>
      </c>
      <c r="D127" s="21">
        <v>4.3545829526645582E-2</v>
      </c>
      <c r="E127" s="21">
        <v>1.693166443449067E-3</v>
      </c>
      <c r="F127" s="21">
        <v>8.6330748741297227E-3</v>
      </c>
      <c r="G127" s="21">
        <v>3.1861001593069468E-3</v>
      </c>
      <c r="H127" s="21">
        <v>5.4801911756536994E-4</v>
      </c>
      <c r="I127" s="21">
        <v>1.821375611167617E-3</v>
      </c>
      <c r="J127" s="21">
        <v>5.2192551075968922E-3</v>
      </c>
      <c r="K127" s="21">
        <v>6.5667942387569525E-4</v>
      </c>
      <c r="L127" s="21">
        <v>7.6105559560821047E-3</v>
      </c>
      <c r="M127" s="21">
        <v>2.7274006570944722E-3</v>
      </c>
      <c r="N127" s="21">
        <v>7.7645056629606498E-4</v>
      </c>
      <c r="O127" s="21">
        <v>9.8713959476077542E-3</v>
      </c>
      <c r="P127" s="21">
        <v>8.0235566247388059E-4</v>
      </c>
    </row>
    <row r="128" spans="1:16" x14ac:dyDescent="0.2">
      <c r="A128" s="30"/>
      <c r="B128" s="12" t="s">
        <v>72</v>
      </c>
      <c r="C128" s="12" t="s">
        <v>66</v>
      </c>
      <c r="D128" s="21">
        <v>0.62835465067352192</v>
      </c>
      <c r="E128" s="21">
        <v>1.354325440092701E-2</v>
      </c>
      <c r="F128" s="21">
        <v>2.2759961696413301E-2</v>
      </c>
      <c r="G128" s="21">
        <v>8.4306737437168225E-2</v>
      </c>
      <c r="H128" s="21">
        <v>3.229449823107413E-2</v>
      </c>
      <c r="I128" s="21">
        <v>1.0401698469498471E-2</v>
      </c>
      <c r="J128" s="21">
        <v>9.1354415060157582E-2</v>
      </c>
      <c r="K128" s="21">
        <v>9.6344240151472367E-3</v>
      </c>
      <c r="L128" s="21">
        <v>2.2145225982813481E-2</v>
      </c>
      <c r="M128" s="21">
        <v>3.1795984052427673E-2</v>
      </c>
      <c r="N128" s="21">
        <v>1.0925721915246579E-2</v>
      </c>
      <c r="O128" s="21">
        <v>0.29185100438565581</v>
      </c>
      <c r="P128" s="21">
        <v>7.3417250269923731E-3</v>
      </c>
    </row>
    <row r="129" spans="1:16" x14ac:dyDescent="0.2">
      <c r="A129" s="30"/>
      <c r="B129" s="12" t="s">
        <v>72</v>
      </c>
      <c r="C129" s="12" t="s">
        <v>79</v>
      </c>
      <c r="D129" s="21">
        <v>4.2241066438031119E-2</v>
      </c>
      <c r="E129" s="21">
        <v>3.614330800343258E-3</v>
      </c>
      <c r="F129" s="21">
        <v>2.978337115741764E-3</v>
      </c>
      <c r="G129" s="21">
        <v>2.5096899235781782E-3</v>
      </c>
      <c r="H129" s="21">
        <v>7.4697853804239431E-4</v>
      </c>
      <c r="I129" s="21">
        <v>2.433608909409116E-3</v>
      </c>
      <c r="J129" s="21">
        <v>4.3119737208240404E-3</v>
      </c>
      <c r="K129" s="21">
        <v>2.13265614563786E-3</v>
      </c>
      <c r="L129" s="21">
        <v>6.4086274397776232E-3</v>
      </c>
      <c r="M129" s="21">
        <v>3.3331014044677061E-3</v>
      </c>
      <c r="N129" s="21">
        <v>7.6562381690256295E-4</v>
      </c>
      <c r="O129" s="21">
        <v>1.2289973392043241E-2</v>
      </c>
      <c r="P129" s="21">
        <v>7.1616523126337471E-4</v>
      </c>
    </row>
    <row r="130" spans="1:16" x14ac:dyDescent="0.2">
      <c r="A130" s="30"/>
      <c r="B130" s="12" t="s">
        <v>72</v>
      </c>
      <c r="C130" s="12" t="s">
        <v>80</v>
      </c>
      <c r="D130" s="21">
        <v>5.3762706631217502E-2</v>
      </c>
      <c r="E130" s="21">
        <v>9.7508036774717518E-4</v>
      </c>
      <c r="F130" s="21">
        <v>2.0740327007591972E-3</v>
      </c>
      <c r="G130" s="21">
        <v>2.1001810597990958E-3</v>
      </c>
      <c r="H130" s="21">
        <v>1.220488379149366E-3</v>
      </c>
      <c r="I130" s="21">
        <v>1.248636048455585E-3</v>
      </c>
      <c r="J130" s="21">
        <v>1.1580023220116999E-2</v>
      </c>
      <c r="K130" s="21">
        <v>1.9833246949803379E-3</v>
      </c>
      <c r="L130" s="21">
        <v>8.5472014765617544E-3</v>
      </c>
      <c r="M130" s="21">
        <v>3.143464672992962E-3</v>
      </c>
      <c r="N130" s="21">
        <v>7.7851713136302316E-4</v>
      </c>
      <c r="O130" s="21">
        <v>1.9568100465059059E-2</v>
      </c>
      <c r="P130" s="21">
        <v>5.4365641423294883E-4</v>
      </c>
    </row>
    <row r="131" spans="1:16" x14ac:dyDescent="0.2">
      <c r="A131" s="30"/>
      <c r="B131" s="12" t="s">
        <v>72</v>
      </c>
      <c r="C131" s="12" t="s">
        <v>81</v>
      </c>
      <c r="D131" s="21">
        <v>9.948814840611957E-3</v>
      </c>
      <c r="E131" s="21">
        <v>3.4734958502312602E-4</v>
      </c>
      <c r="F131" s="21">
        <v>1.729461821576899E-3</v>
      </c>
      <c r="G131" s="21">
        <v>6.1208890779367443E-4</v>
      </c>
      <c r="H131" s="21">
        <v>1.196389194896568E-4</v>
      </c>
      <c r="I131" s="21">
        <v>3.5149594485855832E-4</v>
      </c>
      <c r="J131" s="21">
        <v>1.8783858788537101E-3</v>
      </c>
      <c r="K131" s="21">
        <v>1.5153331289298699E-4</v>
      </c>
      <c r="L131" s="21">
        <v>1.925648449106525E-3</v>
      </c>
      <c r="M131" s="21">
        <v>5.7697336514683101E-4</v>
      </c>
      <c r="N131" s="21">
        <v>1.1689853629634141E-4</v>
      </c>
      <c r="O131" s="21">
        <v>1.794672993928155E-3</v>
      </c>
      <c r="P131" s="21">
        <v>3.4466712564549189E-4</v>
      </c>
    </row>
    <row r="132" spans="1:16" x14ac:dyDescent="0.2">
      <c r="A132" s="30"/>
      <c r="B132" s="12" t="s">
        <v>73</v>
      </c>
      <c r="C132" s="12" t="s">
        <v>77</v>
      </c>
      <c r="D132" s="21">
        <v>0.13245222479726421</v>
      </c>
      <c r="E132" s="21">
        <v>2.8253270304312498E-3</v>
      </c>
      <c r="F132" s="21">
        <v>2.2809928524728629E-2</v>
      </c>
      <c r="G132" s="21">
        <v>2.7791764304925831E-2</v>
      </c>
      <c r="H132" s="21">
        <v>5.6558955252501535E-4</v>
      </c>
      <c r="I132" s="21">
        <v>1.5762403619488479E-2</v>
      </c>
      <c r="J132" s="21">
        <v>2.0983247756948251E-2</v>
      </c>
      <c r="K132" s="21">
        <v>1.643319574180795E-3</v>
      </c>
      <c r="L132" s="21">
        <v>1.475709932091367E-2</v>
      </c>
      <c r="M132" s="21">
        <v>7.1858845175602698E-3</v>
      </c>
      <c r="N132" s="21">
        <v>3.904235112405053E-3</v>
      </c>
      <c r="O132" s="21">
        <v>8.6026021650800321E-3</v>
      </c>
      <c r="P132" s="21">
        <v>5.6208233180769576E-3</v>
      </c>
    </row>
    <row r="133" spans="1:16" x14ac:dyDescent="0.2">
      <c r="A133" s="30"/>
      <c r="B133" s="12" t="s">
        <v>73</v>
      </c>
      <c r="C133" s="12" t="s">
        <v>78</v>
      </c>
      <c r="D133" s="21">
        <v>8.9072484334527316E-2</v>
      </c>
      <c r="E133" s="21">
        <v>2.139434542268909E-3</v>
      </c>
      <c r="F133" s="21">
        <v>5.671810757972756E-3</v>
      </c>
      <c r="G133" s="21">
        <v>3.7920831435712309E-2</v>
      </c>
      <c r="H133" s="21">
        <v>5.4159307637191166E-4</v>
      </c>
      <c r="I133" s="21">
        <v>1.152238264644917E-2</v>
      </c>
      <c r="J133" s="21">
        <v>7.3619858963693561E-3</v>
      </c>
      <c r="K133" s="21">
        <v>1.3055632166459449E-3</v>
      </c>
      <c r="L133" s="21">
        <v>1.120682911324228E-2</v>
      </c>
      <c r="M133" s="21">
        <v>4.4374496927693926E-3</v>
      </c>
      <c r="N133" s="21">
        <v>3.9782500965322042E-4</v>
      </c>
      <c r="O133" s="21">
        <v>6.0487536580671091E-3</v>
      </c>
      <c r="P133" s="21">
        <v>5.1802528900495395E-4</v>
      </c>
    </row>
    <row r="134" spans="1:16" x14ac:dyDescent="0.2">
      <c r="A134" s="30"/>
      <c r="B134" s="12" t="s">
        <v>73</v>
      </c>
      <c r="C134" s="12" t="s">
        <v>66</v>
      </c>
      <c r="D134" s="21">
        <v>0.3053588910167796</v>
      </c>
      <c r="E134" s="21">
        <v>5.6392316437120808E-3</v>
      </c>
      <c r="F134" s="21">
        <v>9.1340774687236632E-3</v>
      </c>
      <c r="G134" s="21">
        <v>5.9193757534196062E-2</v>
      </c>
      <c r="H134" s="21">
        <v>2.626784264519684E-3</v>
      </c>
      <c r="I134" s="21">
        <v>5.9229242887850033E-3</v>
      </c>
      <c r="J134" s="21">
        <v>8.08719428391593E-2</v>
      </c>
      <c r="K134" s="21">
        <v>6.4148766717969591E-3</v>
      </c>
      <c r="L134" s="21">
        <v>6.2917248630921754E-2</v>
      </c>
      <c r="M134" s="21">
        <v>1.779909116577932E-2</v>
      </c>
      <c r="N134" s="21">
        <v>2.7799114051433988E-3</v>
      </c>
      <c r="O134" s="21">
        <v>4.8902710217981232E-2</v>
      </c>
      <c r="P134" s="21">
        <v>3.1563348860611678E-3</v>
      </c>
    </row>
    <row r="135" spans="1:16" x14ac:dyDescent="0.2">
      <c r="A135" s="30"/>
      <c r="B135" s="12" t="s">
        <v>73</v>
      </c>
      <c r="C135" s="12" t="s">
        <v>79</v>
      </c>
      <c r="D135" s="21">
        <v>1.5881029600652505</v>
      </c>
      <c r="E135" s="21">
        <v>1.6328873204498259E-2</v>
      </c>
      <c r="F135" s="21">
        <v>5.0028114894934979E-2</v>
      </c>
      <c r="G135" s="21">
        <v>0.1918305223063044</v>
      </c>
      <c r="H135" s="21">
        <v>9.8118635246307422E-3</v>
      </c>
      <c r="I135" s="21">
        <v>3.3891018618948533E-2</v>
      </c>
      <c r="J135" s="21">
        <v>0.36851338368904801</v>
      </c>
      <c r="K135" s="21">
        <v>3.2986370928572338E-2</v>
      </c>
      <c r="L135" s="21">
        <v>0.55863023383481336</v>
      </c>
      <c r="M135" s="21">
        <v>0.1211853970791886</v>
      </c>
      <c r="N135" s="21">
        <v>1.2376193549878589E-2</v>
      </c>
      <c r="O135" s="21">
        <v>0.17554521413019031</v>
      </c>
      <c r="P135" s="21">
        <v>1.697577430424237E-2</v>
      </c>
    </row>
    <row r="136" spans="1:16" x14ac:dyDescent="0.2">
      <c r="A136" s="30"/>
      <c r="B136" s="12" t="s">
        <v>73</v>
      </c>
      <c r="C136" s="12" t="s">
        <v>80</v>
      </c>
      <c r="D136" s="21">
        <v>0.12327444268331789</v>
      </c>
      <c r="E136" s="21">
        <v>3.228560496313343E-3</v>
      </c>
      <c r="F136" s="21">
        <v>4.2470719140310547E-3</v>
      </c>
      <c r="G136" s="21">
        <v>7.9720277902467461E-3</v>
      </c>
      <c r="H136" s="21">
        <v>1.810783172812798E-3</v>
      </c>
      <c r="I136" s="21">
        <v>3.041264704401637E-3</v>
      </c>
      <c r="J136" s="21">
        <v>3.731885385571105E-2</v>
      </c>
      <c r="K136" s="21">
        <v>3.8577600347486688E-3</v>
      </c>
      <c r="L136" s="21">
        <v>1.7687043552691701E-2</v>
      </c>
      <c r="M136" s="21">
        <v>7.6486908748699669E-3</v>
      </c>
      <c r="N136" s="21">
        <v>1.4190133449411401E-3</v>
      </c>
      <c r="O136" s="21">
        <v>3.3494093794630232E-2</v>
      </c>
      <c r="P136" s="21">
        <v>1.549279147919559E-3</v>
      </c>
    </row>
    <row r="137" spans="1:16" x14ac:dyDescent="0.2">
      <c r="A137" s="30"/>
      <c r="B137" s="12" t="s">
        <v>73</v>
      </c>
      <c r="C137" s="12" t="s">
        <v>81</v>
      </c>
      <c r="D137" s="21">
        <v>6.3649899251778316E-2</v>
      </c>
      <c r="E137" s="21">
        <v>4.976680976412235E-4</v>
      </c>
      <c r="F137" s="21">
        <v>1.2007585848363219E-2</v>
      </c>
      <c r="G137" s="21">
        <v>4.7444778053708286E-3</v>
      </c>
      <c r="H137" s="21">
        <v>3.1882031148660998E-4</v>
      </c>
      <c r="I137" s="21">
        <v>1.4182886631082291E-3</v>
      </c>
      <c r="J137" s="21">
        <v>8.8874022975353201E-3</v>
      </c>
      <c r="K137" s="21">
        <v>6.7553482632890297E-4</v>
      </c>
      <c r="L137" s="21">
        <v>2.3456226152152201E-2</v>
      </c>
      <c r="M137" s="21">
        <v>3.559860504368921E-3</v>
      </c>
      <c r="N137" s="21">
        <v>8.9486109683180153E-4</v>
      </c>
      <c r="O137" s="21">
        <v>4.9566874585182177E-3</v>
      </c>
      <c r="P137" s="21">
        <v>2.2324861900728421E-3</v>
      </c>
    </row>
    <row r="138" spans="1:16" x14ac:dyDescent="0.2">
      <c r="A138" s="30"/>
      <c r="B138" s="12" t="s">
        <v>74</v>
      </c>
      <c r="C138" s="12" t="s">
        <v>77</v>
      </c>
      <c r="D138" s="21">
        <v>0.31685759867950364</v>
      </c>
      <c r="E138" s="21">
        <v>2.6487749544063638E-3</v>
      </c>
      <c r="F138" s="21">
        <v>8.5788407257790689E-2</v>
      </c>
      <c r="G138" s="21">
        <v>1.4532342947507999E-2</v>
      </c>
      <c r="H138" s="21">
        <v>7.8378990200245625E-4</v>
      </c>
      <c r="I138" s="21">
        <v>1.840396829612834E-2</v>
      </c>
      <c r="J138" s="21">
        <v>2.3754840052998352E-2</v>
      </c>
      <c r="K138" s="21">
        <v>2.1070613535000759E-3</v>
      </c>
      <c r="L138" s="21">
        <v>4.4949572067184307E-2</v>
      </c>
      <c r="M138" s="21">
        <v>1.8015805335668982E-2</v>
      </c>
      <c r="N138" s="21">
        <v>6.0738877159725703E-3</v>
      </c>
      <c r="O138" s="21">
        <v>1.484058314882049E-2</v>
      </c>
      <c r="P138" s="21">
        <v>8.4958565647522979E-2</v>
      </c>
    </row>
    <row r="139" spans="1:16" x14ac:dyDescent="0.2">
      <c r="A139" s="30"/>
      <c r="B139" s="12" t="s">
        <v>74</v>
      </c>
      <c r="C139" s="12" t="s">
        <v>78</v>
      </c>
      <c r="D139" s="21">
        <v>0.4476631905862079</v>
      </c>
      <c r="E139" s="21">
        <v>2.4375379559931679E-3</v>
      </c>
      <c r="F139" s="21">
        <v>0.26677943253704001</v>
      </c>
      <c r="G139" s="21">
        <v>9.9953957166122875E-3</v>
      </c>
      <c r="H139" s="21">
        <v>6.2639811491216975E-4</v>
      </c>
      <c r="I139" s="21">
        <v>6.2830740498181131E-2</v>
      </c>
      <c r="J139" s="21">
        <v>5.6573956221418224E-3</v>
      </c>
      <c r="K139" s="21">
        <v>1.452259683230469E-3</v>
      </c>
      <c r="L139" s="21">
        <v>4.4624237151676759E-2</v>
      </c>
      <c r="M139" s="21">
        <v>2.929173278129488E-2</v>
      </c>
      <c r="N139" s="21">
        <v>8.6237323269520701E-4</v>
      </c>
      <c r="O139" s="21">
        <v>8.5985452325895249E-3</v>
      </c>
      <c r="P139" s="21">
        <v>1.450714205984051E-2</v>
      </c>
    </row>
    <row r="140" spans="1:16" x14ac:dyDescent="0.2">
      <c r="A140" s="30"/>
      <c r="B140" s="12" t="s">
        <v>74</v>
      </c>
      <c r="C140" s="12" t="s">
        <v>66</v>
      </c>
      <c r="D140" s="21">
        <v>0.28288792968398296</v>
      </c>
      <c r="E140" s="21">
        <v>1.9644603928017281E-2</v>
      </c>
      <c r="F140" s="21">
        <v>2.041800931137348E-2</v>
      </c>
      <c r="G140" s="21">
        <v>2.308952708387281E-2</v>
      </c>
      <c r="H140" s="21">
        <v>4.7483894193121538E-2</v>
      </c>
      <c r="I140" s="21">
        <v>1.072749017074425E-2</v>
      </c>
      <c r="J140" s="21">
        <v>2.9512688130975049E-2</v>
      </c>
      <c r="K140" s="21">
        <v>1.161420269528495E-2</v>
      </c>
      <c r="L140" s="21">
        <v>3.067164160976189E-2</v>
      </c>
      <c r="M140" s="21">
        <v>2.5925647876794869E-2</v>
      </c>
      <c r="N140" s="21">
        <v>6.0132702685765206E-3</v>
      </c>
      <c r="O140" s="21">
        <v>5.1198679646538479E-2</v>
      </c>
      <c r="P140" s="21">
        <v>6.5882747689218514E-3</v>
      </c>
    </row>
    <row r="141" spans="1:16" x14ac:dyDescent="0.2">
      <c r="A141" s="30"/>
      <c r="B141" s="12" t="s">
        <v>74</v>
      </c>
      <c r="C141" s="12" t="s">
        <v>79</v>
      </c>
      <c r="D141" s="21">
        <v>0.14130312871447931</v>
      </c>
      <c r="E141" s="21">
        <v>5.2746717908449467E-3</v>
      </c>
      <c r="F141" s="21">
        <v>1.109735437401496E-2</v>
      </c>
      <c r="G141" s="21">
        <v>7.7240025416112686E-3</v>
      </c>
      <c r="H141" s="21">
        <v>2.6912307201451928E-3</v>
      </c>
      <c r="I141" s="21">
        <v>4.6643655428499631E-3</v>
      </c>
      <c r="J141" s="21">
        <v>1.7127428118058709E-2</v>
      </c>
      <c r="K141" s="21">
        <v>1.0966432239115731E-2</v>
      </c>
      <c r="L141" s="21">
        <v>3.073896619492587E-2</v>
      </c>
      <c r="M141" s="21">
        <v>1.8661058828852269E-2</v>
      </c>
      <c r="N141" s="21">
        <v>4.1408316639389153E-3</v>
      </c>
      <c r="O141" s="21">
        <v>2.3121906992813999E-2</v>
      </c>
      <c r="P141" s="21">
        <v>5.0948797073074713E-3</v>
      </c>
    </row>
    <row r="142" spans="1:16" x14ac:dyDescent="0.2">
      <c r="A142" s="30"/>
      <c r="B142" s="12" t="s">
        <v>74</v>
      </c>
      <c r="C142" s="12" t="s">
        <v>80</v>
      </c>
      <c r="D142" s="21">
        <v>0.30262634832614543</v>
      </c>
      <c r="E142" s="21">
        <v>5.3270070765042456E-3</v>
      </c>
      <c r="F142" s="21">
        <v>2.004440215993826E-2</v>
      </c>
      <c r="G142" s="21">
        <v>1.8740695666023311E-2</v>
      </c>
      <c r="H142" s="21">
        <v>9.0171796341994327E-3</v>
      </c>
      <c r="I142" s="21">
        <v>8.2528665439191989E-3</v>
      </c>
      <c r="J142" s="21">
        <v>5.6260136770974523E-2</v>
      </c>
      <c r="K142" s="21">
        <v>1.372667394629298E-2</v>
      </c>
      <c r="L142" s="21">
        <v>5.6716792061527542E-2</v>
      </c>
      <c r="M142" s="21">
        <v>2.2175356431895409E-2</v>
      </c>
      <c r="N142" s="21">
        <v>3.5833893149640811E-3</v>
      </c>
      <c r="O142" s="21">
        <v>8.3928682851823311E-2</v>
      </c>
      <c r="P142" s="21">
        <v>4.853165868083144E-3</v>
      </c>
    </row>
    <row r="143" spans="1:16" x14ac:dyDescent="0.2">
      <c r="A143" s="30"/>
      <c r="B143" s="12" t="s">
        <v>74</v>
      </c>
      <c r="C143" s="12" t="s">
        <v>81</v>
      </c>
      <c r="D143" s="21">
        <v>3.4237961372543979E-2</v>
      </c>
      <c r="E143" s="21">
        <v>6.19107511470567E-4</v>
      </c>
      <c r="F143" s="21">
        <v>5.1324062798622202E-3</v>
      </c>
      <c r="G143" s="21">
        <v>1.3134967875998681E-3</v>
      </c>
      <c r="H143" s="21">
        <v>1.9067765896218451E-4</v>
      </c>
      <c r="I143" s="21">
        <v>1.0234414244196331E-3</v>
      </c>
      <c r="J143" s="21">
        <v>4.1509277540195113E-3</v>
      </c>
      <c r="K143" s="21">
        <v>3.585962572725457E-4</v>
      </c>
      <c r="L143" s="21">
        <v>1.293545699454653E-2</v>
      </c>
      <c r="M143" s="21">
        <v>2.4198511975035589E-3</v>
      </c>
      <c r="N143" s="21">
        <v>3.2504644704010448E-4</v>
      </c>
      <c r="O143" s="21">
        <v>3.6839651777598242E-3</v>
      </c>
      <c r="P143" s="21">
        <v>2.0849878820874269E-3</v>
      </c>
    </row>
    <row r="144" spans="1:16" x14ac:dyDescent="0.2">
      <c r="A144" s="30"/>
      <c r="B144" s="12" t="s">
        <v>75</v>
      </c>
      <c r="C144" s="12" t="s">
        <v>77</v>
      </c>
      <c r="D144" s="21">
        <v>0.73091038477090331</v>
      </c>
      <c r="E144" s="21">
        <v>1.9398570166046548E-2</v>
      </c>
      <c r="F144" s="21">
        <v>0.15262947941074351</v>
      </c>
      <c r="G144" s="21">
        <v>3.8474835104767062E-2</v>
      </c>
      <c r="H144" s="21">
        <v>3.3661373621167771E-3</v>
      </c>
      <c r="I144" s="21">
        <v>6.7226317580710765E-2</v>
      </c>
      <c r="J144" s="21">
        <v>4.823926885203611E-2</v>
      </c>
      <c r="K144" s="21">
        <v>8.7877252239881611E-3</v>
      </c>
      <c r="L144" s="21">
        <v>4.4570293838698288E-2</v>
      </c>
      <c r="M144" s="21">
        <v>3.7442411664494843E-2</v>
      </c>
      <c r="N144" s="21">
        <v>3.7408717497798873E-2</v>
      </c>
      <c r="O144" s="21">
        <v>3.2969406889809511E-2</v>
      </c>
      <c r="P144" s="21">
        <v>0.24039722117969281</v>
      </c>
    </row>
    <row r="145" spans="1:16" x14ac:dyDescent="0.2">
      <c r="A145" s="30"/>
      <c r="B145" s="12" t="s">
        <v>75</v>
      </c>
      <c r="C145" s="12" t="s">
        <v>78</v>
      </c>
      <c r="D145" s="21">
        <v>0.72322837068989843</v>
      </c>
      <c r="E145" s="21">
        <v>2.821709039792375E-2</v>
      </c>
      <c r="F145" s="21">
        <v>0.13713584132924109</v>
      </c>
      <c r="G145" s="21">
        <v>0.2375271460385478</v>
      </c>
      <c r="H145" s="21">
        <v>5.5447455168190314E-3</v>
      </c>
      <c r="I145" s="21">
        <v>7.8950355144860027E-2</v>
      </c>
      <c r="J145" s="21">
        <v>4.3404224178797642E-2</v>
      </c>
      <c r="K145" s="21">
        <v>1.233535125327318E-2</v>
      </c>
      <c r="L145" s="21">
        <v>5.0099552657874982E-2</v>
      </c>
      <c r="M145" s="21">
        <v>4.0500549824343951E-2</v>
      </c>
      <c r="N145" s="21">
        <v>6.5719898284362322E-3</v>
      </c>
      <c r="O145" s="21">
        <v>6.0214875671239072E-2</v>
      </c>
      <c r="P145" s="21">
        <v>2.2726648848541621E-2</v>
      </c>
    </row>
    <row r="146" spans="1:16" x14ac:dyDescent="0.2">
      <c r="A146" s="30"/>
      <c r="B146" s="12" t="s">
        <v>75</v>
      </c>
      <c r="C146" s="12" t="s">
        <v>66</v>
      </c>
      <c r="D146" s="21">
        <v>0.90413828414577901</v>
      </c>
      <c r="E146" s="21">
        <v>4.0004698824436212E-2</v>
      </c>
      <c r="F146" s="21">
        <v>3.5485899015073118E-2</v>
      </c>
      <c r="G146" s="21">
        <v>0.138566141705182</v>
      </c>
      <c r="H146" s="21">
        <v>1.7324021562583329E-2</v>
      </c>
      <c r="I146" s="21">
        <v>2.5043540042131791E-2</v>
      </c>
      <c r="J146" s="21">
        <v>9.5344827333169166E-2</v>
      </c>
      <c r="K146" s="21">
        <v>1.3740775146665021E-2</v>
      </c>
      <c r="L146" s="21">
        <v>0.1106206331507701</v>
      </c>
      <c r="M146" s="21">
        <v>5.5729112314502713E-2</v>
      </c>
      <c r="N146" s="21">
        <v>7.6530289017603566E-3</v>
      </c>
      <c r="O146" s="21">
        <v>0.34840278230297578</v>
      </c>
      <c r="P146" s="21">
        <v>1.622282384652942E-2</v>
      </c>
    </row>
    <row r="147" spans="1:16" x14ac:dyDescent="0.2">
      <c r="A147" s="30"/>
      <c r="B147" s="12" t="s">
        <v>75</v>
      </c>
      <c r="C147" s="12" t="s">
        <v>79</v>
      </c>
      <c r="D147" s="21">
        <v>1.4677386471184182</v>
      </c>
      <c r="E147" s="21">
        <v>3.0729622503357971E-2</v>
      </c>
      <c r="F147" s="21">
        <v>6.6874293889082087E-2</v>
      </c>
      <c r="G147" s="21">
        <v>0.1039934995655387</v>
      </c>
      <c r="H147" s="21">
        <v>2.2488200707560239E-2</v>
      </c>
      <c r="I147" s="21">
        <v>4.793940617578743E-2</v>
      </c>
      <c r="J147" s="21">
        <v>0.13588106692861401</v>
      </c>
      <c r="K147" s="21">
        <v>7.6193288891905547E-2</v>
      </c>
      <c r="L147" s="21">
        <v>0.58027127167048764</v>
      </c>
      <c r="M147" s="21">
        <v>0.17217702987356789</v>
      </c>
      <c r="N147" s="21">
        <v>2.6836124294548791E-2</v>
      </c>
      <c r="O147" s="21">
        <v>0.1775379564849314</v>
      </c>
      <c r="P147" s="21">
        <v>2.681688613303666E-2</v>
      </c>
    </row>
    <row r="148" spans="1:16" x14ac:dyDescent="0.2">
      <c r="A148" s="30"/>
      <c r="B148" s="12" t="s">
        <v>75</v>
      </c>
      <c r="C148" s="12" t="s">
        <v>80</v>
      </c>
      <c r="D148" s="21">
        <v>0.31970575662067308</v>
      </c>
      <c r="E148" s="21">
        <v>7.2991195461348567E-3</v>
      </c>
      <c r="F148" s="21">
        <v>1.3839033079104489E-2</v>
      </c>
      <c r="G148" s="21">
        <v>2.926521784155578E-2</v>
      </c>
      <c r="H148" s="21">
        <v>5.6161196806921269E-3</v>
      </c>
      <c r="I148" s="21">
        <v>1.040386214828086E-2</v>
      </c>
      <c r="J148" s="21">
        <v>6.7752219573929892E-2</v>
      </c>
      <c r="K148" s="21">
        <v>1.0475689622664919E-2</v>
      </c>
      <c r="L148" s="21">
        <v>4.7908268854847842E-2</v>
      </c>
      <c r="M148" s="21">
        <v>2.0536977928417501E-2</v>
      </c>
      <c r="N148" s="21">
        <v>4.0742098721366343E-3</v>
      </c>
      <c r="O148" s="21">
        <v>9.7792566702385134E-2</v>
      </c>
      <c r="P148" s="21">
        <v>4.7424717705230584E-3</v>
      </c>
    </row>
    <row r="149" spans="1:16" x14ac:dyDescent="0.2">
      <c r="A149" s="30"/>
      <c r="B149" s="12" t="s">
        <v>75</v>
      </c>
      <c r="C149" s="12" t="s">
        <v>81</v>
      </c>
      <c r="D149" s="21">
        <v>6.4588325253485818E-2</v>
      </c>
      <c r="E149" s="21">
        <v>1.5353936063009449E-3</v>
      </c>
      <c r="F149" s="21">
        <v>8.7362474884847691E-3</v>
      </c>
      <c r="G149" s="21">
        <v>8.4388259489678284E-3</v>
      </c>
      <c r="H149" s="21">
        <v>4.6661900009009339E-4</v>
      </c>
      <c r="I149" s="21">
        <v>2.391163126703481E-3</v>
      </c>
      <c r="J149" s="21">
        <v>1.054930463711422E-2</v>
      </c>
      <c r="K149" s="21">
        <v>9.4061523637276512E-4</v>
      </c>
      <c r="L149" s="21">
        <v>1.6793771316060399E-2</v>
      </c>
      <c r="M149" s="21">
        <v>4.1859552531148614E-3</v>
      </c>
      <c r="N149" s="21">
        <v>6.2322916785329994E-4</v>
      </c>
      <c r="O149" s="21">
        <v>7.6548453324806901E-3</v>
      </c>
      <c r="P149" s="21">
        <v>2.2723551399424671E-3</v>
      </c>
    </row>
  </sheetData>
  <mergeCells count="4">
    <mergeCell ref="A3:A38"/>
    <mergeCell ref="A39:A74"/>
    <mergeCell ref="A78:A113"/>
    <mergeCell ref="A114:A149"/>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baseColWidth="10" defaultColWidth="8.83203125" defaultRowHeight="15" x14ac:dyDescent="0.2"/>
  <cols>
    <col min="1" max="1" width="26.1640625" customWidth="1"/>
    <col min="2" max="9" width="13.1640625" customWidth="1"/>
  </cols>
  <sheetData>
    <row r="1" spans="1:8" x14ac:dyDescent="0.2">
      <c r="A1" s="16" t="s">
        <v>326</v>
      </c>
    </row>
    <row r="2" spans="1:8" ht="29.5" customHeight="1" x14ac:dyDescent="0.2">
      <c r="A2" s="8" t="s">
        <v>321</v>
      </c>
      <c r="B2" s="8" t="s">
        <v>320</v>
      </c>
      <c r="C2" s="8" t="s">
        <v>325</v>
      </c>
      <c r="D2" s="8" t="s">
        <v>319</v>
      </c>
      <c r="E2" s="8" t="s">
        <v>318</v>
      </c>
    </row>
    <row r="3" spans="1:8" x14ac:dyDescent="0.2">
      <c r="A3" t="s">
        <v>35</v>
      </c>
      <c r="B3" s="14">
        <v>1.0441879999999999</v>
      </c>
      <c r="C3" s="20">
        <v>1.5481149999999999</v>
      </c>
      <c r="D3" s="20" t="s">
        <v>317</v>
      </c>
      <c r="E3" s="20">
        <v>0.9506</v>
      </c>
    </row>
    <row r="4" spans="1:8" x14ac:dyDescent="0.2">
      <c r="A4" t="s">
        <v>37</v>
      </c>
      <c r="B4" s="14">
        <v>0.82987500000000003</v>
      </c>
      <c r="C4" s="20">
        <v>3.0560320000000001</v>
      </c>
      <c r="D4" s="20" t="s">
        <v>317</v>
      </c>
      <c r="E4" s="20">
        <v>0.97529999999999994</v>
      </c>
    </row>
    <row r="5" spans="1:8" x14ac:dyDescent="0.2">
      <c r="A5" t="s">
        <v>39</v>
      </c>
      <c r="B5" s="14">
        <v>0.9133078</v>
      </c>
      <c r="C5" s="20">
        <v>-4.2282636</v>
      </c>
      <c r="D5" s="20" t="s">
        <v>317</v>
      </c>
      <c r="E5" s="20">
        <v>0.99150000000000005</v>
      </c>
    </row>
    <row r="6" spans="1:8" x14ac:dyDescent="0.2">
      <c r="A6" t="s">
        <v>41</v>
      </c>
      <c r="B6" s="14">
        <v>0.69851600000000003</v>
      </c>
      <c r="C6" s="20">
        <v>-7.4829999999999994E-2</v>
      </c>
      <c r="D6" s="20" t="s">
        <v>317</v>
      </c>
      <c r="E6" s="20">
        <v>0.98450000000000004</v>
      </c>
    </row>
    <row r="8" spans="1:8" x14ac:dyDescent="0.2">
      <c r="A8" s="16" t="s">
        <v>367</v>
      </c>
    </row>
    <row r="9" spans="1:8" ht="32" x14ac:dyDescent="0.2">
      <c r="A9" s="8" t="s">
        <v>1</v>
      </c>
      <c r="B9" s="8" t="s">
        <v>4</v>
      </c>
      <c r="C9" s="8" t="s">
        <v>5</v>
      </c>
      <c r="D9" s="8" t="s">
        <v>7</v>
      </c>
      <c r="E9" s="8" t="s">
        <v>9</v>
      </c>
      <c r="F9" s="8" t="s">
        <v>12</v>
      </c>
      <c r="G9" s="8" t="s">
        <v>14</v>
      </c>
      <c r="H9" s="8" t="s">
        <v>16</v>
      </c>
    </row>
    <row r="10" spans="1:8" x14ac:dyDescent="0.2">
      <c r="A10" t="s">
        <v>19</v>
      </c>
      <c r="B10">
        <v>2.94</v>
      </c>
      <c r="C10" s="9">
        <v>760.28</v>
      </c>
      <c r="D10" s="9">
        <v>945.26833680000004</v>
      </c>
      <c r="E10" s="9">
        <v>5411.0563519999996</v>
      </c>
      <c r="F10" s="9">
        <v>6519.5737499999996</v>
      </c>
      <c r="G10" s="10">
        <v>7.5848540809999996</v>
      </c>
      <c r="H10" s="9">
        <v>113.53544170000001</v>
      </c>
    </row>
    <row r="11" spans="1:8" x14ac:dyDescent="0.2">
      <c r="A11" t="s">
        <v>20</v>
      </c>
      <c r="B11">
        <v>4.8499999999999996</v>
      </c>
      <c r="C11" s="9">
        <v>921.16666669999995</v>
      </c>
      <c r="D11" s="9">
        <v>1061.3874330000001</v>
      </c>
      <c r="E11" s="9">
        <v>6300.3842690000001</v>
      </c>
      <c r="F11" s="9">
        <v>6852.3715229999998</v>
      </c>
      <c r="G11" s="10">
        <v>8.3931720639999998</v>
      </c>
      <c r="H11" s="9">
        <v>121.6200072</v>
      </c>
    </row>
    <row r="12" spans="1:8" x14ac:dyDescent="0.2">
      <c r="A12" t="s">
        <v>21</v>
      </c>
      <c r="B12">
        <v>2.98</v>
      </c>
      <c r="C12" s="9">
        <v>1000.435714</v>
      </c>
      <c r="D12" s="9">
        <v>1113.7600649999999</v>
      </c>
      <c r="E12" s="9">
        <v>6859.5522879999999</v>
      </c>
      <c r="F12" s="9">
        <v>7270.683223</v>
      </c>
      <c r="G12" s="10">
        <v>8.8320373229999998</v>
      </c>
      <c r="H12" s="9">
        <v>123.91534590000001</v>
      </c>
    </row>
    <row r="13" spans="1:8" x14ac:dyDescent="0.2">
      <c r="A13" t="s">
        <v>22</v>
      </c>
      <c r="B13">
        <v>3.2</v>
      </c>
      <c r="C13" s="9">
        <v>1067.3399999999999</v>
      </c>
      <c r="D13" s="9">
        <v>1147.55377</v>
      </c>
      <c r="E13" s="9">
        <v>7251.2607449999996</v>
      </c>
      <c r="F13" s="9">
        <v>7104.3031959999998</v>
      </c>
      <c r="G13" s="10">
        <v>9.0034532259999995</v>
      </c>
      <c r="H13" s="9">
        <v>126.41274919999999</v>
      </c>
    </row>
    <row r="14" spans="1:8" x14ac:dyDescent="0.2">
      <c r="A14" t="s">
        <v>23</v>
      </c>
      <c r="B14">
        <v>4.71</v>
      </c>
      <c r="C14" s="9">
        <v>1233.2</v>
      </c>
      <c r="D14" s="9">
        <v>1311.5898299999999</v>
      </c>
      <c r="E14" s="9">
        <v>8405.5595169999997</v>
      </c>
      <c r="F14" s="9">
        <v>8349.1013899999998</v>
      </c>
      <c r="G14" s="10">
        <v>10.342684780000001</v>
      </c>
      <c r="H14" s="9">
        <v>143.32954140000001</v>
      </c>
    </row>
    <row r="15" spans="1:8" x14ac:dyDescent="0.2">
      <c r="A15" t="s">
        <v>24</v>
      </c>
      <c r="B15">
        <v>10.039999999999999</v>
      </c>
      <c r="C15" s="9">
        <v>1271.833333</v>
      </c>
      <c r="D15" s="9">
        <v>1307.230589</v>
      </c>
      <c r="E15" s="9">
        <v>8636.6949380000005</v>
      </c>
      <c r="F15" s="9">
        <v>8194.1010869999991</v>
      </c>
      <c r="G15" s="10">
        <v>10.261548380000001</v>
      </c>
      <c r="H15" s="9">
        <v>139.62240410000001</v>
      </c>
    </row>
    <row r="16" spans="1:8" x14ac:dyDescent="0.2">
      <c r="A16" t="s">
        <v>25</v>
      </c>
      <c r="B16">
        <v>15.24</v>
      </c>
      <c r="C16" s="9">
        <v>1395.745455</v>
      </c>
      <c r="D16" s="9">
        <v>1335.472158</v>
      </c>
      <c r="E16" s="9">
        <v>8942.6919930000004</v>
      </c>
      <c r="F16" s="9">
        <v>8295.7519659999998</v>
      </c>
      <c r="G16" s="10">
        <v>10.473673740000001</v>
      </c>
      <c r="H16" s="9">
        <v>140.67307980000001</v>
      </c>
    </row>
    <row r="17" spans="1:8" x14ac:dyDescent="0.2">
      <c r="A17" t="s">
        <v>26</v>
      </c>
      <c r="B17">
        <v>15.81</v>
      </c>
      <c r="C17" s="9">
        <v>1629.8115379999999</v>
      </c>
      <c r="D17" s="9">
        <v>1437.254461</v>
      </c>
      <c r="E17" s="9">
        <v>9643.5582830000003</v>
      </c>
      <c r="F17" s="9">
        <v>8902.3499300000003</v>
      </c>
      <c r="G17" s="10">
        <v>11.23150336</v>
      </c>
      <c r="H17" s="9">
        <v>149.07252840000001</v>
      </c>
    </row>
    <row r="18" spans="1:8" x14ac:dyDescent="0.2">
      <c r="A18" t="s">
        <v>27</v>
      </c>
      <c r="B18">
        <v>13.91</v>
      </c>
      <c r="C18" s="9">
        <v>1990.07</v>
      </c>
      <c r="D18" s="9">
        <v>1588.3189110000001</v>
      </c>
      <c r="E18" s="9">
        <v>10301.954309999999</v>
      </c>
      <c r="F18" s="9">
        <v>9631.8198709999997</v>
      </c>
      <c r="G18" s="10">
        <v>12.19100699</v>
      </c>
      <c r="H18" s="9">
        <v>158.4139758</v>
      </c>
    </row>
    <row r="19" spans="1:8" x14ac:dyDescent="0.2">
      <c r="A19" t="s">
        <v>28</v>
      </c>
      <c r="B19">
        <v>3.43</v>
      </c>
      <c r="C19" s="9">
        <v>2813.2966670000001</v>
      </c>
      <c r="D19" s="9">
        <v>2020.5121690000001</v>
      </c>
      <c r="E19" s="9">
        <v>12514.76575</v>
      </c>
      <c r="F19" s="9">
        <v>11896.6453</v>
      </c>
      <c r="G19" s="10">
        <v>15.21141922</v>
      </c>
      <c r="H19" s="9">
        <v>190.7608266</v>
      </c>
    </row>
    <row r="20" spans="1:8" x14ac:dyDescent="0.2">
      <c r="A20" t="s">
        <v>29</v>
      </c>
      <c r="B20">
        <v>1.76</v>
      </c>
      <c r="C20" s="9">
        <v>4113.893333</v>
      </c>
      <c r="D20" s="9">
        <v>2492.3132139999998</v>
      </c>
      <c r="E20" s="9">
        <v>14828.104649999999</v>
      </c>
      <c r="F20" s="9">
        <v>13323.50855</v>
      </c>
      <c r="G20" s="10">
        <v>17.549562099999999</v>
      </c>
      <c r="H20" s="9">
        <v>216.3319985</v>
      </c>
    </row>
    <row r="21" spans="1:8" x14ac:dyDescent="0.2">
      <c r="A21" t="s">
        <v>322</v>
      </c>
      <c r="B21">
        <v>0.97</v>
      </c>
      <c r="C21" s="9">
        <f>(B24*C24-B20*C20-B22*C22-(B24-SUM(B20:B22))*C19)/B21</f>
        <v>8076.4808595360873</v>
      </c>
      <c r="D21" s="9">
        <f>(B24*D24-B20*D20-B22*D22-(B24-SUM(B20:B22))*D19)/B21</f>
        <v>4416.94591460825</v>
      </c>
      <c r="E21" s="9">
        <f>EXP(C3)*D21^B3</f>
        <v>30097.507943641082</v>
      </c>
      <c r="F21" s="9">
        <f>EXP(C4)*D21^B4</f>
        <v>22501.606280467699</v>
      </c>
      <c r="G21" s="9">
        <f>EXP(C5)*D21^B5</f>
        <v>31.103329368765337</v>
      </c>
      <c r="H21" s="9">
        <f>EXP(C6)*D21^B6</f>
        <v>326.34565866552344</v>
      </c>
    </row>
    <row r="22" spans="1:8" x14ac:dyDescent="0.2">
      <c r="A22" t="s">
        <v>323</v>
      </c>
      <c r="B22">
        <v>0.81</v>
      </c>
      <c r="C22">
        <v>19768</v>
      </c>
      <c r="D22" s="9">
        <v>8498</v>
      </c>
      <c r="E22" s="9">
        <f>EXP(C3)*D22^B3</f>
        <v>59605.066401379656</v>
      </c>
      <c r="F22" s="9">
        <f>EXP(C4)*D22^B4</f>
        <v>38731.075135948704</v>
      </c>
      <c r="G22" s="9">
        <f>EXP(C5)*D22^B5</f>
        <v>56.541075566045073</v>
      </c>
      <c r="H22" s="9">
        <f>EXP(C6)*D22^B6</f>
        <v>515.4568870388465</v>
      </c>
    </row>
    <row r="24" spans="1:8" x14ac:dyDescent="0.2">
      <c r="A24" t="s">
        <v>324</v>
      </c>
      <c r="B24">
        <v>4.0500000000000007</v>
      </c>
      <c r="C24">
        <v>8030</v>
      </c>
      <c r="D24" s="9">
        <v>4095</v>
      </c>
    </row>
    <row r="25" spans="1:8" x14ac:dyDescent="0.2">
      <c r="D25" s="9"/>
    </row>
    <row r="26" spans="1:8" x14ac:dyDescent="0.2">
      <c r="A26" t="s">
        <v>368</v>
      </c>
      <c r="D26" s="9"/>
    </row>
    <row r="27" spans="1:8" x14ac:dyDescent="0.2">
      <c r="A27" t="s">
        <v>369</v>
      </c>
      <c r="D27" s="9"/>
    </row>
    <row r="28" spans="1:8" x14ac:dyDescent="0.2">
      <c r="D28" s="9"/>
    </row>
    <row r="29" spans="1:8" x14ac:dyDescent="0.2">
      <c r="A29" s="16" t="s">
        <v>363</v>
      </c>
    </row>
    <row r="30" spans="1:8" ht="32" x14ac:dyDescent="0.2">
      <c r="A30" s="8" t="s">
        <v>1</v>
      </c>
      <c r="B30" s="8" t="s">
        <v>4</v>
      </c>
      <c r="C30" s="8" t="s">
        <v>5</v>
      </c>
      <c r="D30" s="26" t="s">
        <v>328</v>
      </c>
      <c r="E30" s="26" t="s">
        <v>329</v>
      </c>
      <c r="F30" s="26" t="s">
        <v>330</v>
      </c>
      <c r="G30" s="26" t="s">
        <v>331</v>
      </c>
      <c r="H30" s="26" t="s">
        <v>332</v>
      </c>
    </row>
    <row r="31" spans="1:8" x14ac:dyDescent="0.2">
      <c r="A31" t="s">
        <v>19</v>
      </c>
      <c r="B31" s="14">
        <v>2.9350000000000001</v>
      </c>
      <c r="C31" s="9">
        <v>760.28</v>
      </c>
      <c r="D31" s="20">
        <f t="shared" ref="D31:D43" si="0">B31/SUM($B$31:$B$43)</f>
        <v>3.6400256476083109E-2</v>
      </c>
      <c r="E31" s="10">
        <f t="shared" ref="E31:E43" si="1">C31*D31</f>
        <v>27.674386993636464</v>
      </c>
      <c r="F31" s="9">
        <f>E31</f>
        <v>27.674386993636464</v>
      </c>
      <c r="G31" s="20">
        <f>F31/$F$43</f>
        <v>1.5168627235498637E-2</v>
      </c>
      <c r="H31" s="20">
        <f>(G31+0)*D31*0.5</f>
        <v>2.7607096088112494E-4</v>
      </c>
    </row>
    <row r="32" spans="1:8" x14ac:dyDescent="0.2">
      <c r="A32" t="s">
        <v>20</v>
      </c>
      <c r="B32" s="14">
        <v>4.8503999999999996</v>
      </c>
      <c r="C32" s="9">
        <v>921.16666669999995</v>
      </c>
      <c r="D32" s="20">
        <f t="shared" si="0"/>
        <v>6.0155299492876832E-2</v>
      </c>
      <c r="E32" s="10">
        <f t="shared" si="1"/>
        <v>55.413056718193552</v>
      </c>
      <c r="F32" s="9">
        <f>E32+F31</f>
        <v>83.087443711830019</v>
      </c>
      <c r="G32" s="20">
        <f t="shared" ref="G32:G43" si="2">F32/$F$43</f>
        <v>4.5541115758228987E-2</v>
      </c>
      <c r="H32" s="20">
        <f t="shared" ref="H32:H43" si="3">(G32+G31)*D32*0.5</f>
        <v>1.8260063859616331E-3</v>
      </c>
    </row>
    <row r="33" spans="1:13" x14ac:dyDescent="0.2">
      <c r="A33" t="s">
        <v>21</v>
      </c>
      <c r="B33" s="14">
        <v>2.9805999999999999</v>
      </c>
      <c r="C33" s="9">
        <v>1000.435714</v>
      </c>
      <c r="D33" s="20">
        <f t="shared" si="0"/>
        <v>3.6965793680617823E-2</v>
      </c>
      <c r="E33" s="10">
        <f t="shared" si="1"/>
        <v>36.981900194445579</v>
      </c>
      <c r="F33" s="9">
        <f t="shared" ref="F33:F43" si="4">E33+F32</f>
        <v>120.06934390627561</v>
      </c>
      <c r="G33" s="20">
        <f t="shared" si="2"/>
        <v>6.5811290437760267E-2</v>
      </c>
      <c r="H33" s="20">
        <f t="shared" si="3"/>
        <v>2.0581150366406442E-3</v>
      </c>
    </row>
    <row r="34" spans="1:13" x14ac:dyDescent="0.2">
      <c r="A34" t="s">
        <v>22</v>
      </c>
      <c r="B34" s="14">
        <v>3.2010000000000001</v>
      </c>
      <c r="C34" s="9">
        <v>1067.3399999999999</v>
      </c>
      <c r="D34" s="20">
        <f t="shared" si="0"/>
        <v>3.9699223502535616E-2</v>
      </c>
      <c r="E34" s="10">
        <f t="shared" si="1"/>
        <v>42.372569213196364</v>
      </c>
      <c r="F34" s="9">
        <f t="shared" si="4"/>
        <v>162.44191311947196</v>
      </c>
      <c r="G34" s="20">
        <f t="shared" si="2"/>
        <v>8.9036148410337343E-2</v>
      </c>
      <c r="H34" s="20">
        <f t="shared" si="3"/>
        <v>3.0736615418129215E-3</v>
      </c>
    </row>
    <row r="35" spans="1:13" x14ac:dyDescent="0.2">
      <c r="A35" t="s">
        <v>23</v>
      </c>
      <c r="B35" s="14">
        <v>4.7084999999999999</v>
      </c>
      <c r="C35" s="9">
        <v>1233.2</v>
      </c>
      <c r="D35" s="20">
        <f t="shared" si="0"/>
        <v>5.8395437007712887E-2</v>
      </c>
      <c r="E35" s="10">
        <f t="shared" si="1"/>
        <v>72.013252917911529</v>
      </c>
      <c r="F35" s="9">
        <f t="shared" si="4"/>
        <v>234.45516603738349</v>
      </c>
      <c r="G35" s="20">
        <f t="shared" si="2"/>
        <v>0.12850738185730262</v>
      </c>
      <c r="H35" s="20">
        <f t="shared" si="3"/>
        <v>6.3517747590897252E-3</v>
      </c>
    </row>
    <row r="36" spans="1:13" x14ac:dyDescent="0.2">
      <c r="A36" t="s">
        <v>24</v>
      </c>
      <c r="B36" s="14">
        <v>10.0404</v>
      </c>
      <c r="C36" s="9">
        <v>1271.833333</v>
      </c>
      <c r="D36" s="20">
        <f t="shared" si="0"/>
        <v>0.1245223629037359</v>
      </c>
      <c r="E36" s="10">
        <f t="shared" si="1"/>
        <v>158.371691844894</v>
      </c>
      <c r="F36" s="9">
        <f t="shared" si="4"/>
        <v>392.82685788227752</v>
      </c>
      <c r="G36" s="20">
        <f t="shared" si="2"/>
        <v>0.21531259849327888</v>
      </c>
      <c r="H36" s="20">
        <f t="shared" si="3"/>
        <v>2.1406638183385226E-2</v>
      </c>
    </row>
    <row r="37" spans="1:13" x14ac:dyDescent="0.2">
      <c r="A37" t="s">
        <v>25</v>
      </c>
      <c r="B37" s="14">
        <v>15.234999999999999</v>
      </c>
      <c r="C37" s="9">
        <v>1395.745455</v>
      </c>
      <c r="D37" s="20">
        <f t="shared" si="0"/>
        <v>0.18894647612031557</v>
      </c>
      <c r="E37" s="10">
        <f t="shared" si="1"/>
        <v>263.72118528319646</v>
      </c>
      <c r="F37" s="9">
        <f t="shared" si="4"/>
        <v>656.54804316547393</v>
      </c>
      <c r="G37" s="20">
        <f t="shared" si="2"/>
        <v>0.35986099823143802</v>
      </c>
      <c r="H37" s="20">
        <f t="shared" si="3"/>
        <v>5.4338512129291368E-2</v>
      </c>
    </row>
    <row r="38" spans="1:13" x14ac:dyDescent="0.2">
      <c r="A38" t="s">
        <v>26</v>
      </c>
      <c r="B38" s="14">
        <v>15.805400000000001</v>
      </c>
      <c r="C38" s="9">
        <v>1629.8115379999999</v>
      </c>
      <c r="D38" s="20">
        <f t="shared" si="0"/>
        <v>0.19602065202967087</v>
      </c>
      <c r="E38" s="10">
        <f t="shared" si="1"/>
        <v>319.47672036424069</v>
      </c>
      <c r="F38" s="9">
        <f t="shared" si="4"/>
        <v>976.02476352971462</v>
      </c>
      <c r="G38" s="20">
        <f t="shared" si="2"/>
        <v>0.53496960254267756</v>
      </c>
      <c r="H38" s="20">
        <f t="shared" si="3"/>
        <v>8.7702638909922123E-2</v>
      </c>
    </row>
    <row r="39" spans="1:13" x14ac:dyDescent="0.2">
      <c r="A39" t="s">
        <v>27</v>
      </c>
      <c r="B39" s="14">
        <v>13.904999999999999</v>
      </c>
      <c r="C39" s="9">
        <v>1990.07</v>
      </c>
      <c r="D39" s="20">
        <f t="shared" si="0"/>
        <v>0.17245164098805302</v>
      </c>
      <c r="E39" s="10">
        <f t="shared" si="1"/>
        <v>343.19083718109465</v>
      </c>
      <c r="F39" s="9">
        <f t="shared" si="4"/>
        <v>1319.2156007108092</v>
      </c>
      <c r="G39" s="20">
        <f t="shared" si="2"/>
        <v>0.72307616768667715</v>
      </c>
      <c r="H39" s="20">
        <f t="shared" si="3"/>
        <v>0.10847602875706565</v>
      </c>
    </row>
    <row r="40" spans="1:13" x14ac:dyDescent="0.2">
      <c r="A40" t="s">
        <v>28</v>
      </c>
      <c r="B40" s="14">
        <v>3.4289999999999998</v>
      </c>
      <c r="C40" s="9">
        <v>2813.2966670000001</v>
      </c>
      <c r="D40" s="20">
        <f t="shared" si="0"/>
        <v>4.252690952520919E-2</v>
      </c>
      <c r="E40" s="10">
        <f t="shared" si="1"/>
        <v>119.64081282508157</v>
      </c>
      <c r="F40" s="9">
        <f t="shared" si="4"/>
        <v>1438.8564135358909</v>
      </c>
      <c r="G40" s="20">
        <f t="shared" si="2"/>
        <v>0.78865257565961711</v>
      </c>
      <c r="H40" s="20">
        <f t="shared" si="3"/>
        <v>3.2144575747473023E-2</v>
      </c>
    </row>
    <row r="41" spans="1:13" x14ac:dyDescent="0.2">
      <c r="A41" t="s">
        <v>29</v>
      </c>
      <c r="B41" s="14">
        <v>1.7609999999999999</v>
      </c>
      <c r="C41" s="9">
        <v>4113.893333</v>
      </c>
      <c r="D41" s="20">
        <f t="shared" si="0"/>
        <v>2.1840153885649867E-2</v>
      </c>
      <c r="E41" s="10">
        <f t="shared" si="1"/>
        <v>89.848063461869032</v>
      </c>
      <c r="F41" s="9">
        <f t="shared" si="4"/>
        <v>1528.7044769977599</v>
      </c>
      <c r="G41" s="20">
        <f t="shared" si="2"/>
        <v>0.8378992593457959</v>
      </c>
      <c r="H41" s="20">
        <f t="shared" si="3"/>
        <v>1.7762071189752194E-2</v>
      </c>
    </row>
    <row r="42" spans="1:13" x14ac:dyDescent="0.2">
      <c r="A42" t="s">
        <v>322</v>
      </c>
      <c r="B42" s="14">
        <v>0.97</v>
      </c>
      <c r="C42" s="9">
        <v>8076.4808595360873</v>
      </c>
      <c r="D42" s="20">
        <f t="shared" si="0"/>
        <v>1.2030067728041096E-2</v>
      </c>
      <c r="E42" s="10">
        <f t="shared" si="1"/>
        <v>97.160611744446697</v>
      </c>
      <c r="F42" s="9">
        <f t="shared" si="4"/>
        <v>1625.8650887422066</v>
      </c>
      <c r="G42" s="20">
        <f t="shared" si="2"/>
        <v>0.89115402888643325</v>
      </c>
      <c r="H42" s="20">
        <f t="shared" si="3"/>
        <v>1.040031408141294E-2</v>
      </c>
    </row>
    <row r="43" spans="1:13" x14ac:dyDescent="0.2">
      <c r="A43" t="s">
        <v>323</v>
      </c>
      <c r="B43" s="14">
        <v>0.81</v>
      </c>
      <c r="C43" s="9">
        <v>19768</v>
      </c>
      <c r="D43" s="20">
        <f t="shared" si="0"/>
        <v>1.0045726659498235E-2</v>
      </c>
      <c r="E43" s="10">
        <f t="shared" si="1"/>
        <v>198.58392460496111</v>
      </c>
      <c r="F43" s="9">
        <f t="shared" si="4"/>
        <v>1824.4490133471677</v>
      </c>
      <c r="G43" s="20">
        <f t="shared" si="2"/>
        <v>1</v>
      </c>
      <c r="H43" s="20">
        <f t="shared" si="3"/>
        <v>9.4990082226009687E-3</v>
      </c>
      <c r="I43" t="s">
        <v>327</v>
      </c>
      <c r="J43" s="14">
        <f>1-2*SUM(H31:H43)</f>
        <v>0.28936916818942082</v>
      </c>
    </row>
    <row r="45" spans="1:13" x14ac:dyDescent="0.2">
      <c r="A45" s="16" t="s">
        <v>362</v>
      </c>
    </row>
    <row r="46" spans="1:13" ht="32" x14ac:dyDescent="0.2">
      <c r="A46" s="8" t="s">
        <v>1</v>
      </c>
      <c r="B46" s="8" t="s">
        <v>4</v>
      </c>
      <c r="C46" s="8" t="s">
        <v>9</v>
      </c>
      <c r="D46" s="26" t="s">
        <v>328</v>
      </c>
      <c r="E46" s="26" t="s">
        <v>342</v>
      </c>
      <c r="F46" s="26" t="s">
        <v>343</v>
      </c>
      <c r="G46" s="26" t="s">
        <v>344</v>
      </c>
      <c r="H46" s="26" t="s">
        <v>332</v>
      </c>
    </row>
    <row r="47" spans="1:13" x14ac:dyDescent="0.2">
      <c r="A47" t="s">
        <v>19</v>
      </c>
      <c r="B47" s="14">
        <v>2.9350000000000001</v>
      </c>
      <c r="C47" s="9">
        <v>5410.0393290000002</v>
      </c>
      <c r="D47" s="20">
        <f>B47/SUM($B$47:$B$59)</f>
        <v>3.6400256476083109E-2</v>
      </c>
      <c r="E47" s="10">
        <f t="shared" ref="E47:E59" si="5">C47*D47</f>
        <v>196.92681912129657</v>
      </c>
      <c r="F47" s="9">
        <f>E47</f>
        <v>196.92681912129657</v>
      </c>
      <c r="G47" s="20">
        <f>F47/$F$59</f>
        <v>1.9984881802873278E-2</v>
      </c>
      <c r="H47" s="20">
        <f>(G47+0)*D47*0.5</f>
        <v>3.6372741163439676E-4</v>
      </c>
      <c r="L47" s="10"/>
    </row>
    <row r="48" spans="1:13" x14ac:dyDescent="0.2">
      <c r="A48" t="s">
        <v>20</v>
      </c>
      <c r="B48" s="14">
        <v>4.8503999999999996</v>
      </c>
      <c r="C48" s="9">
        <v>6292.3846590000003</v>
      </c>
      <c r="D48" s="20">
        <f t="shared" ref="D48:D59" si="6">B48/SUM($B$47:$B$59)</f>
        <v>6.0155299492876832E-2</v>
      </c>
      <c r="E48" s="10">
        <f t="shared" si="5"/>
        <v>378.52028368652867</v>
      </c>
      <c r="F48" s="9">
        <f>E48+F47</f>
        <v>575.44710280782522</v>
      </c>
      <c r="G48" s="20">
        <f t="shared" ref="G48:G59" si="7">F48/$F$59</f>
        <v>5.8398558331136753E-2</v>
      </c>
      <c r="H48" s="20">
        <f t="shared" ref="H48:H59" si="8">(G48+G47)*D48*0.5</f>
        <v>2.3575896582716774E-3</v>
      </c>
      <c r="L48" s="10"/>
      <c r="M48" s="10"/>
    </row>
    <row r="49" spans="1:13" x14ac:dyDescent="0.2">
      <c r="A49" t="s">
        <v>21</v>
      </c>
      <c r="B49" s="14">
        <v>2.9805999999999999</v>
      </c>
      <c r="C49" s="9">
        <v>6857.8701039999996</v>
      </c>
      <c r="D49" s="20">
        <f t="shared" si="6"/>
        <v>3.6965793680617823E-2</v>
      </c>
      <c r="E49" s="10">
        <f t="shared" si="5"/>
        <v>253.50661135294106</v>
      </c>
      <c r="F49" s="9">
        <f t="shared" ref="F49:F59" si="9">E49+F48</f>
        <v>828.95371416076625</v>
      </c>
      <c r="G49" s="20">
        <f t="shared" si="7"/>
        <v>8.4125372417413566E-2</v>
      </c>
      <c r="H49" s="20">
        <f t="shared" si="8"/>
        <v>2.634255109300787E-3</v>
      </c>
      <c r="L49" s="10"/>
      <c r="M49" s="10"/>
    </row>
    <row r="50" spans="1:13" x14ac:dyDescent="0.2">
      <c r="A50" t="s">
        <v>22</v>
      </c>
      <c r="B50" s="14">
        <v>3.2010000000000001</v>
      </c>
      <c r="C50" s="9">
        <v>7237.9005390000002</v>
      </c>
      <c r="D50" s="20">
        <f t="shared" si="6"/>
        <v>3.9699223502535616E-2</v>
      </c>
      <c r="E50" s="10">
        <f t="shared" si="5"/>
        <v>287.33903118688403</v>
      </c>
      <c r="F50" s="9">
        <f t="shared" si="9"/>
        <v>1116.2927453476502</v>
      </c>
      <c r="G50" s="20">
        <f t="shared" si="7"/>
        <v>0.11328562901042213</v>
      </c>
      <c r="H50" s="20">
        <f t="shared" si="8"/>
        <v>3.9185317337715134E-3</v>
      </c>
      <c r="L50" s="10"/>
      <c r="M50" s="10"/>
    </row>
    <row r="51" spans="1:13" x14ac:dyDescent="0.2">
      <c r="A51" t="s">
        <v>23</v>
      </c>
      <c r="B51" s="14">
        <v>4.7084999999999999</v>
      </c>
      <c r="C51" s="9">
        <v>8401.2576140000001</v>
      </c>
      <c r="D51" s="20">
        <f t="shared" si="6"/>
        <v>5.8395437007712887E-2</v>
      </c>
      <c r="E51" s="10">
        <f t="shared" si="5"/>
        <v>490.59510978390529</v>
      </c>
      <c r="F51" s="9">
        <f t="shared" si="9"/>
        <v>1606.8878551315556</v>
      </c>
      <c r="G51" s="20">
        <f t="shared" si="7"/>
        <v>0.16307308470511825</v>
      </c>
      <c r="H51" s="20">
        <f t="shared" si="8"/>
        <v>8.0690439291541995E-3</v>
      </c>
      <c r="L51" s="10"/>
      <c r="M51" s="10"/>
    </row>
    <row r="52" spans="1:13" x14ac:dyDescent="0.2">
      <c r="A52" t="s">
        <v>24</v>
      </c>
      <c r="B52" s="14">
        <v>10.0404</v>
      </c>
      <c r="C52" s="9">
        <v>8636.1086460000006</v>
      </c>
      <c r="D52" s="20">
        <f t="shared" si="6"/>
        <v>0.1245223629037359</v>
      </c>
      <c r="E52" s="10">
        <f t="shared" si="5"/>
        <v>1075.3886548933033</v>
      </c>
      <c r="F52" s="9">
        <f t="shared" si="9"/>
        <v>2682.2765100248589</v>
      </c>
      <c r="G52" s="20">
        <f t="shared" si="7"/>
        <v>0.27220761120633546</v>
      </c>
      <c r="H52" s="20">
        <f t="shared" si="8"/>
        <v>2.7101090390638374E-2</v>
      </c>
      <c r="L52" s="10"/>
      <c r="M52" s="10"/>
    </row>
    <row r="53" spans="1:13" x14ac:dyDescent="0.2">
      <c r="A53" t="s">
        <v>25</v>
      </c>
      <c r="B53" s="14">
        <v>15.234999999999999</v>
      </c>
      <c r="C53" s="9">
        <v>8942.110154</v>
      </c>
      <c r="D53" s="20">
        <f t="shared" si="6"/>
        <v>0.18894647612031557</v>
      </c>
      <c r="E53" s="10">
        <f t="shared" si="5"/>
        <v>1689.5802026779922</v>
      </c>
      <c r="F53" s="9">
        <f t="shared" si="9"/>
        <v>4371.8567127028509</v>
      </c>
      <c r="G53" s="20">
        <f t="shared" si="7"/>
        <v>0.44367262951954056</v>
      </c>
      <c r="H53" s="20">
        <f t="shared" si="8"/>
        <v>6.7631524404658735E-2</v>
      </c>
      <c r="L53" s="10"/>
      <c r="M53" s="10"/>
    </row>
    <row r="54" spans="1:13" x14ac:dyDescent="0.2">
      <c r="A54" t="s">
        <v>26</v>
      </c>
      <c r="B54" s="14">
        <v>15.805400000000001</v>
      </c>
      <c r="C54" s="9">
        <v>9638.5952049999996</v>
      </c>
      <c r="D54" s="20">
        <f t="shared" si="6"/>
        <v>0.19602065202967087</v>
      </c>
      <c r="E54" s="10">
        <f t="shared" si="5"/>
        <v>1889.363716734159</v>
      </c>
      <c r="F54" s="9">
        <f t="shared" si="9"/>
        <v>6261.2204294370094</v>
      </c>
      <c r="G54" s="20">
        <f t="shared" si="7"/>
        <v>0.63541243789125923</v>
      </c>
      <c r="H54" s="20">
        <f t="shared" si="8"/>
        <v>0.10576147925467315</v>
      </c>
      <c r="L54" s="10"/>
      <c r="M54" s="10"/>
    </row>
    <row r="55" spans="1:13" x14ac:dyDescent="0.2">
      <c r="A55" t="s">
        <v>27</v>
      </c>
      <c r="B55" s="14">
        <v>13.904999999999999</v>
      </c>
      <c r="C55" s="9">
        <v>10295.91879</v>
      </c>
      <c r="D55" s="20">
        <f t="shared" si="6"/>
        <v>0.17245164098805302</v>
      </c>
      <c r="E55" s="10">
        <f t="shared" si="5"/>
        <v>1775.5480908152292</v>
      </c>
      <c r="F55" s="9">
        <f t="shared" si="9"/>
        <v>8036.7685202522389</v>
      </c>
      <c r="G55" s="20">
        <f t="shared" si="7"/>
        <v>0.81560180411670624</v>
      </c>
      <c r="H55" s="20">
        <f t="shared" si="8"/>
        <v>0.12511489356565478</v>
      </c>
      <c r="L55" s="10"/>
      <c r="M55" s="10"/>
    </row>
    <row r="56" spans="1:13" x14ac:dyDescent="0.2">
      <c r="A56" t="s">
        <v>28</v>
      </c>
      <c r="B56" s="14">
        <v>3.4289999999999998</v>
      </c>
      <c r="C56" s="9">
        <v>12508.058220000001</v>
      </c>
      <c r="D56" s="20">
        <f t="shared" si="6"/>
        <v>4.252690952520919E-2</v>
      </c>
      <c r="E56" s="10">
        <f t="shared" si="5"/>
        <v>531.92906025798914</v>
      </c>
      <c r="F56" s="9">
        <f t="shared" si="9"/>
        <v>8568.6975805102284</v>
      </c>
      <c r="G56" s="20">
        <f t="shared" si="7"/>
        <v>0.86958398614860877</v>
      </c>
      <c r="H56" s="20">
        <f t="shared" si="8"/>
        <v>3.5832871817890605E-2</v>
      </c>
      <c r="L56" s="10"/>
      <c r="M56" s="10"/>
    </row>
    <row r="57" spans="1:13" x14ac:dyDescent="0.2">
      <c r="A57" t="s">
        <v>29</v>
      </c>
      <c r="B57" s="14">
        <v>1.7609999999999999</v>
      </c>
      <c r="C57" s="9">
        <v>14863.792079999999</v>
      </c>
      <c r="D57" s="20">
        <f t="shared" si="6"/>
        <v>2.1840153885649867E-2</v>
      </c>
      <c r="E57" s="10">
        <f t="shared" si="5"/>
        <v>324.62750635150371</v>
      </c>
      <c r="F57" s="9">
        <f t="shared" si="9"/>
        <v>8893.3250868617324</v>
      </c>
      <c r="G57" s="20">
        <f t="shared" si="7"/>
        <v>0.90252841887414958</v>
      </c>
      <c r="H57" s="20">
        <f t="shared" si="8"/>
        <v>1.9351603814183063E-2</v>
      </c>
      <c r="L57" s="10"/>
      <c r="M57" s="10"/>
    </row>
    <row r="58" spans="1:13" x14ac:dyDescent="0.2">
      <c r="A58" t="s">
        <v>322</v>
      </c>
      <c r="B58" s="14">
        <v>0.97</v>
      </c>
      <c r="C58" s="9">
        <v>30057.989485059144</v>
      </c>
      <c r="D58" s="20">
        <f t="shared" si="6"/>
        <v>1.2030067728041096E-2</v>
      </c>
      <c r="E58" s="10">
        <f t="shared" si="5"/>
        <v>361.59964927400864</v>
      </c>
      <c r="F58" s="9">
        <f t="shared" si="9"/>
        <v>9254.9247361357411</v>
      </c>
      <c r="G58" s="20">
        <f t="shared" si="7"/>
        <v>0.93922492513442857</v>
      </c>
      <c r="H58" s="20">
        <f t="shared" si="8"/>
        <v>1.1078208733384684E-2</v>
      </c>
      <c r="L58" s="10"/>
      <c r="M58" s="10"/>
    </row>
    <row r="59" spans="1:13" x14ac:dyDescent="0.2">
      <c r="A59" t="s">
        <v>323</v>
      </c>
      <c r="B59" s="14">
        <v>0.81</v>
      </c>
      <c r="C59" s="9">
        <v>59613.885272588697</v>
      </c>
      <c r="D59" s="20">
        <f t="shared" si="6"/>
        <v>1.0045726659498235E-2</v>
      </c>
      <c r="E59" s="10">
        <f t="shared" si="5"/>
        <v>598.86479655911353</v>
      </c>
      <c r="F59" s="9">
        <f t="shared" si="9"/>
        <v>9853.7895326948546</v>
      </c>
      <c r="G59" s="20">
        <f t="shared" si="7"/>
        <v>1</v>
      </c>
      <c r="H59" s="20">
        <f t="shared" si="8"/>
        <v>9.7404617645931984E-3</v>
      </c>
      <c r="I59" t="s">
        <v>327</v>
      </c>
      <c r="J59" s="14">
        <f>1-2*SUM(H47:H59)</f>
        <v>0.16208943682438171</v>
      </c>
      <c r="L59" s="10"/>
      <c r="M59" s="10"/>
    </row>
    <row r="61" spans="1:13" x14ac:dyDescent="0.2">
      <c r="A61" s="16" t="s">
        <v>364</v>
      </c>
    </row>
    <row r="62" spans="1:13" ht="32" x14ac:dyDescent="0.2">
      <c r="A62" s="8" t="s">
        <v>1</v>
      </c>
      <c r="B62" s="8" t="s">
        <v>4</v>
      </c>
      <c r="C62" s="8" t="s">
        <v>12</v>
      </c>
      <c r="D62" s="26" t="s">
        <v>328</v>
      </c>
      <c r="E62" s="26" t="s">
        <v>341</v>
      </c>
      <c r="F62" s="26" t="s">
        <v>339</v>
      </c>
      <c r="G62" s="26" t="s">
        <v>340</v>
      </c>
      <c r="H62" s="26" t="s">
        <v>332</v>
      </c>
    </row>
    <row r="63" spans="1:13" x14ac:dyDescent="0.2">
      <c r="A63" t="s">
        <v>19</v>
      </c>
      <c r="B63" s="14">
        <v>2.9350000000000001</v>
      </c>
      <c r="C63" s="9">
        <v>6516.9110920000003</v>
      </c>
      <c r="D63" s="20">
        <f>B63/SUM($B$63:$B$75)</f>
        <v>3.6400256476083109E-2</v>
      </c>
      <c r="E63" s="10">
        <f t="shared" ref="E63:E73" si="10">C63*D63</f>
        <v>237.21723518063087</v>
      </c>
      <c r="F63" s="9">
        <f>E63</f>
        <v>237.21723518063087</v>
      </c>
      <c r="G63" s="20">
        <f>F63/$F$75</f>
        <v>2.6071105000584568E-2</v>
      </c>
      <c r="H63" s="20">
        <f>(G63+0)*D63*0.5</f>
        <v>4.7449745431808559E-4</v>
      </c>
    </row>
    <row r="64" spans="1:13" x14ac:dyDescent="0.2">
      <c r="A64" t="s">
        <v>20</v>
      </c>
      <c r="B64" s="14">
        <v>4.8503999999999996</v>
      </c>
      <c r="C64" s="9">
        <v>6849.3328199999996</v>
      </c>
      <c r="D64" s="20">
        <f t="shared" ref="D64:D75" si="11">B64/SUM($B$63:$B$75)</f>
        <v>6.0155299492876832E-2</v>
      </c>
      <c r="E64" s="10">
        <f t="shared" si="10"/>
        <v>412.0236671134906</v>
      </c>
      <c r="F64" s="9">
        <f>E64+F63</f>
        <v>649.2409022941215</v>
      </c>
      <c r="G64" s="20">
        <f t="shared" ref="G64:G75" si="12">F64/$F$75</f>
        <v>7.1354122821200378E-2</v>
      </c>
      <c r="H64" s="20">
        <f t="shared" ref="H64:H75" si="13">(G64+G63)*D64*0.5</f>
        <v>2.9303218788906149E-3</v>
      </c>
    </row>
    <row r="65" spans="1:10" x14ac:dyDescent="0.2">
      <c r="A65" t="s">
        <v>21</v>
      </c>
      <c r="B65" s="14">
        <v>2.9805999999999999</v>
      </c>
      <c r="C65" s="9">
        <v>7271.7178759999997</v>
      </c>
      <c r="D65" s="20">
        <f t="shared" si="11"/>
        <v>3.6965793680617823E-2</v>
      </c>
      <c r="E65" s="10">
        <f t="shared" si="10"/>
        <v>268.80482270787644</v>
      </c>
      <c r="F65" s="9">
        <f t="shared" ref="F65:F75" si="14">E65+F64</f>
        <v>918.04572500199788</v>
      </c>
      <c r="G65" s="20">
        <f t="shared" si="12"/>
        <v>0.1008968276425606</v>
      </c>
      <c r="H65" s="20">
        <f t="shared" si="13"/>
        <v>3.1836965480668547E-3</v>
      </c>
    </row>
    <row r="66" spans="1:10" x14ac:dyDescent="0.2">
      <c r="A66" t="s">
        <v>22</v>
      </c>
      <c r="B66" s="14">
        <v>3.2010000000000001</v>
      </c>
      <c r="C66" s="9">
        <v>7102.124057</v>
      </c>
      <c r="D66" s="20">
        <f t="shared" si="11"/>
        <v>3.9699223502535616E-2</v>
      </c>
      <c r="E66" s="10">
        <f t="shared" si="10"/>
        <v>281.94881028157801</v>
      </c>
      <c r="F66" s="9">
        <f t="shared" si="14"/>
        <v>1199.9945352835759</v>
      </c>
      <c r="G66" s="20">
        <f t="shared" si="12"/>
        <v>0.13188410827604263</v>
      </c>
      <c r="H66" s="20">
        <f t="shared" si="13"/>
        <v>4.6206112010810253E-3</v>
      </c>
    </row>
    <row r="67" spans="1:10" x14ac:dyDescent="0.2">
      <c r="A67" t="s">
        <v>23</v>
      </c>
      <c r="B67" s="14">
        <v>4.7084999999999999</v>
      </c>
      <c r="C67" s="9">
        <v>8347.2030240000004</v>
      </c>
      <c r="D67" s="20">
        <f t="shared" si="11"/>
        <v>5.8395437007712887E-2</v>
      </c>
      <c r="E67" s="10">
        <f t="shared" si="10"/>
        <v>487.43856837858254</v>
      </c>
      <c r="F67" s="9">
        <f t="shared" si="14"/>
        <v>1687.4331036621584</v>
      </c>
      <c r="G67" s="20">
        <f t="shared" si="12"/>
        <v>0.18545551967815257</v>
      </c>
      <c r="H67" s="20">
        <f t="shared" si="13"/>
        <v>9.2655931271251254E-3</v>
      </c>
    </row>
    <row r="68" spans="1:10" x14ac:dyDescent="0.2">
      <c r="A68" t="s">
        <v>24</v>
      </c>
      <c r="B68" s="14">
        <v>10.0404</v>
      </c>
      <c r="C68" s="9">
        <v>8192.4681380000002</v>
      </c>
      <c r="D68" s="20">
        <f t="shared" si="11"/>
        <v>0.1245223629037359</v>
      </c>
      <c r="E68" s="10">
        <f t="shared" si="10"/>
        <v>1020.1454905573296</v>
      </c>
      <c r="F68" s="9">
        <f t="shared" si="14"/>
        <v>2707.578594219488</v>
      </c>
      <c r="G68" s="20">
        <f t="shared" si="12"/>
        <v>0.2975735122006648</v>
      </c>
      <c r="H68" s="20">
        <f t="shared" si="13"/>
        <v>3.0073958200327159E-2</v>
      </c>
    </row>
    <row r="69" spans="1:10" x14ac:dyDescent="0.2">
      <c r="A69" t="s">
        <v>25</v>
      </c>
      <c r="B69" s="14">
        <v>15.234999999999999</v>
      </c>
      <c r="C69" s="9">
        <v>8294.1407839999993</v>
      </c>
      <c r="D69" s="20">
        <f t="shared" si="11"/>
        <v>0.18894647612031557</v>
      </c>
      <c r="E69" s="10">
        <f t="shared" si="10"/>
        <v>1567.1486735825913</v>
      </c>
      <c r="F69" s="9">
        <f t="shared" si="14"/>
        <v>4274.727267802079</v>
      </c>
      <c r="G69" s="20">
        <f t="shared" si="12"/>
        <v>0.46980930100997059</v>
      </c>
      <c r="H69" s="20">
        <f t="shared" si="13"/>
        <v>7.2497139195721955E-2</v>
      </c>
    </row>
    <row r="70" spans="1:10" x14ac:dyDescent="0.2">
      <c r="A70" t="s">
        <v>26</v>
      </c>
      <c r="B70" s="14">
        <v>15.805400000000001</v>
      </c>
      <c r="C70" s="9">
        <v>8845.3437090000007</v>
      </c>
      <c r="D70" s="20">
        <f t="shared" si="11"/>
        <v>0.19602065202967087</v>
      </c>
      <c r="E70" s="10">
        <f t="shared" si="10"/>
        <v>1733.8700412647274</v>
      </c>
      <c r="F70" s="9">
        <f t="shared" si="14"/>
        <v>6008.5973090668067</v>
      </c>
      <c r="G70" s="20">
        <f t="shared" si="12"/>
        <v>0.66036842235189064</v>
      </c>
      <c r="H70" s="20">
        <f t="shared" si="13"/>
        <v>0.11076908712140052</v>
      </c>
    </row>
    <row r="71" spans="1:10" x14ac:dyDescent="0.2">
      <c r="A71" t="s">
        <v>27</v>
      </c>
      <c r="B71" s="14">
        <v>13.904999999999999</v>
      </c>
      <c r="C71" s="9">
        <v>9572.9835750000002</v>
      </c>
      <c r="D71" s="20">
        <f t="shared" si="11"/>
        <v>0.17245164098805302</v>
      </c>
      <c r="E71" s="10">
        <f t="shared" si="10"/>
        <v>1650.8767266604284</v>
      </c>
      <c r="F71" s="9">
        <f t="shared" si="14"/>
        <v>7659.4740357272349</v>
      </c>
      <c r="G71" s="20">
        <f t="shared" si="12"/>
        <v>0.84180625274820264</v>
      </c>
      <c r="H71" s="20">
        <f t="shared" si="13"/>
        <v>0.12952624388585324</v>
      </c>
    </row>
    <row r="72" spans="1:10" x14ac:dyDescent="0.2">
      <c r="A72" t="s">
        <v>28</v>
      </c>
      <c r="B72" s="14">
        <v>3.4289999999999998</v>
      </c>
      <c r="C72" s="9">
        <v>11831.067150000001</v>
      </c>
      <c r="D72" s="20">
        <f t="shared" si="11"/>
        <v>4.252690952520919E-2</v>
      </c>
      <c r="E72" s="10">
        <f t="shared" si="10"/>
        <v>503.13872227472456</v>
      </c>
      <c r="F72" s="9">
        <f t="shared" si="14"/>
        <v>8162.6127580019593</v>
      </c>
      <c r="G72" s="20">
        <f t="shared" si="12"/>
        <v>0.89710317267181605</v>
      </c>
      <c r="H72" s="20">
        <f t="shared" si="13"/>
        <v>3.6975221903685317E-2</v>
      </c>
    </row>
    <row r="73" spans="1:10" x14ac:dyDescent="0.2">
      <c r="A73" t="s">
        <v>29</v>
      </c>
      <c r="B73" s="14">
        <v>1.7609999999999999</v>
      </c>
      <c r="C73" s="9">
        <v>13257.45955</v>
      </c>
      <c r="D73" s="20">
        <f t="shared" si="11"/>
        <v>2.1840153885649867E-2</v>
      </c>
      <c r="E73" s="10">
        <f t="shared" si="10"/>
        <v>289.54495670477843</v>
      </c>
      <c r="F73" s="9">
        <f t="shared" si="14"/>
        <v>8452.1577147067383</v>
      </c>
      <c r="G73" s="20">
        <f t="shared" si="12"/>
        <v>0.92892529960492842</v>
      </c>
      <c r="H73" s="20">
        <f t="shared" si="13"/>
        <v>1.9940371417051114E-2</v>
      </c>
    </row>
    <row r="74" spans="1:10" x14ac:dyDescent="0.2">
      <c r="A74" t="s">
        <v>322</v>
      </c>
      <c r="B74" s="14">
        <v>0.97</v>
      </c>
      <c r="C74" s="9">
        <v>22134.758744726412</v>
      </c>
      <c r="D74" s="20">
        <f t="shared" si="11"/>
        <v>1.2030067728041096E-2</v>
      </c>
      <c r="E74" s="10">
        <f t="shared" ref="E74:E75" si="15">C74*D74</f>
        <v>266.28264684290866</v>
      </c>
      <c r="F74" s="9">
        <f t="shared" si="14"/>
        <v>8718.4403615496467</v>
      </c>
      <c r="G74" s="20">
        <f t="shared" si="12"/>
        <v>0.95819080740156382</v>
      </c>
      <c r="H74" s="20">
        <f t="shared" si="13"/>
        <v>1.1351067288982676E-2</v>
      </c>
    </row>
    <row r="75" spans="1:10" x14ac:dyDescent="0.2">
      <c r="A75" t="s">
        <v>323</v>
      </c>
      <c r="B75" s="14">
        <v>0.81</v>
      </c>
      <c r="C75" s="9">
        <v>37868.423447418449</v>
      </c>
      <c r="D75" s="20">
        <f t="shared" si="11"/>
        <v>1.0045726659498235E-2</v>
      </c>
      <c r="E75" s="10">
        <f t="shared" si="15"/>
        <v>380.41583097889958</v>
      </c>
      <c r="F75" s="9">
        <f t="shared" si="14"/>
        <v>9098.8561925285467</v>
      </c>
      <c r="G75" s="20">
        <f t="shared" si="12"/>
        <v>1</v>
      </c>
      <c r="H75" s="20">
        <f t="shared" si="13"/>
        <v>9.8357247991491328E-3</v>
      </c>
      <c r="I75" t="s">
        <v>327</v>
      </c>
      <c r="J75" s="14">
        <f>1-2*SUM(H63:H75)</f>
        <v>0.11711293195669448</v>
      </c>
    </row>
    <row r="77" spans="1:10" x14ac:dyDescent="0.2">
      <c r="A77" s="16" t="s">
        <v>365</v>
      </c>
    </row>
    <row r="78" spans="1:10" ht="32" x14ac:dyDescent="0.2">
      <c r="A78" s="8" t="s">
        <v>1</v>
      </c>
      <c r="B78" s="8" t="s">
        <v>4</v>
      </c>
      <c r="C78" s="8" t="s">
        <v>14</v>
      </c>
      <c r="D78" s="26" t="s">
        <v>328</v>
      </c>
      <c r="E78" s="26" t="s">
        <v>338</v>
      </c>
      <c r="F78" s="26" t="s">
        <v>336</v>
      </c>
      <c r="G78" s="26" t="s">
        <v>337</v>
      </c>
      <c r="H78" s="26" t="s">
        <v>332</v>
      </c>
    </row>
    <row r="79" spans="1:10" x14ac:dyDescent="0.2">
      <c r="A79" t="s">
        <v>19</v>
      </c>
      <c r="B79" s="14">
        <v>2.9350000000000001</v>
      </c>
      <c r="C79" s="10">
        <v>7.5823417830000004</v>
      </c>
      <c r="D79" s="20">
        <f t="shared" ref="D79:D91" si="16">B79/SUM($B$31:$B$43)</f>
        <v>3.6400256476083109E-2</v>
      </c>
      <c r="E79" s="10">
        <f t="shared" ref="E79:E91" si="17">C79*D79</f>
        <v>0.27599918559052133</v>
      </c>
      <c r="F79" s="10">
        <f>E79</f>
        <v>0.27599918559052133</v>
      </c>
      <c r="G79" s="20">
        <f>F79/$F$91</f>
        <v>2.3787197436454292E-2</v>
      </c>
      <c r="H79" s="20">
        <f>(G79+0)*D79*0.5</f>
        <v>4.3293004376708142E-4</v>
      </c>
    </row>
    <row r="80" spans="1:10" x14ac:dyDescent="0.2">
      <c r="A80" t="s">
        <v>20</v>
      </c>
      <c r="B80" s="14">
        <v>4.8503999999999996</v>
      </c>
      <c r="C80" s="10">
        <v>8.3864428919999998</v>
      </c>
      <c r="D80" s="20">
        <f t="shared" si="16"/>
        <v>6.0155299492876832E-2</v>
      </c>
      <c r="E80" s="10">
        <f t="shared" si="17"/>
        <v>0.50448898384816809</v>
      </c>
      <c r="F80" s="10">
        <f>E80+F79</f>
        <v>0.78048816943868937</v>
      </c>
      <c r="G80" s="20">
        <f t="shared" ref="G80:G91" si="18">F80/$F$91</f>
        <v>6.7266960022118613E-2</v>
      </c>
      <c r="H80" s="20">
        <f t="shared" ref="H80:H91" si="19">(G80+G79)*D80*0.5</f>
        <v>2.7386950559960088E-3</v>
      </c>
    </row>
    <row r="81" spans="1:10" x14ac:dyDescent="0.2">
      <c r="A81" t="s">
        <v>21</v>
      </c>
      <c r="B81" s="14">
        <v>2.9805999999999999</v>
      </c>
      <c r="C81" s="10">
        <v>8.8369489100000003</v>
      </c>
      <c r="D81" s="20">
        <f t="shared" si="16"/>
        <v>3.6965793680617823E-2</v>
      </c>
      <c r="E81" s="10">
        <f t="shared" si="17"/>
        <v>0.32666483017322057</v>
      </c>
      <c r="F81" s="10">
        <f t="shared" ref="F81:F91" si="20">E81+F80</f>
        <v>1.1071529996119098</v>
      </c>
      <c r="G81" s="20">
        <f t="shared" si="18"/>
        <v>9.5420814151255834E-2</v>
      </c>
      <c r="H81" s="20">
        <f t="shared" si="19"/>
        <v>3.0069413472259519E-3</v>
      </c>
    </row>
    <row r="82" spans="1:10" x14ac:dyDescent="0.2">
      <c r="A82" t="s">
        <v>22</v>
      </c>
      <c r="B82" s="14">
        <v>3.2010000000000001</v>
      </c>
      <c r="C82" s="10">
        <v>8.9944181749999998</v>
      </c>
      <c r="D82" s="20">
        <f t="shared" si="16"/>
        <v>3.9699223502535616E-2</v>
      </c>
      <c r="E82" s="10">
        <f t="shared" si="17"/>
        <v>0.35707141740459347</v>
      </c>
      <c r="F82" s="10">
        <f t="shared" si="20"/>
        <v>1.4642244170165033</v>
      </c>
      <c r="G82" s="20">
        <f t="shared" si="18"/>
        <v>0.12619528287493945</v>
      </c>
      <c r="H82" s="20">
        <f t="shared" si="19"/>
        <v>4.3989934838012728E-3</v>
      </c>
    </row>
    <row r="83" spans="1:10" x14ac:dyDescent="0.2">
      <c r="A83" t="s">
        <v>23</v>
      </c>
      <c r="B83" s="14">
        <v>4.7084999999999999</v>
      </c>
      <c r="C83" s="10">
        <v>10.33896066</v>
      </c>
      <c r="D83" s="20">
        <f t="shared" si="16"/>
        <v>5.8395437007712887E-2</v>
      </c>
      <c r="E83" s="10">
        <f t="shared" si="17"/>
        <v>0.6037481259462516</v>
      </c>
      <c r="F83" s="10">
        <f t="shared" si="20"/>
        <v>2.0679725429627549</v>
      </c>
      <c r="G83" s="20">
        <f t="shared" si="18"/>
        <v>0.17822976929215581</v>
      </c>
      <c r="H83" s="20">
        <f t="shared" si="19"/>
        <v>8.888516978696661E-3</v>
      </c>
    </row>
    <row r="84" spans="1:10" x14ac:dyDescent="0.2">
      <c r="A84" t="s">
        <v>24</v>
      </c>
      <c r="B84" s="14">
        <v>10.0404</v>
      </c>
      <c r="C84" s="10">
        <v>10.26008796</v>
      </c>
      <c r="D84" s="20">
        <f t="shared" si="16"/>
        <v>0.1245223629037359</v>
      </c>
      <c r="E84" s="10">
        <f t="shared" si="17"/>
        <v>1.2776103963793715</v>
      </c>
      <c r="F84" s="10">
        <f t="shared" si="20"/>
        <v>3.3455829393421261</v>
      </c>
      <c r="G84" s="20">
        <f t="shared" si="18"/>
        <v>0.28834158241406538</v>
      </c>
      <c r="H84" s="20">
        <f t="shared" si="19"/>
        <v>2.9049283588824339E-2</v>
      </c>
    </row>
    <row r="85" spans="1:10" x14ac:dyDescent="0.2">
      <c r="A85" t="s">
        <v>25</v>
      </c>
      <c r="B85" s="14">
        <v>15.234999999999999</v>
      </c>
      <c r="C85" s="10">
        <v>10.47223479</v>
      </c>
      <c r="D85" s="20">
        <f t="shared" si="16"/>
        <v>0.18894647612031557</v>
      </c>
      <c r="E85" s="10">
        <f t="shared" si="17"/>
        <v>1.978691860675073</v>
      </c>
      <c r="F85" s="10">
        <f t="shared" si="20"/>
        <v>5.3242748000171991</v>
      </c>
      <c r="G85" s="20">
        <f t="shared" si="18"/>
        <v>0.45887662893994008</v>
      </c>
      <c r="H85" s="20">
        <f t="shared" si="19"/>
        <v>7.0592123964132253E-2</v>
      </c>
    </row>
    <row r="86" spans="1:10" x14ac:dyDescent="0.2">
      <c r="A86" t="s">
        <v>26</v>
      </c>
      <c r="B86" s="14">
        <v>15.805400000000001</v>
      </c>
      <c r="C86" s="10">
        <v>11.23476419</v>
      </c>
      <c r="D86" s="20">
        <f t="shared" si="16"/>
        <v>0.19602065202967087</v>
      </c>
      <c r="E86" s="10">
        <f t="shared" si="17"/>
        <v>2.202245801923397</v>
      </c>
      <c r="F86" s="10">
        <f t="shared" si="20"/>
        <v>7.5265206019405966</v>
      </c>
      <c r="G86" s="20">
        <f t="shared" si="18"/>
        <v>0.64867884006557153</v>
      </c>
      <c r="H86" s="20">
        <f t="shared" si="19"/>
        <v>0.10855187259674415</v>
      </c>
    </row>
    <row r="87" spans="1:10" x14ac:dyDescent="0.2">
      <c r="A87" t="s">
        <v>27</v>
      </c>
      <c r="B87" s="14">
        <v>13.904999999999999</v>
      </c>
      <c r="C87" s="10">
        <v>12.193045619999999</v>
      </c>
      <c r="D87" s="20">
        <f t="shared" si="16"/>
        <v>0.17245164098805302</v>
      </c>
      <c r="E87" s="10">
        <f t="shared" si="17"/>
        <v>2.1027107258111921</v>
      </c>
      <c r="F87" s="10">
        <f t="shared" si="20"/>
        <v>9.6292313277517891</v>
      </c>
      <c r="G87" s="20">
        <f t="shared" si="18"/>
        <v>0.82990254577906653</v>
      </c>
      <c r="H87" s="20">
        <f t="shared" si="19"/>
        <v>0.12749189316164872</v>
      </c>
    </row>
    <row r="88" spans="1:10" x14ac:dyDescent="0.2">
      <c r="A88" t="s">
        <v>28</v>
      </c>
      <c r="B88" s="14">
        <v>3.4289999999999998</v>
      </c>
      <c r="C88" s="10">
        <v>15.21370757</v>
      </c>
      <c r="D88" s="20">
        <f t="shared" si="16"/>
        <v>4.252690952520919E-2</v>
      </c>
      <c r="E88" s="10">
        <f t="shared" si="17"/>
        <v>0.64699196537238013</v>
      </c>
      <c r="F88" s="10">
        <f t="shared" si="20"/>
        <v>10.276223293124168</v>
      </c>
      <c r="G88" s="20">
        <f t="shared" si="18"/>
        <v>0.88566403502833391</v>
      </c>
      <c r="H88" s="20">
        <f t="shared" si="19"/>
        <v>3.6478872383234398E-2</v>
      </c>
    </row>
    <row r="89" spans="1:10" x14ac:dyDescent="0.2">
      <c r="A89" t="s">
        <v>29</v>
      </c>
      <c r="B89" s="14">
        <v>1.7609999999999999</v>
      </c>
      <c r="C89" s="10">
        <v>17.578966869999999</v>
      </c>
      <c r="D89" s="20">
        <f t="shared" si="16"/>
        <v>2.1840153885649867E-2</v>
      </c>
      <c r="E89" s="10">
        <f t="shared" si="17"/>
        <v>0.38392734159154074</v>
      </c>
      <c r="F89" s="10">
        <f t="shared" si="20"/>
        <v>10.660150634715709</v>
      </c>
      <c r="G89" s="20">
        <f t="shared" si="18"/>
        <v>0.91875310178101721</v>
      </c>
      <c r="H89" s="20">
        <f t="shared" si="19"/>
        <v>1.9704373970909978E-2</v>
      </c>
    </row>
    <row r="90" spans="1:10" x14ac:dyDescent="0.2">
      <c r="A90" t="s">
        <v>322</v>
      </c>
      <c r="B90" s="14">
        <v>0.97</v>
      </c>
      <c r="C90" s="10">
        <v>31.091885729215516</v>
      </c>
      <c r="D90" s="20">
        <f t="shared" si="16"/>
        <v>1.2030067728041096E-2</v>
      </c>
      <c r="E90" s="10">
        <f t="shared" si="17"/>
        <v>0.37403749111497708</v>
      </c>
      <c r="F90" s="10">
        <f t="shared" si="20"/>
        <v>11.034188125830687</v>
      </c>
      <c r="G90" s="20">
        <f t="shared" si="18"/>
        <v>0.95098980433052482</v>
      </c>
      <c r="H90" s="20">
        <f t="shared" si="19"/>
        <v>1.1246566897273118E-2</v>
      </c>
    </row>
    <row r="91" spans="1:10" x14ac:dyDescent="0.2">
      <c r="A91" t="s">
        <v>323</v>
      </c>
      <c r="B91" s="14">
        <v>0.81</v>
      </c>
      <c r="C91" s="10">
        <v>56.606930071041411</v>
      </c>
      <c r="D91" s="20">
        <f t="shared" si="16"/>
        <v>1.0045726659498235E-2</v>
      </c>
      <c r="E91" s="10">
        <f t="shared" si="17"/>
        <v>0.56865774652701306</v>
      </c>
      <c r="F91" s="10">
        <f t="shared" si="20"/>
        <v>11.602845872357699</v>
      </c>
      <c r="G91" s="20">
        <f t="shared" si="18"/>
        <v>1</v>
      </c>
      <c r="H91" s="20">
        <f t="shared" si="19"/>
        <v>9.7995551448861982E-3</v>
      </c>
      <c r="I91" t="s">
        <v>327</v>
      </c>
      <c r="J91" s="14">
        <f>1-2*SUM(H79:H91)</f>
        <v>0.13523876276571989</v>
      </c>
    </row>
    <row r="93" spans="1:10" x14ac:dyDescent="0.2">
      <c r="A93" s="16" t="s">
        <v>366</v>
      </c>
    </row>
    <row r="94" spans="1:10" ht="32" x14ac:dyDescent="0.2">
      <c r="A94" s="8" t="s">
        <v>1</v>
      </c>
      <c r="B94" s="8" t="s">
        <v>4</v>
      </c>
      <c r="C94" s="8" t="s">
        <v>16</v>
      </c>
      <c r="D94" s="26" t="s">
        <v>328</v>
      </c>
      <c r="E94" s="26" t="s">
        <v>333</v>
      </c>
      <c r="F94" s="26" t="s">
        <v>334</v>
      </c>
      <c r="G94" s="26" t="s">
        <v>335</v>
      </c>
      <c r="H94" s="26" t="s">
        <v>332</v>
      </c>
    </row>
    <row r="95" spans="1:10" x14ac:dyDescent="0.2">
      <c r="A95" t="s">
        <v>19</v>
      </c>
      <c r="B95" s="14">
        <v>2.9350000000000001</v>
      </c>
      <c r="C95" s="9">
        <v>113.4685661</v>
      </c>
      <c r="D95" s="20">
        <f>B95/SUM($B$95:$B$107)</f>
        <v>3.6400256476083109E-2</v>
      </c>
      <c r="E95" s="10">
        <f t="shared" ref="E95:E107" si="21">C95*D95</f>
        <v>4.1302849080133894</v>
      </c>
      <c r="F95" s="9">
        <f>E95</f>
        <v>4.1302849080133894</v>
      </c>
      <c r="G95" s="20">
        <f>F95/$F$107</f>
        <v>2.6669441246227426E-2</v>
      </c>
      <c r="H95" s="20">
        <f>(G95+0)*D95*0.5</f>
        <v>4.8538725071825393E-4</v>
      </c>
    </row>
    <row r="96" spans="1:10" x14ac:dyDescent="0.2">
      <c r="A96" t="s">
        <v>20</v>
      </c>
      <c r="B96" s="14">
        <v>4.8503999999999996</v>
      </c>
      <c r="C96" s="9">
        <v>121.4734989</v>
      </c>
      <c r="D96" s="20">
        <f t="shared" ref="D96:D107" si="22">B96/SUM($B$95:$B$107)</f>
        <v>6.0155299492876832E-2</v>
      </c>
      <c r="E96" s="10">
        <f t="shared" si="21"/>
        <v>7.307274706777144</v>
      </c>
      <c r="F96" s="9">
        <f>E96+F95</f>
        <v>11.437559614790533</v>
      </c>
      <c r="G96" s="20">
        <f t="shared" ref="G96:G107" si="23">F96/$F$107</f>
        <v>7.3852852996912646E-2</v>
      </c>
      <c r="H96" s="20">
        <f t="shared" ref="H96:H107" si="24">(G96+G95)*D96*0.5</f>
        <v>3.0234743579535899E-3</v>
      </c>
    </row>
    <row r="97" spans="1:10" x14ac:dyDescent="0.2">
      <c r="A97" t="s">
        <v>21</v>
      </c>
      <c r="B97" s="14">
        <v>2.9805999999999999</v>
      </c>
      <c r="C97" s="9">
        <v>123.80432450000001</v>
      </c>
      <c r="D97" s="20">
        <f t="shared" si="22"/>
        <v>3.6965793680617823E-2</v>
      </c>
      <c r="E97" s="10">
        <f t="shared" si="21"/>
        <v>4.5765251162352589</v>
      </c>
      <c r="F97" s="9">
        <f t="shared" ref="F97:F107" si="25">E97+F96</f>
        <v>16.014084731025793</v>
      </c>
      <c r="G97" s="20">
        <f t="shared" si="23"/>
        <v>0.10340368796776854</v>
      </c>
      <c r="H97" s="20">
        <f t="shared" si="24"/>
        <v>3.276214360920193E-3</v>
      </c>
    </row>
    <row r="98" spans="1:10" x14ac:dyDescent="0.2">
      <c r="A98" t="s">
        <v>22</v>
      </c>
      <c r="B98" s="14">
        <v>3.2010000000000001</v>
      </c>
      <c r="C98" s="9">
        <v>126.2303199</v>
      </c>
      <c r="D98" s="20">
        <f t="shared" si="22"/>
        <v>3.9699223502535616E-2</v>
      </c>
      <c r="E98" s="10">
        <f t="shared" si="21"/>
        <v>5.0112456825066696</v>
      </c>
      <c r="F98" s="9">
        <f t="shared" si="25"/>
        <v>21.025330413532462</v>
      </c>
      <c r="G98" s="20">
        <f t="shared" si="23"/>
        <v>0.13576153380080694</v>
      </c>
      <c r="H98" s="20">
        <f t="shared" si="24"/>
        <v>4.7473367965120868E-3</v>
      </c>
    </row>
    <row r="99" spans="1:10" x14ac:dyDescent="0.2">
      <c r="A99" t="s">
        <v>23</v>
      </c>
      <c r="B99" s="14">
        <v>4.7084999999999999</v>
      </c>
      <c r="C99" s="9">
        <v>143.24439430000001</v>
      </c>
      <c r="D99" s="20">
        <f t="shared" si="22"/>
        <v>5.8395437007712887E-2</v>
      </c>
      <c r="E99" s="10">
        <f t="shared" si="21"/>
        <v>8.3648190040536381</v>
      </c>
      <c r="F99" s="9">
        <f t="shared" si="25"/>
        <v>29.390149417586102</v>
      </c>
      <c r="G99" s="20">
        <f t="shared" si="23"/>
        <v>0.18977355813625066</v>
      </c>
      <c r="H99" s="20">
        <f t="shared" si="24"/>
        <v>9.5048819775052345E-3</v>
      </c>
    </row>
    <row r="100" spans="1:10" x14ac:dyDescent="0.2">
      <c r="A100" t="s">
        <v>24</v>
      </c>
      <c r="B100" s="14">
        <v>10.0404</v>
      </c>
      <c r="C100" s="9">
        <v>139.58064429999999</v>
      </c>
      <c r="D100" s="20">
        <f t="shared" si="22"/>
        <v>0.1245223629037359</v>
      </c>
      <c r="E100" s="10">
        <f t="shared" si="21"/>
        <v>17.380911643861875</v>
      </c>
      <c r="F100" s="9">
        <f t="shared" si="25"/>
        <v>46.77106106144798</v>
      </c>
      <c r="G100" s="20">
        <f t="shared" si="23"/>
        <v>0.30200291088441267</v>
      </c>
      <c r="H100" s="20">
        <f t="shared" si="24"/>
        <v>3.0618583971454436E-2</v>
      </c>
    </row>
    <row r="101" spans="1:10" x14ac:dyDescent="0.2">
      <c r="A101" t="s">
        <v>25</v>
      </c>
      <c r="B101" s="14">
        <v>15.234999999999999</v>
      </c>
      <c r="C101" s="9">
        <v>140.6319116</v>
      </c>
      <c r="D101" s="20">
        <f t="shared" si="22"/>
        <v>0.18894647612031557</v>
      </c>
      <c r="E101" s="10">
        <f t="shared" si="21"/>
        <v>26.57190412688373</v>
      </c>
      <c r="F101" s="9">
        <f t="shared" si="25"/>
        <v>73.342965188331704</v>
      </c>
      <c r="G101" s="20">
        <f t="shared" si="23"/>
        <v>0.47357892844615712</v>
      </c>
      <c r="H101" s="20">
        <f t="shared" si="24"/>
        <v>7.3271727742211967E-2</v>
      </c>
    </row>
    <row r="102" spans="1:10" x14ac:dyDescent="0.2">
      <c r="A102" t="s">
        <v>26</v>
      </c>
      <c r="B102" s="14">
        <v>15.805400000000001</v>
      </c>
      <c r="C102" s="9">
        <v>153.8115167</v>
      </c>
      <c r="D102" s="20">
        <f t="shared" si="22"/>
        <v>0.19602065202967087</v>
      </c>
      <c r="E102" s="10">
        <f t="shared" si="21"/>
        <v>30.15023379320661</v>
      </c>
      <c r="F102" s="9">
        <f t="shared" si="25"/>
        <v>103.49319898153831</v>
      </c>
      <c r="G102" s="20">
        <f t="shared" si="23"/>
        <v>0.66826038665449672</v>
      </c>
      <c r="H102" s="20">
        <f t="shared" si="24"/>
        <v>0.11191204352957149</v>
      </c>
    </row>
    <row r="103" spans="1:10" x14ac:dyDescent="0.2">
      <c r="A103" t="s">
        <v>27</v>
      </c>
      <c r="B103" s="14">
        <v>13.904999999999999</v>
      </c>
      <c r="C103" s="9">
        <v>163.2642554</v>
      </c>
      <c r="D103" s="20">
        <f t="shared" si="22"/>
        <v>0.17245164098805302</v>
      </c>
      <c r="E103" s="10">
        <f t="shared" si="21"/>
        <v>28.155188758422597</v>
      </c>
      <c r="F103" s="9">
        <f t="shared" si="25"/>
        <v>131.64838773996092</v>
      </c>
      <c r="G103" s="20">
        <f t="shared" si="23"/>
        <v>0.85005974652731453</v>
      </c>
      <c r="H103" s="20">
        <f t="shared" si="24"/>
        <v>0.13091839925620127</v>
      </c>
    </row>
    <row r="104" spans="1:10" x14ac:dyDescent="0.2">
      <c r="A104" t="s">
        <v>28</v>
      </c>
      <c r="B104" s="14">
        <v>3.4289999999999998</v>
      </c>
      <c r="C104" s="9">
        <v>196.16487649999999</v>
      </c>
      <c r="D104" s="20">
        <f t="shared" si="22"/>
        <v>4.252690952520919E-2</v>
      </c>
      <c r="E104" s="10">
        <f t="shared" si="21"/>
        <v>8.3422859549393333</v>
      </c>
      <c r="F104" s="9">
        <f t="shared" si="25"/>
        <v>139.99067369490027</v>
      </c>
      <c r="G104" s="20">
        <f t="shared" si="23"/>
        <v>0.90392627391936675</v>
      </c>
      <c r="H104" s="20">
        <f t="shared" si="24"/>
        <v>3.7295802400008869E-2</v>
      </c>
    </row>
    <row r="105" spans="1:10" x14ac:dyDescent="0.2">
      <c r="A105" t="s">
        <v>29</v>
      </c>
      <c r="B105" s="14">
        <v>1.7609999999999999</v>
      </c>
      <c r="C105" s="9">
        <v>222.5000656</v>
      </c>
      <c r="D105" s="20">
        <f t="shared" si="22"/>
        <v>2.1840153885649867E-2</v>
      </c>
      <c r="E105" s="10">
        <f t="shared" si="21"/>
        <v>4.8594356722711902</v>
      </c>
      <c r="F105" s="9">
        <f t="shared" si="25"/>
        <v>144.85010936717146</v>
      </c>
      <c r="G105" s="20">
        <f t="shared" si="23"/>
        <v>0.93530387547416927</v>
      </c>
      <c r="H105" s="20">
        <f t="shared" si="24"/>
        <v>2.0084534746940809E-2</v>
      </c>
    </row>
    <row r="106" spans="1:10" x14ac:dyDescent="0.2">
      <c r="A106" t="s">
        <v>322</v>
      </c>
      <c r="B106" s="14">
        <v>0.97</v>
      </c>
      <c r="C106" s="9">
        <v>351.77652939576336</v>
      </c>
      <c r="D106" s="20">
        <f t="shared" si="22"/>
        <v>1.2030067728041096E-2</v>
      </c>
      <c r="E106" s="10">
        <f t="shared" si="21"/>
        <v>4.2318954737662731</v>
      </c>
      <c r="F106" s="9">
        <f t="shared" si="25"/>
        <v>149.08200484093774</v>
      </c>
      <c r="G106" s="20">
        <f t="shared" si="23"/>
        <v>0.96262942085696246</v>
      </c>
      <c r="H106" s="20">
        <f t="shared" si="24"/>
        <v>1.1416133049083904E-2</v>
      </c>
    </row>
    <row r="107" spans="1:10" x14ac:dyDescent="0.2">
      <c r="A107" t="s">
        <v>323</v>
      </c>
      <c r="B107" s="14">
        <v>0.81</v>
      </c>
      <c r="C107" s="9">
        <v>576.12213957379481</v>
      </c>
      <c r="D107" s="20">
        <f t="shared" si="22"/>
        <v>1.0045726659498235E-2</v>
      </c>
      <c r="E107" s="10">
        <f t="shared" si="21"/>
        <v>5.7875655366436334</v>
      </c>
      <c r="F107" s="9">
        <f t="shared" si="25"/>
        <v>154.86957037758137</v>
      </c>
      <c r="G107" s="20">
        <f t="shared" si="23"/>
        <v>1</v>
      </c>
      <c r="H107" s="20">
        <f t="shared" si="24"/>
        <v>9.858019347909185E-3</v>
      </c>
      <c r="I107" t="s">
        <v>327</v>
      </c>
      <c r="J107" s="14">
        <f>1-2*SUM(H95:H107)</f>
        <v>0.10717492242601734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CoverSheet</vt:lpstr>
      <vt:lpstr>i</vt:lpstr>
      <vt:lpstr>ii</vt:lpstr>
      <vt:lpstr>Sheet1</vt:lpstr>
      <vt:lpstr>iii</vt:lpstr>
      <vt:lpstr>iv</vt:lpstr>
      <vt:lpstr>v</vt:lpstr>
      <vt:lpstr>vi</vt:lpstr>
      <vt:lpstr>vii</vt:lpstr>
      <vt:lpstr>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 Jim (L&amp;W, Black Mountain)</dc:creator>
  <cp:lastModifiedBy>Microsoft Office User</cp:lastModifiedBy>
  <dcterms:created xsi:type="dcterms:W3CDTF">2016-04-15T00:06:52Z</dcterms:created>
  <dcterms:modified xsi:type="dcterms:W3CDTF">2023-06-28T11:19:00Z</dcterms:modified>
</cp:coreProperties>
</file>