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155" windowHeight="852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A19" i="1" l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1" i="2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" i="1"/>
</calcChain>
</file>

<file path=xl/sharedStrings.xml><?xml version="1.0" encoding="utf-8"?>
<sst xmlns="http://schemas.openxmlformats.org/spreadsheetml/2006/main" count="6" uniqueCount="5">
  <si>
    <t>F н</t>
  </si>
  <si>
    <t>V кмч</t>
  </si>
  <si>
    <t>Ψк сц</t>
  </si>
  <si>
    <t>Fк сц</t>
  </si>
  <si>
    <t>W0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</si>
</sst>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vertical="center"/>
    </xf>
    <xf numFmtId="0" fontId="2" fillId="0" borderId="5" xfId="0" applyFont="1" applyBorder="1"/>
    <xf numFmtId="0" fontId="0" fillId="0" borderId="5" xfId="0" applyBorder="1"/>
    <xf numFmtId="0" fontId="1" fillId="0" borderId="5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Лист1!$B$2:$B$19</c:f>
              <c:numCache>
                <c:formatCode>General</c:formatCode>
                <c:ptCount val="18"/>
                <c:pt idx="0">
                  <c:v>0</c:v>
                </c:pt>
                <c:pt idx="1">
                  <c:v>44.4</c:v>
                </c:pt>
                <c:pt idx="2">
                  <c:v>45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  <c:pt idx="7">
                  <c:v>70</c:v>
                </c:pt>
                <c:pt idx="8">
                  <c:v>75</c:v>
                </c:pt>
                <c:pt idx="9">
                  <c:v>80</c:v>
                </c:pt>
                <c:pt idx="10">
                  <c:v>85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  <c:pt idx="14">
                  <c:v>105</c:v>
                </c:pt>
                <c:pt idx="15">
                  <c:v>110</c:v>
                </c:pt>
                <c:pt idx="16">
                  <c:v>115</c:v>
                </c:pt>
                <c:pt idx="17">
                  <c:v>120</c:v>
                </c:pt>
              </c:numCache>
            </c:numRef>
          </c:xVal>
          <c:yVal>
            <c:numRef>
              <c:f>Лист1!$A$2:$A$19</c:f>
              <c:numCache>
                <c:formatCode>General</c:formatCode>
                <c:ptCount val="18"/>
                <c:pt idx="0">
                  <c:v>78399.999999999985</c:v>
                </c:pt>
                <c:pt idx="1">
                  <c:v>78399.999999999985</c:v>
                </c:pt>
                <c:pt idx="2">
                  <c:v>77354.666666666672</c:v>
                </c:pt>
                <c:pt idx="3">
                  <c:v>69619.199999999997</c:v>
                </c:pt>
                <c:pt idx="4">
                  <c:v>63290.181818181816</c:v>
                </c:pt>
                <c:pt idx="5">
                  <c:v>58016</c:v>
                </c:pt>
                <c:pt idx="6">
                  <c:v>53553.230769230766</c:v>
                </c:pt>
                <c:pt idx="7">
                  <c:v>49728</c:v>
                </c:pt>
                <c:pt idx="8">
                  <c:v>46412.800000000003</c:v>
                </c:pt>
                <c:pt idx="9">
                  <c:v>43512</c:v>
                </c:pt>
                <c:pt idx="10">
                  <c:v>40952.470588235294</c:v>
                </c:pt>
                <c:pt idx="11">
                  <c:v>38677.333333333336</c:v>
                </c:pt>
                <c:pt idx="12">
                  <c:v>36641.684210526313</c:v>
                </c:pt>
                <c:pt idx="13">
                  <c:v>34809.599999999999</c:v>
                </c:pt>
                <c:pt idx="14">
                  <c:v>33152</c:v>
                </c:pt>
                <c:pt idx="15">
                  <c:v>31645.090909090908</c:v>
                </c:pt>
                <c:pt idx="16">
                  <c:v>30269.217391304348</c:v>
                </c:pt>
                <c:pt idx="17">
                  <c:v>29008</c:v>
                </c:pt>
              </c:numCache>
            </c:numRef>
          </c:yVal>
          <c:smooth val="0"/>
        </c:ser>
        <c:ser>
          <c:idx val="1"/>
          <c:order val="1"/>
          <c:xVal>
            <c:numRef>
              <c:f>Лист1!$B$2:$B$19</c:f>
              <c:numCache>
                <c:formatCode>General</c:formatCode>
                <c:ptCount val="18"/>
                <c:pt idx="0">
                  <c:v>0</c:v>
                </c:pt>
                <c:pt idx="1">
                  <c:v>44.4</c:v>
                </c:pt>
                <c:pt idx="2">
                  <c:v>45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  <c:pt idx="7">
                  <c:v>70</c:v>
                </c:pt>
                <c:pt idx="8">
                  <c:v>75</c:v>
                </c:pt>
                <c:pt idx="9">
                  <c:v>80</c:v>
                </c:pt>
                <c:pt idx="10">
                  <c:v>85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  <c:pt idx="14">
                  <c:v>105</c:v>
                </c:pt>
                <c:pt idx="15">
                  <c:v>110</c:v>
                </c:pt>
                <c:pt idx="16">
                  <c:v>115</c:v>
                </c:pt>
                <c:pt idx="17">
                  <c:v>120</c:v>
                </c:pt>
              </c:numCache>
            </c:numRef>
          </c:xVal>
          <c:yVal>
            <c:numRef>
              <c:f>Лист1!$J$2:$J$19</c:f>
              <c:numCache>
                <c:formatCode>General</c:formatCode>
                <c:ptCount val="18"/>
                <c:pt idx="0">
                  <c:v>8789.76</c:v>
                </c:pt>
                <c:pt idx="1">
                  <c:v>21638.270787839996</c:v>
                </c:pt>
                <c:pt idx="2">
                  <c:v>21929.077799999999</c:v>
                </c:pt>
                <c:pt idx="3">
                  <c:v>24473.987999999998</c:v>
                </c:pt>
                <c:pt idx="4">
                  <c:v>27235.895400000001</c:v>
                </c:pt>
                <c:pt idx="5">
                  <c:v>30214.799999999999</c:v>
                </c:pt>
                <c:pt idx="6">
                  <c:v>33410.701800000003</c:v>
                </c:pt>
                <c:pt idx="7">
                  <c:v>36823.600800000007</c:v>
                </c:pt>
                <c:pt idx="8">
                  <c:v>40453.497000000003</c:v>
                </c:pt>
                <c:pt idx="9">
                  <c:v>44300.390400000004</c:v>
                </c:pt>
                <c:pt idx="10">
                  <c:v>48364.281000000003</c:v>
                </c:pt>
                <c:pt idx="11">
                  <c:v>52645.168800000014</c:v>
                </c:pt>
                <c:pt idx="12">
                  <c:v>57143.053800000009</c:v>
                </c:pt>
                <c:pt idx="13">
                  <c:v>61857.936000000002</c:v>
                </c:pt>
                <c:pt idx="14">
                  <c:v>66789.815400000007</c:v>
                </c:pt>
                <c:pt idx="15">
                  <c:v>71938.691999999995</c:v>
                </c:pt>
                <c:pt idx="16">
                  <c:v>77304.565799999997</c:v>
                </c:pt>
                <c:pt idx="17">
                  <c:v>82887.436799999981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856768"/>
        <c:axId val="82857344"/>
      </c:scatterChart>
      <c:valAx>
        <c:axId val="82856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2857344"/>
        <c:crosses val="autoZero"/>
        <c:crossBetween val="midCat"/>
      </c:valAx>
      <c:valAx>
        <c:axId val="82857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28567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Лист2!$C$1:$C$19</c:f>
              <c:strCache>
                <c:ptCount val="1"/>
                <c:pt idx="0">
                  <c:v>0 10 20 30 40 50 51 55,5 60 62 65 68,5 70 75 80 85 90 95 100</c:v>
                </c:pt>
              </c:strCache>
            </c:strRef>
          </c:tx>
          <c:xVal>
            <c:numRef>
              <c:f>Лист2!$C$1:$C$19</c:f>
              <c:numCache>
                <c:formatCode>General</c:formatCode>
                <c:ptCount val="1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51</c:v>
                </c:pt>
                <c:pt idx="7">
                  <c:v>55.5</c:v>
                </c:pt>
                <c:pt idx="8">
                  <c:v>60</c:v>
                </c:pt>
                <c:pt idx="9">
                  <c:v>62</c:v>
                </c:pt>
                <c:pt idx="10">
                  <c:v>65</c:v>
                </c:pt>
                <c:pt idx="11">
                  <c:v>68.5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Лист2!$D$1:$D$19</c:f>
              <c:numCache>
                <c:formatCode>General</c:formatCode>
                <c:ptCount val="19"/>
                <c:pt idx="0">
                  <c:v>48000</c:v>
                </c:pt>
                <c:pt idx="1">
                  <c:v>48000</c:v>
                </c:pt>
                <c:pt idx="2">
                  <c:v>48000</c:v>
                </c:pt>
                <c:pt idx="3">
                  <c:v>48000</c:v>
                </c:pt>
                <c:pt idx="4">
                  <c:v>48000</c:v>
                </c:pt>
                <c:pt idx="5">
                  <c:v>48000</c:v>
                </c:pt>
                <c:pt idx="6">
                  <c:v>48000</c:v>
                </c:pt>
                <c:pt idx="7">
                  <c:v>37000</c:v>
                </c:pt>
                <c:pt idx="8">
                  <c:v>30000</c:v>
                </c:pt>
                <c:pt idx="9">
                  <c:v>27000</c:v>
                </c:pt>
                <c:pt idx="10">
                  <c:v>24500</c:v>
                </c:pt>
                <c:pt idx="11">
                  <c:v>21000</c:v>
                </c:pt>
                <c:pt idx="12">
                  <c:v>20000</c:v>
                </c:pt>
                <c:pt idx="13">
                  <c:v>16000</c:v>
                </c:pt>
                <c:pt idx="14">
                  <c:v>13500</c:v>
                </c:pt>
                <c:pt idx="15">
                  <c:v>11500</c:v>
                </c:pt>
                <c:pt idx="16">
                  <c:v>10000</c:v>
                </c:pt>
                <c:pt idx="17">
                  <c:v>9000</c:v>
                </c:pt>
                <c:pt idx="18">
                  <c:v>7500</c:v>
                </c:pt>
              </c:numCache>
            </c:numRef>
          </c:yVal>
          <c:smooth val="0"/>
        </c:ser>
        <c:ser>
          <c:idx val="1"/>
          <c:order val="1"/>
          <c:xVal>
            <c:numRef>
              <c:f>Лист2!$C$1:$C$19</c:f>
              <c:numCache>
                <c:formatCode>General</c:formatCode>
                <c:ptCount val="1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51</c:v>
                </c:pt>
                <c:pt idx="7">
                  <c:v>55.5</c:v>
                </c:pt>
                <c:pt idx="8">
                  <c:v>60</c:v>
                </c:pt>
                <c:pt idx="9">
                  <c:v>62</c:v>
                </c:pt>
                <c:pt idx="10">
                  <c:v>65</c:v>
                </c:pt>
                <c:pt idx="11">
                  <c:v>68.5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Лист2!$B$1:$B$19</c:f>
              <c:numCache>
                <c:formatCode>General</c:formatCode>
                <c:ptCount val="19"/>
                <c:pt idx="0">
                  <c:v>34861.6008</c:v>
                </c:pt>
                <c:pt idx="1">
                  <c:v>36570.502800000002</c:v>
                </c:pt>
                <c:pt idx="2">
                  <c:v>39304.745999999999</c:v>
                </c:pt>
                <c:pt idx="3">
                  <c:v>42722.55</c:v>
                </c:pt>
                <c:pt idx="4">
                  <c:v>47165.695200000002</c:v>
                </c:pt>
                <c:pt idx="5">
                  <c:v>52292.401200000008</c:v>
                </c:pt>
                <c:pt idx="6">
                  <c:v>52634.181599999996</c:v>
                </c:pt>
                <c:pt idx="7">
                  <c:v>55368.424800000001</c:v>
                </c:pt>
                <c:pt idx="8">
                  <c:v>58102.668000000005</c:v>
                </c:pt>
                <c:pt idx="9">
                  <c:v>59469.789600000004</c:v>
                </c:pt>
                <c:pt idx="10">
                  <c:v>61520.472000000002</c:v>
                </c:pt>
                <c:pt idx="11">
                  <c:v>63912.934800000003</c:v>
                </c:pt>
                <c:pt idx="12">
                  <c:v>64938.275999999998</c:v>
                </c:pt>
                <c:pt idx="13">
                  <c:v>68697.86039999999</c:v>
                </c:pt>
                <c:pt idx="14">
                  <c:v>72799.225200000001</c:v>
                </c:pt>
                <c:pt idx="15">
                  <c:v>76900.590000000011</c:v>
                </c:pt>
                <c:pt idx="16">
                  <c:v>81001.954800000007</c:v>
                </c:pt>
                <c:pt idx="17">
                  <c:v>85786.880400000009</c:v>
                </c:pt>
                <c:pt idx="18">
                  <c:v>90571.806000000011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188480"/>
        <c:axId val="79187328"/>
      </c:scatterChart>
      <c:valAx>
        <c:axId val="79188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9187328"/>
        <c:crosses val="autoZero"/>
        <c:crossBetween val="midCat"/>
      </c:valAx>
      <c:valAx>
        <c:axId val="79187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91884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428624</xdr:colOff>
      <xdr:row>22</xdr:row>
      <xdr:rowOff>42860</xdr:rowOff>
    </xdr:from>
    <xdr:to>
      <xdr:col>15</xdr:col>
      <xdr:colOff>276225</xdr:colOff>
      <xdr:row>48</xdr:row>
      <xdr:rowOff>57149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161925</xdr:colOff>
      <xdr:row>6</xdr:row>
      <xdr:rowOff>119061</xdr:rowOff>
    </xdr:from>
    <xdr:to>
      <xdr:col>14</xdr:col>
      <xdr:colOff>466725</xdr:colOff>
      <xdr:row>29</xdr:row>
      <xdr:rowOff>76199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Q13" sqref="Q13"/>
    </sheetView>
  </sheetViews>
  <sheetFormatPr defaultRowHeight="15" x14ac:dyDescent="0.25"/>
  <sheetData>
    <row r="1" spans="1:10" ht="15.75" thickBot="1" x14ac:dyDescent="0.3">
      <c r="A1" s="1" t="s">
        <v>0</v>
      </c>
      <c r="B1" s="2" t="s">
        <v>1</v>
      </c>
      <c r="F1" s="5" t="s">
        <v>1</v>
      </c>
      <c r="G1" s="6" t="s">
        <v>2</v>
      </c>
      <c r="H1" s="7" t="s">
        <v>3</v>
      </c>
      <c r="J1" s="7" t="s">
        <v>4</v>
      </c>
    </row>
    <row r="2" spans="1:10" ht="15.75" thickBot="1" x14ac:dyDescent="0.3">
      <c r="A2" s="3">
        <f>0.7*56*1000*2</f>
        <v>78399.999999999985</v>
      </c>
      <c r="B2" s="4">
        <v>0</v>
      </c>
      <c r="F2" s="8">
        <v>0</v>
      </c>
      <c r="G2" s="7">
        <f>1.54+(51.5/(30+F2))-0.001*F2</f>
        <v>3.2566666666666668</v>
      </c>
      <c r="H2" s="7">
        <f>56*10*1000*G2</f>
        <v>1823733.3333333335</v>
      </c>
      <c r="J2" s="7">
        <v>8789.76</v>
      </c>
    </row>
    <row r="3" spans="1:10" ht="15.75" thickBot="1" x14ac:dyDescent="0.3">
      <c r="A3" s="3">
        <f>0.7*56*1000*2</f>
        <v>78399.999999999985</v>
      </c>
      <c r="B3" s="4">
        <v>44.4</v>
      </c>
      <c r="F3" s="8">
        <v>44.4</v>
      </c>
      <c r="G3" s="7">
        <f t="shared" ref="G3:G19" si="0">1.54+(51.5/(30+F3))-0.001*F3</f>
        <v>2.187804301075269</v>
      </c>
      <c r="H3" s="7">
        <f t="shared" ref="H3:H19" si="1">56*10*1000*G3</f>
        <v>1225170.4086021506</v>
      </c>
      <c r="J3" s="7">
        <v>21638.270787839996</v>
      </c>
    </row>
    <row r="4" spans="1:10" ht="15.75" thickBot="1" x14ac:dyDescent="0.3">
      <c r="A4" s="3">
        <f>3480960/B4</f>
        <v>77354.666666666672</v>
      </c>
      <c r="B4" s="4">
        <v>45</v>
      </c>
      <c r="F4" s="8">
        <v>45</v>
      </c>
      <c r="G4" s="7">
        <f t="shared" si="0"/>
        <v>2.1816666666666666</v>
      </c>
      <c r="H4" s="7">
        <f t="shared" si="1"/>
        <v>1221733.3333333333</v>
      </c>
      <c r="J4" s="7">
        <v>21929.077799999999</v>
      </c>
    </row>
    <row r="5" spans="1:10" ht="15.75" thickBot="1" x14ac:dyDescent="0.3">
      <c r="A5" s="3">
        <f t="shared" ref="A5:A19" si="2">3480960/B5</f>
        <v>69619.199999999997</v>
      </c>
      <c r="B5" s="4">
        <v>50</v>
      </c>
      <c r="F5" s="8">
        <v>50</v>
      </c>
      <c r="G5" s="7">
        <f t="shared" si="0"/>
        <v>2.13375</v>
      </c>
      <c r="H5" s="7">
        <f t="shared" si="1"/>
        <v>1194900</v>
      </c>
      <c r="J5" s="7">
        <v>24473.987999999998</v>
      </c>
    </row>
    <row r="6" spans="1:10" ht="15.75" thickBot="1" x14ac:dyDescent="0.3">
      <c r="A6" s="3">
        <f t="shared" si="2"/>
        <v>63290.181818181816</v>
      </c>
      <c r="B6" s="4">
        <v>55</v>
      </c>
      <c r="F6" s="8">
        <v>55</v>
      </c>
      <c r="G6" s="7">
        <f t="shared" si="0"/>
        <v>2.0908823529411764</v>
      </c>
      <c r="H6" s="7">
        <f t="shared" si="1"/>
        <v>1170894.1176470588</v>
      </c>
      <c r="J6" s="7">
        <v>27235.895400000001</v>
      </c>
    </row>
    <row r="7" spans="1:10" ht="15.75" thickBot="1" x14ac:dyDescent="0.3">
      <c r="A7" s="3">
        <f t="shared" si="2"/>
        <v>58016</v>
      </c>
      <c r="B7" s="4">
        <v>60</v>
      </c>
      <c r="F7" s="8">
        <v>60</v>
      </c>
      <c r="G7" s="7">
        <f t="shared" si="0"/>
        <v>2.0522222222222219</v>
      </c>
      <c r="H7" s="7">
        <f t="shared" si="1"/>
        <v>1149244.4444444443</v>
      </c>
      <c r="J7" s="7">
        <v>30214.799999999999</v>
      </c>
    </row>
    <row r="8" spans="1:10" ht="15.75" thickBot="1" x14ac:dyDescent="0.3">
      <c r="A8" s="3">
        <f t="shared" si="2"/>
        <v>53553.230769230766</v>
      </c>
      <c r="B8" s="4">
        <v>65</v>
      </c>
      <c r="F8" s="8">
        <v>65</v>
      </c>
      <c r="G8" s="7">
        <f t="shared" si="0"/>
        <v>2.017105263157895</v>
      </c>
      <c r="H8" s="7">
        <f t="shared" si="1"/>
        <v>1129578.9473684211</v>
      </c>
      <c r="J8" s="7">
        <v>33410.701800000003</v>
      </c>
    </row>
    <row r="9" spans="1:10" ht="15.75" thickBot="1" x14ac:dyDescent="0.3">
      <c r="A9" s="3">
        <f t="shared" si="2"/>
        <v>49728</v>
      </c>
      <c r="B9" s="4">
        <v>70</v>
      </c>
      <c r="F9" s="8">
        <v>70</v>
      </c>
      <c r="G9" s="7">
        <f t="shared" si="0"/>
        <v>1.9850000000000001</v>
      </c>
      <c r="H9" s="7">
        <f t="shared" si="1"/>
        <v>1111600</v>
      </c>
      <c r="J9" s="7">
        <v>36823.600800000007</v>
      </c>
    </row>
    <row r="10" spans="1:10" ht="15.75" thickBot="1" x14ac:dyDescent="0.3">
      <c r="A10" s="3">
        <f t="shared" si="2"/>
        <v>46412.800000000003</v>
      </c>
      <c r="B10" s="4">
        <v>75</v>
      </c>
      <c r="F10" s="8">
        <v>75</v>
      </c>
      <c r="G10" s="7">
        <f t="shared" si="0"/>
        <v>1.9554761904761906</v>
      </c>
      <c r="H10" s="7">
        <f t="shared" si="1"/>
        <v>1095066.6666666667</v>
      </c>
      <c r="J10" s="7">
        <v>40453.497000000003</v>
      </c>
    </row>
    <row r="11" spans="1:10" ht="15.75" thickBot="1" x14ac:dyDescent="0.3">
      <c r="A11" s="3">
        <f t="shared" si="2"/>
        <v>43512</v>
      </c>
      <c r="B11" s="4">
        <v>80</v>
      </c>
      <c r="F11" s="8">
        <v>80</v>
      </c>
      <c r="G11" s="7">
        <f t="shared" si="0"/>
        <v>1.9281818181818182</v>
      </c>
      <c r="H11" s="7">
        <f t="shared" si="1"/>
        <v>1079781.8181818181</v>
      </c>
      <c r="J11" s="7">
        <v>44300.390400000004</v>
      </c>
    </row>
    <row r="12" spans="1:10" ht="15.75" thickBot="1" x14ac:dyDescent="0.3">
      <c r="A12" s="3">
        <f t="shared" si="2"/>
        <v>40952.470588235294</v>
      </c>
      <c r="B12" s="4">
        <v>85</v>
      </c>
      <c r="F12" s="8">
        <v>85</v>
      </c>
      <c r="G12" s="7">
        <f t="shared" si="0"/>
        <v>1.9028260869565219</v>
      </c>
      <c r="H12" s="7">
        <f t="shared" si="1"/>
        <v>1065582.6086956523</v>
      </c>
      <c r="J12" s="7">
        <v>48364.281000000003</v>
      </c>
    </row>
    <row r="13" spans="1:10" ht="15.75" thickBot="1" x14ac:dyDescent="0.3">
      <c r="A13" s="3">
        <f t="shared" si="2"/>
        <v>38677.333333333336</v>
      </c>
      <c r="B13" s="4">
        <v>90</v>
      </c>
      <c r="F13" s="8">
        <v>90</v>
      </c>
      <c r="G13" s="7">
        <f t="shared" si="0"/>
        <v>1.8791666666666667</v>
      </c>
      <c r="H13" s="7">
        <f t="shared" si="1"/>
        <v>1052333.3333333333</v>
      </c>
      <c r="J13" s="7">
        <v>52645.168800000014</v>
      </c>
    </row>
    <row r="14" spans="1:10" ht="15.75" thickBot="1" x14ac:dyDescent="0.3">
      <c r="A14" s="3">
        <f t="shared" si="2"/>
        <v>36641.684210526313</v>
      </c>
      <c r="B14" s="4">
        <v>95</v>
      </c>
      <c r="F14" s="8">
        <v>95</v>
      </c>
      <c r="G14" s="7">
        <f t="shared" si="0"/>
        <v>1.857</v>
      </c>
      <c r="H14" s="7">
        <f t="shared" si="1"/>
        <v>1039920</v>
      </c>
      <c r="J14" s="7">
        <v>57143.053800000009</v>
      </c>
    </row>
    <row r="15" spans="1:10" ht="15.75" thickBot="1" x14ac:dyDescent="0.3">
      <c r="A15" s="3">
        <f t="shared" si="2"/>
        <v>34809.599999999999</v>
      </c>
      <c r="B15" s="4">
        <v>100</v>
      </c>
      <c r="F15" s="8">
        <v>100</v>
      </c>
      <c r="G15" s="7">
        <f t="shared" si="0"/>
        <v>1.836153846153846</v>
      </c>
      <c r="H15" s="7">
        <f t="shared" si="1"/>
        <v>1028246.1538461538</v>
      </c>
      <c r="J15" s="7">
        <v>61857.936000000002</v>
      </c>
    </row>
    <row r="16" spans="1:10" ht="15.75" thickBot="1" x14ac:dyDescent="0.3">
      <c r="A16" s="3">
        <f t="shared" si="2"/>
        <v>33152</v>
      </c>
      <c r="B16" s="4">
        <v>105</v>
      </c>
      <c r="F16" s="8">
        <v>105</v>
      </c>
      <c r="G16" s="7">
        <f t="shared" si="0"/>
        <v>1.8164814814814816</v>
      </c>
      <c r="H16" s="7">
        <f t="shared" si="1"/>
        <v>1017229.6296296297</v>
      </c>
      <c r="J16" s="7">
        <v>66789.815400000007</v>
      </c>
    </row>
    <row r="17" spans="1:10" ht="15.75" thickBot="1" x14ac:dyDescent="0.3">
      <c r="A17" s="3">
        <f t="shared" si="2"/>
        <v>31645.090909090908</v>
      </c>
      <c r="B17" s="4">
        <v>110</v>
      </c>
      <c r="F17" s="8">
        <v>110</v>
      </c>
      <c r="G17" s="7">
        <f t="shared" si="0"/>
        <v>1.7978571428571428</v>
      </c>
      <c r="H17" s="7">
        <f t="shared" si="1"/>
        <v>1006800</v>
      </c>
      <c r="J17" s="7">
        <v>71938.691999999995</v>
      </c>
    </row>
    <row r="18" spans="1:10" ht="15.75" thickBot="1" x14ac:dyDescent="0.3">
      <c r="A18" s="3">
        <f t="shared" si="2"/>
        <v>30269.217391304348</v>
      </c>
      <c r="B18" s="4">
        <v>115</v>
      </c>
      <c r="F18" s="8">
        <v>115</v>
      </c>
      <c r="G18" s="7">
        <f t="shared" si="0"/>
        <v>1.7801724137931034</v>
      </c>
      <c r="H18" s="7">
        <f t="shared" si="1"/>
        <v>996896.55172413797</v>
      </c>
      <c r="J18" s="7">
        <v>77304.565799999997</v>
      </c>
    </row>
    <row r="19" spans="1:10" ht="15.75" thickBot="1" x14ac:dyDescent="0.3">
      <c r="A19" s="3">
        <f t="shared" si="2"/>
        <v>29008</v>
      </c>
      <c r="B19" s="4">
        <v>120</v>
      </c>
      <c r="F19" s="8">
        <v>120</v>
      </c>
      <c r="G19" s="7">
        <f t="shared" si="0"/>
        <v>1.7633333333333332</v>
      </c>
      <c r="H19" s="7">
        <f t="shared" si="1"/>
        <v>987466.66666666663</v>
      </c>
      <c r="J19" s="7">
        <v>82887.436799999981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1" sqref="D1"/>
    </sheetView>
  </sheetViews>
  <sheetFormatPr defaultRowHeight="15" x14ac:dyDescent="0.25"/>
  <sheetData>
    <row r="1" spans="1:4" ht="15.75" thickBot="1" x14ac:dyDescent="0.3">
      <c r="A1" s="9">
        <v>1.02</v>
      </c>
      <c r="B1">
        <f>A1*(184+3300)*9.81</f>
        <v>34861.6008</v>
      </c>
      <c r="C1" s="11">
        <v>0</v>
      </c>
      <c r="D1" s="10">
        <v>48000</v>
      </c>
    </row>
    <row r="2" spans="1:4" ht="15.75" thickBot="1" x14ac:dyDescent="0.3">
      <c r="A2" s="10">
        <v>1.07</v>
      </c>
      <c r="B2">
        <f t="shared" ref="B2:B19" si="0">A2*(184+3300)*9.81</f>
        <v>36570.502800000002</v>
      </c>
      <c r="C2" s="12">
        <v>10</v>
      </c>
      <c r="D2" s="10">
        <v>48000</v>
      </c>
    </row>
    <row r="3" spans="1:4" ht="15.75" thickBot="1" x14ac:dyDescent="0.3">
      <c r="A3" s="10">
        <v>1.1499999999999999</v>
      </c>
      <c r="B3">
        <f t="shared" si="0"/>
        <v>39304.745999999999</v>
      </c>
      <c r="C3" s="12">
        <v>20</v>
      </c>
      <c r="D3" s="10">
        <v>48000</v>
      </c>
    </row>
    <row r="4" spans="1:4" ht="15.75" thickBot="1" x14ac:dyDescent="0.3">
      <c r="A4" s="10">
        <v>1.25</v>
      </c>
      <c r="B4">
        <f t="shared" si="0"/>
        <v>42722.55</v>
      </c>
      <c r="C4" s="12">
        <v>30</v>
      </c>
      <c r="D4" s="10">
        <v>48000</v>
      </c>
    </row>
    <row r="5" spans="1:4" ht="15.75" thickBot="1" x14ac:dyDescent="0.3">
      <c r="A5" s="10">
        <v>1.38</v>
      </c>
      <c r="B5">
        <f t="shared" si="0"/>
        <v>47165.695200000002</v>
      </c>
      <c r="C5" s="12">
        <v>40</v>
      </c>
      <c r="D5" s="10">
        <v>48000</v>
      </c>
    </row>
    <row r="6" spans="1:4" ht="15.75" thickBot="1" x14ac:dyDescent="0.3">
      <c r="A6" s="10">
        <v>1.53</v>
      </c>
      <c r="B6">
        <f t="shared" si="0"/>
        <v>52292.401200000008</v>
      </c>
      <c r="C6" s="12">
        <v>50</v>
      </c>
      <c r="D6" s="10">
        <v>48000</v>
      </c>
    </row>
    <row r="7" spans="1:4" ht="15.75" thickBot="1" x14ac:dyDescent="0.3">
      <c r="A7" s="10">
        <v>1.54</v>
      </c>
      <c r="B7">
        <f t="shared" si="0"/>
        <v>52634.181599999996</v>
      </c>
      <c r="C7" s="12">
        <v>51</v>
      </c>
      <c r="D7" s="10">
        <v>48000</v>
      </c>
    </row>
    <row r="8" spans="1:4" ht="15.75" thickBot="1" x14ac:dyDescent="0.3">
      <c r="A8" s="10">
        <v>1.62</v>
      </c>
      <c r="B8">
        <f t="shared" si="0"/>
        <v>55368.424800000001</v>
      </c>
      <c r="C8" s="12">
        <v>55.5</v>
      </c>
      <c r="D8" s="10">
        <v>37000</v>
      </c>
    </row>
    <row r="9" spans="1:4" ht="15.75" thickBot="1" x14ac:dyDescent="0.3">
      <c r="A9" s="10">
        <v>1.7</v>
      </c>
      <c r="B9">
        <f t="shared" si="0"/>
        <v>58102.668000000005</v>
      </c>
      <c r="C9" s="12">
        <v>60</v>
      </c>
      <c r="D9" s="10">
        <v>30000</v>
      </c>
    </row>
    <row r="10" spans="1:4" ht="15.75" thickBot="1" x14ac:dyDescent="0.3">
      <c r="A10" s="10">
        <v>1.74</v>
      </c>
      <c r="B10">
        <f t="shared" si="0"/>
        <v>59469.789600000004</v>
      </c>
      <c r="C10" s="12">
        <v>62</v>
      </c>
      <c r="D10" s="10">
        <v>27000</v>
      </c>
    </row>
    <row r="11" spans="1:4" ht="15.75" thickBot="1" x14ac:dyDescent="0.3">
      <c r="A11" s="10">
        <v>1.8</v>
      </c>
      <c r="B11">
        <f t="shared" si="0"/>
        <v>61520.472000000002</v>
      </c>
      <c r="C11" s="12">
        <v>65</v>
      </c>
      <c r="D11" s="10">
        <v>24500</v>
      </c>
    </row>
    <row r="12" spans="1:4" ht="15.75" thickBot="1" x14ac:dyDescent="0.3">
      <c r="A12" s="10">
        <v>1.87</v>
      </c>
      <c r="B12">
        <f t="shared" si="0"/>
        <v>63912.934800000003</v>
      </c>
      <c r="C12" s="12">
        <v>68.5</v>
      </c>
      <c r="D12" s="10">
        <v>21000</v>
      </c>
    </row>
    <row r="13" spans="1:4" ht="15.75" thickBot="1" x14ac:dyDescent="0.3">
      <c r="A13" s="10">
        <v>1.9</v>
      </c>
      <c r="B13">
        <f t="shared" si="0"/>
        <v>64938.275999999998</v>
      </c>
      <c r="C13" s="12">
        <v>70</v>
      </c>
      <c r="D13" s="10">
        <v>20000</v>
      </c>
    </row>
    <row r="14" spans="1:4" ht="15.75" thickBot="1" x14ac:dyDescent="0.3">
      <c r="A14" s="10">
        <v>2.0099999999999998</v>
      </c>
      <c r="B14">
        <f t="shared" si="0"/>
        <v>68697.86039999999</v>
      </c>
      <c r="C14" s="12">
        <v>75</v>
      </c>
      <c r="D14" s="10">
        <v>16000</v>
      </c>
    </row>
    <row r="15" spans="1:4" ht="15.75" thickBot="1" x14ac:dyDescent="0.3">
      <c r="A15" s="10">
        <v>2.13</v>
      </c>
      <c r="B15">
        <f t="shared" si="0"/>
        <v>72799.225200000001</v>
      </c>
      <c r="C15" s="12">
        <v>80</v>
      </c>
      <c r="D15" s="10">
        <v>13500</v>
      </c>
    </row>
    <row r="16" spans="1:4" ht="15.75" thickBot="1" x14ac:dyDescent="0.3">
      <c r="A16" s="10">
        <v>2.25</v>
      </c>
      <c r="B16">
        <f t="shared" si="0"/>
        <v>76900.590000000011</v>
      </c>
      <c r="C16" s="12">
        <v>85</v>
      </c>
      <c r="D16" s="10">
        <v>11500</v>
      </c>
    </row>
    <row r="17" spans="1:4" ht="15.75" thickBot="1" x14ac:dyDescent="0.3">
      <c r="A17" s="10">
        <v>2.37</v>
      </c>
      <c r="B17">
        <f t="shared" si="0"/>
        <v>81001.954800000007</v>
      </c>
      <c r="C17" s="12">
        <v>90</v>
      </c>
      <c r="D17" s="10">
        <v>10000</v>
      </c>
    </row>
    <row r="18" spans="1:4" ht="15.75" thickBot="1" x14ac:dyDescent="0.3">
      <c r="A18" s="10">
        <v>2.5099999999999998</v>
      </c>
      <c r="B18">
        <f t="shared" si="0"/>
        <v>85786.880400000009</v>
      </c>
      <c r="C18" s="12">
        <v>95</v>
      </c>
      <c r="D18" s="10">
        <v>9000</v>
      </c>
    </row>
    <row r="19" spans="1:4" ht="15.75" thickBot="1" x14ac:dyDescent="0.3">
      <c r="A19" s="10">
        <v>2.65</v>
      </c>
      <c r="B19">
        <f t="shared" si="0"/>
        <v>90571.806000000011</v>
      </c>
      <c r="C19" s="12">
        <v>100</v>
      </c>
      <c r="D19" s="10">
        <v>7500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Святослав</dc:creator>
  <cp:lastModifiedBy>Святослав</cp:lastModifiedBy>
  <dcterms:created xsi:type="dcterms:W3CDTF">2018-04-19T07:14:16Z</dcterms:created>
  <dcterms:modified xsi:type="dcterms:W3CDTF">2018-04-19T12:43:04Z</dcterms:modified>
</cp:coreProperties>
</file>