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Users\Winter Test\Desktop\oqc templates\"/>
    </mc:Choice>
  </mc:AlternateContent>
  <xr:revisionPtr revIDLastSave="0" documentId="8_{02C0FF1C-2980-4EB7-800E-677B65BC79AE}" xr6:coauthVersionLast="47" xr6:coauthVersionMax="47" xr10:uidLastSave="{00000000-0000-0000-0000-000000000000}"/>
  <bookViews>
    <workbookView xWindow="-120" yWindow="480" windowWidth="29040" windowHeight="15840" tabRatio="645" xr2:uid="{00000000-000D-0000-FFFF-FFFF00000000}"/>
  </bookViews>
  <sheets>
    <sheet name="OQC" sheetId="30" r:id="rId1"/>
    <sheet name="OOC" sheetId="28" state="hidden" r:id="rId2"/>
    <sheet name="Cav 1기존" sheetId="19" state="hidden" r:id="rId3"/>
    <sheet name="Cav 2기존" sheetId="16" state="hidden" r:id="rId4"/>
    <sheet name="Cav 3기존" sheetId="17" state="hidden" r:id="rId5"/>
    <sheet name="Cav 4기존" sheetId="18" state="hidden" r:id="rId6"/>
    <sheet name="Revision" sheetId="4" state="hidden" r:id="rId7"/>
    <sheet name="Drawing" sheetId="2" state="hidden" r:id="rId8"/>
    <sheet name="Setup" sheetId="3" state="hidden" r:id="rId9"/>
  </sheets>
  <definedNames>
    <definedName name="__123Graph_B" hidden="1">#REF!</definedName>
    <definedName name="_Dist_Bin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2" hidden="1">'Cav 1기존'!$O$8:$AI$292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CFVGYTU" localSheetId="0" hidden="1">{#N/A,#N/A,FALSE,"원가검토서"}</definedName>
    <definedName name="CFVGYTU" hidden="1">{#N/A,#N/A,FALSE,"원가검토서"}</definedName>
    <definedName name="CMMVersion" localSheetId="2">'Cav 1기존'!$R$6</definedName>
    <definedName name="CMMVersion" localSheetId="3">'Cav 2기존'!$R$6</definedName>
    <definedName name="CMMVersion" localSheetId="4">'Cav 3기존'!$R$6</definedName>
    <definedName name="CMMVersion" localSheetId="5">'Cav 4기존'!$R$6</definedName>
    <definedName name="CMMVersion" localSheetId="1">OOC!#REF!</definedName>
    <definedName name="ddfg" localSheetId="0" hidden="1">{#N/A,#N/A,FALSE,"원가검토서"}</definedName>
    <definedName name="ddfg" hidden="1">{#N/A,#N/A,FALSE,"원가검토서"}</definedName>
    <definedName name="DFAGF" localSheetId="0" hidden="1">{#N/A,#N/A,FALSE,"원가검토서"}</definedName>
    <definedName name="DFAGF" hidden="1">{#N/A,#N/A,FALSE,"원가검토서"}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sf" localSheetId="0" hidden="1">{#N/A,#N/A,FALSE,"원가검토서"}</definedName>
    <definedName name="dfsf" hidden="1">{#N/A,#N/A,FALSE,"원가검토서"}</definedName>
    <definedName name="dim_type" hidden="1">#REF!</definedName>
    <definedName name="DS" localSheetId="0" hidden="1">{#N/A,#N/A,FALSE,"원가검토서"}</definedName>
    <definedName name="DS" hidden="1">{#N/A,#N/A,FALSE,"원가검토서"}</definedName>
    <definedName name="FGGHNMK" localSheetId="0" hidden="1">{#N/A,#N/A,FALSE,"원가검토서"}</definedName>
    <definedName name="FGGHNMK" hidden="1">{#N/A,#N/A,FALSE,"원가검토서"}</definedName>
    <definedName name="FGHJ" localSheetId="0" hidden="1">{#N/A,#N/A,FALSE,"원가검토서"}</definedName>
    <definedName name="FGHJ" hidden="1">{#N/A,#N/A,FALSE,"원가검토서"}</definedName>
    <definedName name="gauging" hidden="1">#REF!</definedName>
    <definedName name="HJGFJHFJH" localSheetId="0" hidden="1">{#N/A,#N/A,FALSE,"원가검토서"}</definedName>
    <definedName name="HJGFJHFJH" hidden="1">{#N/A,#N/A,FALSE,"원가검토서"}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nsp_meth" hidden="1">#REF!</definedName>
    <definedName name="JJUHG" localSheetId="0" hidden="1">{#N/A,#N/A,FALSE,"원가검토서"}</definedName>
    <definedName name="JJUHG" hidden="1">{#N/A,#N/A,FALSE,"원가검토서"}</definedName>
    <definedName name="on" localSheetId="0" hidden="1">#REF!</definedName>
    <definedName name="on" hidden="1">#REF!</definedName>
    <definedName name="WET" localSheetId="0" hidden="1">{#N/A,#N/A,FALSE,"원가검토서"}</definedName>
    <definedName name="WET" hidden="1">{#N/A,#N/A,FALSE,"원가검토서"}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rn.원가검토서." localSheetId="0" hidden="1">{#N/A,#N/A,FALSE,"원가검토서"}</definedName>
    <definedName name="wrn.원가검토서." hidden="1">{#N/A,#N/A,FALSE,"원가검토서"}</definedName>
    <definedName name="Z_87557640_3C8C_11D4_8266_00A0245DE547_.wvu.PrintArea" hidden="1">#REF!</definedName>
    <definedName name="ㄱ쇼" localSheetId="0" hidden="1">{#N/A,#N/A,FALSE,"원가검토서"}</definedName>
    <definedName name="ㄱ쇼" hidden="1">{#N/A,#N/A,FALSE,"원가검토서"}</definedName>
    <definedName name="고고고" localSheetId="0" hidden="1">{#N/A,#N/A,FALSE,"원가검토서"}</definedName>
    <definedName name="고고고" hidden="1">{#N/A,#N/A,FALSE,"원가검토서"}</definedName>
    <definedName name="공정도" localSheetId="0" hidden="1">{#N/A,#N/A,FALSE,"원가검토서"}</definedName>
    <definedName name="공정도" hidden="1">{#N/A,#N/A,FALSE,"원가검토서"}</definedName>
    <definedName name="금" localSheetId="0" hidden="1">{#N/A,#N/A,FALSE,"원가검토서"}</definedName>
    <definedName name="금" hidden="1">{#N/A,#N/A,FALSE,"원가검토서"}</definedName>
    <definedName name="금형" localSheetId="0" hidden="1">{#N/A,#N/A,FALSE,"원가검토서"}</definedName>
    <definedName name="금형" hidden="1">{#N/A,#N/A,FALSE,"원가검토서"}</definedName>
    <definedName name="금형견적" localSheetId="0" hidden="1">{#N/A,#N/A,FALSE,"원가검토서"}</definedName>
    <definedName name="금형견적" hidden="1">{#N/A,#N/A,FALSE,"원가검토서"}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ㅇㄹ호" localSheetId="0" hidden="1">{#N/A,#N/A,FALSE,"원가검토서"}</definedName>
    <definedName name="ㅇㄹ호" hidden="1">{#N/A,#N/A,FALSE,"원가검토서"}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30" l="1" a="1"/>
  <c r="AK2" i="30" s="1"/>
  <c r="CE10" i="30" a="1"/>
  <c r="CE10" i="30" s="1"/>
  <c r="BU40" i="30" a="1"/>
  <c r="BU40" i="30" s="1"/>
  <c r="BY40" i="30" s="1" a="1"/>
  <c r="BY40" i="30" s="1"/>
  <c r="CD39" i="30"/>
  <c r="CC39" i="30"/>
  <c r="CB39" i="30"/>
  <c r="CA39" i="30"/>
  <c r="BU39" i="30" a="1"/>
  <c r="BU39" i="30" s="1"/>
  <c r="BY39" i="30" s="1" a="1"/>
  <c r="BY39" i="30" s="1"/>
  <c r="CD38" i="30"/>
  <c r="CC38" i="30"/>
  <c r="CB38" i="30"/>
  <c r="CA38" i="30"/>
  <c r="BU38" i="30" a="1"/>
  <c r="BU38" i="30" s="1"/>
  <c r="BY38" i="30" s="1" a="1"/>
  <c r="BY38" i="30" s="1"/>
  <c r="CD37" i="30"/>
  <c r="CC37" i="30"/>
  <c r="CB37" i="30"/>
  <c r="CA37" i="30"/>
  <c r="BU37" i="30" a="1"/>
  <c r="BU37" i="30" s="1"/>
  <c r="BY37" i="30" s="1" a="1"/>
  <c r="BY37" i="30" s="1"/>
  <c r="CD36" i="30"/>
  <c r="CC36" i="30"/>
  <c r="CB36" i="30"/>
  <c r="CA36" i="30"/>
  <c r="BU36" i="30" a="1"/>
  <c r="BU36" i="30" s="1"/>
  <c r="BY36" i="30" s="1" a="1"/>
  <c r="BY36" i="30" s="1"/>
  <c r="CD35" i="30"/>
  <c r="CC35" i="30"/>
  <c r="CB35" i="30"/>
  <c r="CA35" i="30"/>
  <c r="BU35" i="30" a="1"/>
  <c r="BU35" i="30" s="1"/>
  <c r="BY35" i="30" s="1" a="1"/>
  <c r="BY35" i="30" s="1"/>
  <c r="CD34" i="30"/>
  <c r="CC34" i="30"/>
  <c r="CB34" i="30"/>
  <c r="CA34" i="30"/>
  <c r="BU34" i="30" a="1"/>
  <c r="BU34" i="30" s="1"/>
  <c r="BY34" i="30" s="1" a="1"/>
  <c r="BY34" i="30" s="1"/>
  <c r="CD33" i="30"/>
  <c r="CC33" i="30"/>
  <c r="CB33" i="30"/>
  <c r="CA33" i="30"/>
  <c r="BU33" i="30" a="1"/>
  <c r="BU33" i="30" s="1"/>
  <c r="BY33" i="30" s="1" a="1"/>
  <c r="BY33" i="30" s="1"/>
  <c r="CD32" i="30"/>
  <c r="CC32" i="30"/>
  <c r="CB32" i="30"/>
  <c r="CA32" i="30"/>
  <c r="BU32" i="30" a="1"/>
  <c r="BU32" i="30" s="1"/>
  <c r="BY32" i="30" s="1" a="1"/>
  <c r="BY32" i="30" s="1"/>
  <c r="CD31" i="30"/>
  <c r="CC31" i="30"/>
  <c r="CB31" i="30"/>
  <c r="CA31" i="30"/>
  <c r="BU31" i="30" a="1"/>
  <c r="BU31" i="30" s="1"/>
  <c r="BY31" i="30" s="1" a="1"/>
  <c r="BY31" i="30" s="1"/>
  <c r="CD30" i="30"/>
  <c r="CC30" i="30"/>
  <c r="CB30" i="30"/>
  <c r="CA30" i="30"/>
  <c r="BU30" i="30" a="1"/>
  <c r="BU30" i="30" s="1"/>
  <c r="BY30" i="30" s="1" a="1"/>
  <c r="BY30" i="30" s="1"/>
  <c r="CD29" i="30"/>
  <c r="CC29" i="30"/>
  <c r="CB29" i="30"/>
  <c r="CA29" i="30"/>
  <c r="BU29" i="30" a="1"/>
  <c r="BU29" i="30" s="1"/>
  <c r="BY29" i="30" s="1" a="1"/>
  <c r="BY29" i="30" s="1"/>
  <c r="CD28" i="30"/>
  <c r="CC28" i="30"/>
  <c r="CB28" i="30"/>
  <c r="CA28" i="30"/>
  <c r="BU28" i="30" a="1"/>
  <c r="BU28" i="30" s="1"/>
  <c r="BY28" i="30" s="1" a="1"/>
  <c r="BY28" i="30" s="1"/>
  <c r="CD27" i="30"/>
  <c r="CC27" i="30"/>
  <c r="CB27" i="30"/>
  <c r="CA27" i="30"/>
  <c r="BU27" i="30" a="1"/>
  <c r="BU27" i="30" s="1"/>
  <c r="BY27" i="30" s="1" a="1"/>
  <c r="BY27" i="30" s="1"/>
  <c r="CD26" i="30"/>
  <c r="CC26" i="30"/>
  <c r="CB26" i="30"/>
  <c r="CA26" i="30"/>
  <c r="BU26" i="30" a="1"/>
  <c r="BU26" i="30" s="1"/>
  <c r="BY26" i="30" s="1" a="1"/>
  <c r="BY26" i="30" s="1"/>
  <c r="CD25" i="30"/>
  <c r="CC25" i="30"/>
  <c r="CB25" i="30"/>
  <c r="CA25" i="30"/>
  <c r="BU25" i="30" a="1"/>
  <c r="BU25" i="30" s="1"/>
  <c r="BY25" i="30" s="1" a="1"/>
  <c r="BY25" i="30" s="1"/>
  <c r="CD24" i="30"/>
  <c r="CC24" i="30"/>
  <c r="CB24" i="30"/>
  <c r="CA24" i="30"/>
  <c r="BU24" i="30" a="1"/>
  <c r="BU24" i="30" s="1"/>
  <c r="BY24" i="30" s="1" a="1"/>
  <c r="BY24" i="30" s="1"/>
  <c r="CD23" i="30"/>
  <c r="CC23" i="30"/>
  <c r="CB23" i="30"/>
  <c r="CA23" i="30"/>
  <c r="BU23" i="30" a="1"/>
  <c r="BU23" i="30" s="1"/>
  <c r="BY23" i="30" s="1" a="1"/>
  <c r="BY23" i="30" s="1"/>
  <c r="CD22" i="30"/>
  <c r="CC22" i="30"/>
  <c r="CB22" i="30"/>
  <c r="CA22" i="30"/>
  <c r="BU22" i="30" a="1"/>
  <c r="BU22" i="30" s="1"/>
  <c r="BY22" i="30" s="1" a="1"/>
  <c r="BY22" i="30" s="1"/>
  <c r="CD21" i="30"/>
  <c r="CC21" i="30"/>
  <c r="CB21" i="30"/>
  <c r="CA21" i="30"/>
  <c r="BU21" i="30" a="1"/>
  <c r="BU21" i="30" s="1"/>
  <c r="BY21" i="30" s="1" a="1"/>
  <c r="BY21" i="30" s="1"/>
  <c r="CD20" i="30"/>
  <c r="CC20" i="30"/>
  <c r="CB20" i="30"/>
  <c r="CA20" i="30"/>
  <c r="BU20" i="30" a="1"/>
  <c r="BU20" i="30" s="1"/>
  <c r="BY20" i="30" s="1" a="1"/>
  <c r="BY20" i="30" s="1"/>
  <c r="CD19" i="30"/>
  <c r="CC19" i="30"/>
  <c r="CB19" i="30"/>
  <c r="CA19" i="30"/>
  <c r="BU19" i="30" a="1"/>
  <c r="BU19" i="30" s="1"/>
  <c r="BY19" i="30" s="1" a="1"/>
  <c r="BY19" i="30" s="1"/>
  <c r="CD18" i="30"/>
  <c r="CC18" i="30"/>
  <c r="CB18" i="30"/>
  <c r="CA18" i="30"/>
  <c r="BU18" i="30" a="1"/>
  <c r="BU18" i="30" s="1"/>
  <c r="BY18" i="30" s="1" a="1"/>
  <c r="BY18" i="30" s="1"/>
  <c r="BS10" i="30" a="1"/>
  <c r="BS10" i="30" s="1"/>
  <c r="BT10" i="30" s="1" a="1"/>
  <c r="BT10" i="30" s="1"/>
  <c r="AK4" i="30" s="1" a="1"/>
  <c r="AK4" i="30" s="1"/>
  <c r="BQ10" i="30" a="1"/>
  <c r="BQ10" i="30" s="1"/>
  <c r="BR10" i="30" s="1" a="1"/>
  <c r="AE175" i="30"/>
  <c r="Y175" i="30"/>
  <c r="X175" i="30"/>
  <c r="W175" i="30"/>
  <c r="V175" i="30"/>
  <c r="T175" i="30"/>
  <c r="U175" i="30" s="1"/>
  <c r="S175" i="30"/>
  <c r="R175" i="30"/>
  <c r="Q175" i="30"/>
  <c r="P175" i="30"/>
  <c r="O175" i="30"/>
  <c r="M175" i="30"/>
  <c r="L175" i="30"/>
  <c r="AE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M174" i="30"/>
  <c r="L174" i="30"/>
  <c r="AE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M173" i="30"/>
  <c r="L173" i="30"/>
  <c r="AE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M172" i="30"/>
  <c r="L172" i="30"/>
  <c r="AE171" i="30"/>
  <c r="AB171" i="30"/>
  <c r="AA171" i="30"/>
  <c r="Z171" i="30"/>
  <c r="Y171" i="30"/>
  <c r="X171" i="30"/>
  <c r="W171" i="30"/>
  <c r="V171" i="30"/>
  <c r="U171" i="30"/>
  <c r="T171" i="30"/>
  <c r="S171" i="30"/>
  <c r="AC171" i="30" s="1"/>
  <c r="R171" i="30"/>
  <c r="Q171" i="30"/>
  <c r="P171" i="30"/>
  <c r="O171" i="30"/>
  <c r="M171" i="30"/>
  <c r="L171" i="30"/>
  <c r="AE170" i="30"/>
  <c r="Y170" i="30"/>
  <c r="X170" i="30"/>
  <c r="W170" i="30"/>
  <c r="V170" i="30"/>
  <c r="T170" i="30"/>
  <c r="U170" i="30" s="1"/>
  <c r="S170" i="30"/>
  <c r="R170" i="30"/>
  <c r="Q170" i="30"/>
  <c r="AB170" i="30" s="1"/>
  <c r="P170" i="30"/>
  <c r="O170" i="30"/>
  <c r="M170" i="30"/>
  <c r="L170" i="30"/>
  <c r="AE169" i="30"/>
  <c r="Y169" i="30"/>
  <c r="X169" i="30"/>
  <c r="W169" i="30"/>
  <c r="V169" i="30"/>
  <c r="T169" i="30"/>
  <c r="U169" i="30" s="1"/>
  <c r="S169" i="30"/>
  <c r="R169" i="30"/>
  <c r="Q169" i="30"/>
  <c r="AA169" i="30" s="1"/>
  <c r="P169" i="30"/>
  <c r="O169" i="30"/>
  <c r="M169" i="30"/>
  <c r="L169" i="30"/>
  <c r="AE168" i="30"/>
  <c r="Y168" i="30"/>
  <c r="X168" i="30"/>
  <c r="W168" i="30"/>
  <c r="V168" i="30"/>
  <c r="T168" i="30"/>
  <c r="U168" i="30" s="1"/>
  <c r="S168" i="30"/>
  <c r="R168" i="30"/>
  <c r="Q168" i="30"/>
  <c r="AB168" i="30" s="1"/>
  <c r="P168" i="30"/>
  <c r="O168" i="30"/>
  <c r="M168" i="30"/>
  <c r="L168" i="30"/>
  <c r="AE167" i="30"/>
  <c r="Y167" i="30"/>
  <c r="X167" i="30"/>
  <c r="W167" i="30"/>
  <c r="V167" i="30"/>
  <c r="T167" i="30"/>
  <c r="U167" i="30" s="1"/>
  <c r="S167" i="30"/>
  <c r="R167" i="30"/>
  <c r="Q167" i="30"/>
  <c r="AB167" i="30" s="1"/>
  <c r="P167" i="30"/>
  <c r="O167" i="30"/>
  <c r="M167" i="30"/>
  <c r="L167" i="30"/>
  <c r="AE166" i="30"/>
  <c r="Y166" i="30"/>
  <c r="X166" i="30"/>
  <c r="W166" i="30"/>
  <c r="V166" i="30"/>
  <c r="U166" i="30"/>
  <c r="T166" i="30"/>
  <c r="S166" i="30"/>
  <c r="R166" i="30"/>
  <c r="Q166" i="30"/>
  <c r="AB166" i="30" s="1"/>
  <c r="P166" i="30"/>
  <c r="O166" i="30"/>
  <c r="M166" i="30"/>
  <c r="L166" i="30"/>
  <c r="AE165" i="30"/>
  <c r="Y165" i="30"/>
  <c r="X165" i="30"/>
  <c r="W165" i="30"/>
  <c r="V165" i="30"/>
  <c r="T165" i="30"/>
  <c r="U165" i="30" s="1"/>
  <c r="S165" i="30"/>
  <c r="R165" i="30"/>
  <c r="Q165" i="30"/>
  <c r="P165" i="30"/>
  <c r="O165" i="30"/>
  <c r="O164" i="30"/>
  <c r="R164" i="30"/>
  <c r="L164" i="30"/>
  <c r="M164" i="30"/>
  <c r="M163" i="30"/>
  <c r="L163" i="30"/>
  <c r="M162" i="30"/>
  <c r="L162" i="30"/>
  <c r="R161" i="30"/>
  <c r="AE161" i="30"/>
  <c r="AE160" i="30"/>
  <c r="Q159" i="30"/>
  <c r="AE159" i="30"/>
  <c r="AE158" i="30"/>
  <c r="AE157" i="30"/>
  <c r="AE155" i="30"/>
  <c r="P154" i="30"/>
  <c r="W154" i="30"/>
  <c r="AE154" i="30"/>
  <c r="O153" i="30"/>
  <c r="Q153" i="30"/>
  <c r="AE153" i="30"/>
  <c r="AE152" i="30"/>
  <c r="R151" i="30"/>
  <c r="S151" i="30" s="1"/>
  <c r="AC151" i="30" s="1"/>
  <c r="AE151" i="30"/>
  <c r="P151" i="30"/>
  <c r="O151" i="30"/>
  <c r="AE150" i="30"/>
  <c r="AE149" i="30"/>
  <c r="AE148" i="30"/>
  <c r="AE147" i="30"/>
  <c r="AE146" i="30"/>
  <c r="AE145" i="30"/>
  <c r="AE144" i="30"/>
  <c r="AE143" i="30"/>
  <c r="AE142" i="30"/>
  <c r="AE141" i="30"/>
  <c r="AE140" i="30"/>
  <c r="AE139" i="30"/>
  <c r="AE138" i="30"/>
  <c r="AE137" i="30"/>
  <c r="AE136" i="30"/>
  <c r="AE135" i="30"/>
  <c r="P134" i="30"/>
  <c r="O134" i="30"/>
  <c r="AE134" i="30"/>
  <c r="AE133" i="30"/>
  <c r="O132" i="30"/>
  <c r="AE132" i="30"/>
  <c r="Q131" i="30"/>
  <c r="AE131" i="30"/>
  <c r="AE130" i="30"/>
  <c r="AE129" i="30"/>
  <c r="AE128" i="30"/>
  <c r="AE127" i="30"/>
  <c r="AE126" i="30"/>
  <c r="AE125" i="30"/>
  <c r="P124" i="30"/>
  <c r="AE124" i="30"/>
  <c r="AE123" i="30"/>
  <c r="P122" i="30"/>
  <c r="AE122" i="30"/>
  <c r="AE121" i="30"/>
  <c r="AE120" i="30"/>
  <c r="Q119" i="30"/>
  <c r="AE119" i="30"/>
  <c r="R118" i="30"/>
  <c r="S118" i="30" s="1"/>
  <c r="AC118" i="30" s="1"/>
  <c r="AE118" i="30"/>
  <c r="AE117" i="30"/>
  <c r="AE116" i="30"/>
  <c r="R115" i="30"/>
  <c r="AE115" i="30"/>
  <c r="AE114" i="30"/>
  <c r="AE113" i="30"/>
  <c r="AE112" i="30"/>
  <c r="AE111" i="30"/>
  <c r="AE110" i="30"/>
  <c r="AE109" i="30"/>
  <c r="AE106" i="30"/>
  <c r="AE105" i="30"/>
  <c r="AE104" i="30"/>
  <c r="O103" i="30"/>
  <c r="R103" i="30"/>
  <c r="S103" i="30" s="1"/>
  <c r="AE101" i="30"/>
  <c r="AE100" i="30"/>
  <c r="AE97" i="30"/>
  <c r="AE96" i="30"/>
  <c r="O96" i="30"/>
  <c r="AE95" i="30"/>
  <c r="AE94" i="30"/>
  <c r="R94" i="30"/>
  <c r="S94" i="30" s="1"/>
  <c r="AC94" i="30" s="1"/>
  <c r="AE93" i="30"/>
  <c r="AE92" i="30"/>
  <c r="R91" i="30"/>
  <c r="AE91" i="30"/>
  <c r="Q90" i="30"/>
  <c r="AE90" i="30"/>
  <c r="AE89" i="30"/>
  <c r="R88" i="30"/>
  <c r="AE88" i="30"/>
  <c r="P87" i="30"/>
  <c r="AE87" i="30"/>
  <c r="O86" i="30"/>
  <c r="AE86" i="30"/>
  <c r="P86" i="30"/>
  <c r="AE85" i="30"/>
  <c r="O85" i="30"/>
  <c r="AE84" i="30"/>
  <c r="AE83" i="30"/>
  <c r="AE82" i="30"/>
  <c r="AE81" i="30"/>
  <c r="AE80" i="30"/>
  <c r="AE79" i="30"/>
  <c r="O78" i="30"/>
  <c r="AE78" i="30"/>
  <c r="AE77" i="30"/>
  <c r="Q76" i="30"/>
  <c r="AE76" i="30"/>
  <c r="O75" i="30"/>
  <c r="AE75" i="30"/>
  <c r="AE74" i="30"/>
  <c r="O73" i="30"/>
  <c r="AE73" i="30"/>
  <c r="Q72" i="30"/>
  <c r="AE72" i="30"/>
  <c r="R71" i="30"/>
  <c r="AE71" i="30"/>
  <c r="S71" i="30"/>
  <c r="P71" i="30"/>
  <c r="P70" i="30"/>
  <c r="AE70" i="30"/>
  <c r="AE69" i="30"/>
  <c r="Q68" i="30"/>
  <c r="AE68" i="30"/>
  <c r="P68" i="30"/>
  <c r="AE67" i="30"/>
  <c r="AE66" i="30"/>
  <c r="AE65" i="30"/>
  <c r="P64" i="30"/>
  <c r="AE64" i="30"/>
  <c r="AE63" i="30"/>
  <c r="AE62" i="30"/>
  <c r="AE61" i="30"/>
  <c r="Q61" i="30"/>
  <c r="AB61" i="30" s="1"/>
  <c r="P60" i="30"/>
  <c r="AE60" i="30"/>
  <c r="AE59" i="30"/>
  <c r="AE58" i="30"/>
  <c r="AE57" i="30"/>
  <c r="AE56" i="30"/>
  <c r="AE55" i="30"/>
  <c r="AE54" i="30"/>
  <c r="AE53" i="30"/>
  <c r="O53" i="30"/>
  <c r="AE52" i="30"/>
  <c r="AE51" i="30"/>
  <c r="O50" i="30"/>
  <c r="AE50" i="30"/>
  <c r="AE49" i="30"/>
  <c r="AE48" i="30"/>
  <c r="AE47" i="30"/>
  <c r="Q46" i="30"/>
  <c r="R46" i="30"/>
  <c r="AE46" i="30"/>
  <c r="AE45" i="30"/>
  <c r="AE44" i="30"/>
  <c r="AE43" i="30"/>
  <c r="AE42" i="30"/>
  <c r="AE41" i="30"/>
  <c r="AE40" i="30"/>
  <c r="AE39" i="30"/>
  <c r="AE38" i="30"/>
  <c r="P37" i="30"/>
  <c r="Q37" i="30"/>
  <c r="AE37" i="30"/>
  <c r="AE36" i="30"/>
  <c r="AE35" i="30"/>
  <c r="O34" i="30"/>
  <c r="AE34" i="30"/>
  <c r="AE33" i="30"/>
  <c r="AE32" i="30"/>
  <c r="AE31" i="30"/>
  <c r="AE30" i="30"/>
  <c r="P29" i="30"/>
  <c r="AE29" i="30"/>
  <c r="R28" i="30"/>
  <c r="O28" i="30"/>
  <c r="AE28" i="30"/>
  <c r="AE27" i="30"/>
  <c r="AE26" i="30"/>
  <c r="AE25" i="30"/>
  <c r="AE24" i="30"/>
  <c r="O23" i="30"/>
  <c r="Q23" i="30"/>
  <c r="AB23" i="30" s="1"/>
  <c r="AE23" i="30"/>
  <c r="AE22" i="30"/>
  <c r="AE21" i="30"/>
  <c r="P21" i="30"/>
  <c r="R20" i="30"/>
  <c r="S20" i="30" s="1"/>
  <c r="AC20" i="30" s="1"/>
  <c r="AE20" i="30"/>
  <c r="R19" i="30"/>
  <c r="AE19" i="30"/>
  <c r="AE18" i="30"/>
  <c r="AE17" i="30"/>
  <c r="AE16" i="30"/>
  <c r="Q15" i="30"/>
  <c r="AE15" i="30"/>
  <c r="AE14" i="30"/>
  <c r="R13" i="30"/>
  <c r="W13" i="30"/>
  <c r="AE13" i="30"/>
  <c r="Q12" i="30"/>
  <c r="AE12" i="30"/>
  <c r="AE11" i="30"/>
  <c r="AC169" i="30" l="1"/>
  <c r="AC168" i="30"/>
  <c r="BU16" i="30" a="1"/>
  <c r="BU16" i="30" s="1"/>
  <c r="BU14" i="30" a="1"/>
  <c r="BU14" i="30" s="1"/>
  <c r="BU12" i="30" a="1"/>
  <c r="BU12" i="30" s="1"/>
  <c r="BR10" i="30"/>
  <c r="AK5" i="30" s="1" a="1"/>
  <c r="AK5" i="30" s="1"/>
  <c r="BU17" i="30" a="1"/>
  <c r="BU17" i="30" s="1"/>
  <c r="BU15" i="30" a="1"/>
  <c r="BU15" i="30" s="1"/>
  <c r="BU13" i="30" a="1"/>
  <c r="BU13" i="30" s="1"/>
  <c r="BY13" i="30" s="1" a="1"/>
  <c r="BY13" i="30" s="1"/>
  <c r="BU11" i="30" a="1"/>
  <c r="BU11" i="30" s="1"/>
  <c r="BY11" i="30" s="1" a="1"/>
  <c r="BY11" i="30" s="1"/>
  <c r="Z167" i="30"/>
  <c r="AC172" i="30"/>
  <c r="AC170" i="30"/>
  <c r="AC174" i="30"/>
  <c r="Z170" i="30"/>
  <c r="Z169" i="30"/>
  <c r="AB169" i="30"/>
  <c r="AC175" i="30"/>
  <c r="Z168" i="30"/>
  <c r="Q164" i="30"/>
  <c r="W164" i="30" s="1"/>
  <c r="AA167" i="30"/>
  <c r="R163" i="30"/>
  <c r="S163" i="30" s="1"/>
  <c r="AC173" i="30"/>
  <c r="AC167" i="30"/>
  <c r="AC71" i="30"/>
  <c r="V61" i="30"/>
  <c r="AB12" i="30"/>
  <c r="AA12" i="30"/>
  <c r="R87" i="30"/>
  <c r="P103" i="30"/>
  <c r="O148" i="30"/>
  <c r="O154" i="30"/>
  <c r="P22" i="30"/>
  <c r="P61" i="30"/>
  <c r="Q71" i="30"/>
  <c r="Z71" i="30" s="1"/>
  <c r="O121" i="30"/>
  <c r="O136" i="30"/>
  <c r="Q152" i="30"/>
  <c r="W152" i="30" s="1"/>
  <c r="AA168" i="30"/>
  <c r="Q86" i="30"/>
  <c r="Q103" i="30"/>
  <c r="R130" i="30"/>
  <c r="S130" i="30" s="1"/>
  <c r="AC130" i="30" s="1"/>
  <c r="O135" i="30"/>
  <c r="R152" i="30"/>
  <c r="S152" i="30" s="1"/>
  <c r="AC152" i="30" s="1"/>
  <c r="P19" i="30"/>
  <c r="R61" i="30"/>
  <c r="P67" i="30"/>
  <c r="P135" i="30"/>
  <c r="AA170" i="30"/>
  <c r="R150" i="30"/>
  <c r="Q88" i="30"/>
  <c r="T88" i="30" s="1"/>
  <c r="U88" i="30" s="1"/>
  <c r="P119" i="30"/>
  <c r="O124" i="30"/>
  <c r="O125" i="30"/>
  <c r="P26" i="30"/>
  <c r="Q64" i="30"/>
  <c r="AB64" i="30" s="1"/>
  <c r="P15" i="30"/>
  <c r="P46" i="30"/>
  <c r="P125" i="30"/>
  <c r="P138" i="30"/>
  <c r="Q62" i="30"/>
  <c r="O47" i="30"/>
  <c r="O133" i="30"/>
  <c r="R147" i="30"/>
  <c r="S147" i="30" s="1"/>
  <c r="AC147" i="30" s="1"/>
  <c r="Q154" i="30"/>
  <c r="AB154" i="30" s="1"/>
  <c r="P133" i="30"/>
  <c r="Q135" i="30"/>
  <c r="T135" i="30" s="1"/>
  <c r="U135" i="30" s="1"/>
  <c r="T154" i="30"/>
  <c r="U154" i="30" s="1"/>
  <c r="O70" i="30"/>
  <c r="P88" i="30"/>
  <c r="Q133" i="30"/>
  <c r="O141" i="30"/>
  <c r="T68" i="30"/>
  <c r="U68" i="30" s="1"/>
  <c r="Q128" i="30"/>
  <c r="AB128" i="30" s="1"/>
  <c r="P153" i="30"/>
  <c r="AC166" i="30"/>
  <c r="Q74" i="30"/>
  <c r="T74" i="30" s="1"/>
  <c r="U74" i="30" s="1"/>
  <c r="O87" i="30"/>
  <c r="O88" i="30"/>
  <c r="O122" i="30"/>
  <c r="Q125" i="30"/>
  <c r="T125" i="30" s="1"/>
  <c r="U125" i="30" s="1"/>
  <c r="P131" i="30"/>
  <c r="O13" i="30"/>
  <c r="R54" i="30"/>
  <c r="S54" i="30" s="1"/>
  <c r="AC54" i="30" s="1"/>
  <c r="Q91" i="30"/>
  <c r="AC165" i="30"/>
  <c r="AB15" i="30"/>
  <c r="AA15" i="30"/>
  <c r="R51" i="30"/>
  <c r="S51" i="30" s="1"/>
  <c r="AC51" i="30" s="1"/>
  <c r="Q11" i="30"/>
  <c r="R41" i="30"/>
  <c r="S41" i="30" s="1"/>
  <c r="AC41" i="30" s="1"/>
  <c r="Q41" i="30"/>
  <c r="T41" i="30" s="1"/>
  <c r="U41" i="30" s="1"/>
  <c r="P41" i="30"/>
  <c r="O41" i="30"/>
  <c r="O58" i="30"/>
  <c r="R58" i="30"/>
  <c r="S58" i="30" s="1"/>
  <c r="AC58" i="30" s="1"/>
  <c r="Q58" i="30"/>
  <c r="P58" i="30"/>
  <c r="R12" i="30"/>
  <c r="Z12" i="30" s="1"/>
  <c r="W12" i="30"/>
  <c r="T12" i="30"/>
  <c r="U12" i="30" s="1"/>
  <c r="P12" i="30"/>
  <c r="O14" i="30"/>
  <c r="O22" i="30"/>
  <c r="R22" i="30"/>
  <c r="Q25" i="30"/>
  <c r="R42" i="30"/>
  <c r="W42" i="30" s="1"/>
  <c r="T42" i="30"/>
  <c r="U42" i="30" s="1"/>
  <c r="S42" i="30"/>
  <c r="Q42" i="30"/>
  <c r="P42" i="30"/>
  <c r="O42" i="30"/>
  <c r="V18" i="30"/>
  <c r="P33" i="30"/>
  <c r="R49" i="30"/>
  <c r="S49" i="30" s="1"/>
  <c r="AC49" i="30" s="1"/>
  <c r="Q49" i="30"/>
  <c r="P49" i="30"/>
  <c r="W15" i="30"/>
  <c r="R15" i="30"/>
  <c r="V15" i="30" s="1"/>
  <c r="P28" i="30"/>
  <c r="S28" i="30"/>
  <c r="AC28" i="30" s="1"/>
  <c r="Q28" i="30"/>
  <c r="R11" i="30"/>
  <c r="Q20" i="30"/>
  <c r="O27" i="30"/>
  <c r="W51" i="30"/>
  <c r="P53" i="30"/>
  <c r="O59" i="30"/>
  <c r="P59" i="30"/>
  <c r="S29" i="30"/>
  <c r="O17" i="30"/>
  <c r="S19" i="30"/>
  <c r="AC19" i="30" s="1"/>
  <c r="O20" i="30"/>
  <c r="Q51" i="30"/>
  <c r="AB76" i="30"/>
  <c r="Z76" i="30"/>
  <c r="T76" i="30"/>
  <c r="U76" i="30" s="1"/>
  <c r="W76" i="30"/>
  <c r="P32" i="30"/>
  <c r="R55" i="30"/>
  <c r="S55" i="30" s="1"/>
  <c r="AC55" i="30" s="1"/>
  <c r="Q55" i="30"/>
  <c r="W55" i="30" s="1"/>
  <c r="O55" i="30"/>
  <c r="P55" i="30"/>
  <c r="O69" i="30"/>
  <c r="R69" i="30"/>
  <c r="Q69" i="30"/>
  <c r="P69" i="30"/>
  <c r="T71" i="30"/>
  <c r="U71" i="30" s="1"/>
  <c r="T15" i="30"/>
  <c r="U15" i="30" s="1"/>
  <c r="P34" i="30"/>
  <c r="O44" i="30"/>
  <c r="R111" i="30"/>
  <c r="Q111" i="30"/>
  <c r="P111" i="30"/>
  <c r="O111" i="30"/>
  <c r="R24" i="30"/>
  <c r="S24" i="30" s="1"/>
  <c r="AC24" i="30" s="1"/>
  <c r="Q24" i="30"/>
  <c r="P24" i="30"/>
  <c r="O24" i="30"/>
  <c r="O26" i="30"/>
  <c r="W14" i="30"/>
  <c r="P14" i="30"/>
  <c r="R14" i="30"/>
  <c r="Q14" i="30"/>
  <c r="R29" i="30"/>
  <c r="O29" i="30"/>
  <c r="Q29" i="30"/>
  <c r="Q13" i="30"/>
  <c r="Q21" i="30"/>
  <c r="V21" i="30" s="1"/>
  <c r="O21" i="30"/>
  <c r="R35" i="30"/>
  <c r="S35" i="30" s="1"/>
  <c r="AC35" i="30" s="1"/>
  <c r="R37" i="30"/>
  <c r="V37" i="30" s="1"/>
  <c r="O43" i="30"/>
  <c r="R43" i="30"/>
  <c r="O76" i="30"/>
  <c r="R76" i="30"/>
  <c r="S76" i="30" s="1"/>
  <c r="AC76" i="30" s="1"/>
  <c r="P76" i="30"/>
  <c r="AA37" i="30"/>
  <c r="R32" i="30"/>
  <c r="P20" i="30"/>
  <c r="Q32" i="30"/>
  <c r="P13" i="30"/>
  <c r="Q36" i="30"/>
  <c r="W36" i="30" s="1"/>
  <c r="P44" i="30"/>
  <c r="Q44" i="30"/>
  <c r="W44" i="30" s="1"/>
  <c r="R44" i="30"/>
  <c r="S44" i="30" s="1"/>
  <c r="AC44" i="30" s="1"/>
  <c r="P11" i="30"/>
  <c r="O12" i="30"/>
  <c r="O18" i="30"/>
  <c r="Z46" i="30"/>
  <c r="AB46" i="30"/>
  <c r="Q26" i="30"/>
  <c r="Q19" i="30"/>
  <c r="W19" i="30" s="1"/>
  <c r="O19" i="30"/>
  <c r="O33" i="30"/>
  <c r="P48" i="30"/>
  <c r="O48" i="30"/>
  <c r="R17" i="30"/>
  <c r="S17" i="30" s="1"/>
  <c r="AC17" i="30" s="1"/>
  <c r="O15" i="30"/>
  <c r="Q22" i="30"/>
  <c r="O35" i="30"/>
  <c r="AA46" i="30"/>
  <c r="P63" i="30"/>
  <c r="T23" i="30"/>
  <c r="U23" i="30" s="1"/>
  <c r="P66" i="30"/>
  <c r="Q66" i="30"/>
  <c r="O66" i="30"/>
  <c r="R85" i="30"/>
  <c r="S85" i="30" s="1"/>
  <c r="AC85" i="30" s="1"/>
  <c r="Q85" i="30"/>
  <c r="W85" i="30" s="1"/>
  <c r="P85" i="30"/>
  <c r="T85" i="30"/>
  <c r="U85" i="30" s="1"/>
  <c r="T13" i="30"/>
  <c r="U13" i="30" s="1"/>
  <c r="P17" i="30"/>
  <c r="R27" i="30"/>
  <c r="S27" i="30" s="1"/>
  <c r="AC27" i="30" s="1"/>
  <c r="Q33" i="30"/>
  <c r="P35" i="30"/>
  <c r="P45" i="30"/>
  <c r="S46" i="30"/>
  <c r="AC46" i="30" s="1"/>
  <c r="R97" i="30"/>
  <c r="P106" i="30"/>
  <c r="Q106" i="30"/>
  <c r="T106" i="30" s="1"/>
  <c r="U106" i="30" s="1"/>
  <c r="O106" i="30"/>
  <c r="R106" i="30"/>
  <c r="Q57" i="30"/>
  <c r="T57" i="30" s="1"/>
  <c r="U57" i="30" s="1"/>
  <c r="R57" i="30"/>
  <c r="S57" i="30" s="1"/>
  <c r="AC57" i="30" s="1"/>
  <c r="O57" i="30"/>
  <c r="AB62" i="30"/>
  <c r="W11" i="30"/>
  <c r="Q17" i="30"/>
  <c r="V20" i="30"/>
  <c r="R33" i="30"/>
  <c r="W46" i="30"/>
  <c r="R48" i="30"/>
  <c r="S48" i="30" s="1"/>
  <c r="AC48" i="30" s="1"/>
  <c r="O49" i="30"/>
  <c r="R52" i="30"/>
  <c r="S52" i="30" s="1"/>
  <c r="AC52" i="30" s="1"/>
  <c r="Q52" i="30"/>
  <c r="T52" i="30" s="1"/>
  <c r="U52" i="30" s="1"/>
  <c r="O52" i="30"/>
  <c r="T61" i="30"/>
  <c r="U61" i="30" s="1"/>
  <c r="O127" i="30"/>
  <c r="AA165" i="30"/>
  <c r="Z165" i="30"/>
  <c r="AB165" i="30"/>
  <c r="P23" i="30"/>
  <c r="P75" i="30"/>
  <c r="AB72" i="30"/>
  <c r="O74" i="30"/>
  <c r="R74" i="30"/>
  <c r="S74" i="30" s="1"/>
  <c r="AC74" i="30" s="1"/>
  <c r="W79" i="30"/>
  <c r="R79" i="30"/>
  <c r="Q79" i="30"/>
  <c r="V79" i="30" s="1"/>
  <c r="S79" i="30" s="1"/>
  <c r="P79" i="30"/>
  <c r="O79" i="30"/>
  <c r="V111" i="30"/>
  <c r="S111" i="30"/>
  <c r="AB86" i="30"/>
  <c r="T86" i="30"/>
  <c r="U86" i="30" s="1"/>
  <c r="R23" i="30"/>
  <c r="AA23" i="30" s="1"/>
  <c r="O62" i="30"/>
  <c r="R62" i="30"/>
  <c r="AA62" i="30" s="1"/>
  <c r="P62" i="30"/>
  <c r="R67" i="30"/>
  <c r="S67" i="30" s="1"/>
  <c r="AC67" i="30" s="1"/>
  <c r="O67" i="30"/>
  <c r="AA68" i="30"/>
  <c r="Z68" i="30"/>
  <c r="T72" i="30"/>
  <c r="U72" i="30" s="1"/>
  <c r="P83" i="30"/>
  <c r="T91" i="30"/>
  <c r="U91" i="30" s="1"/>
  <c r="Q38" i="30"/>
  <c r="V38" i="30" s="1"/>
  <c r="P38" i="30"/>
  <c r="R38" i="30"/>
  <c r="P16" i="30"/>
  <c r="P30" i="30"/>
  <c r="O40" i="30"/>
  <c r="P47" i="30"/>
  <c r="O51" i="30"/>
  <c r="T51" i="30"/>
  <c r="U51" i="30" s="1"/>
  <c r="P51" i="30"/>
  <c r="O54" i="30"/>
  <c r="Q89" i="30"/>
  <c r="O117" i="30"/>
  <c r="S123" i="30"/>
  <c r="Q123" i="30"/>
  <c r="W123" i="30" s="1"/>
  <c r="P123" i="30"/>
  <c r="O123" i="30"/>
  <c r="R123" i="30"/>
  <c r="O16" i="30"/>
  <c r="S23" i="30"/>
  <c r="O30" i="30"/>
  <c r="P31" i="30"/>
  <c r="Q16" i="30"/>
  <c r="T16" i="30" s="1"/>
  <c r="U16" i="30" s="1"/>
  <c r="T21" i="30"/>
  <c r="U21" i="30" s="1"/>
  <c r="S25" i="30"/>
  <c r="R25" i="30"/>
  <c r="Q30" i="30"/>
  <c r="W32" i="30"/>
  <c r="O37" i="30"/>
  <c r="P40" i="30"/>
  <c r="Q47" i="30"/>
  <c r="O77" i="30"/>
  <c r="R77" i="30"/>
  <c r="Q77" i="30"/>
  <c r="T77" i="30" s="1"/>
  <c r="U77" i="30" s="1"/>
  <c r="Q105" i="30"/>
  <c r="R16" i="30"/>
  <c r="P18" i="30"/>
  <c r="R26" i="30"/>
  <c r="S26" i="30" s="1"/>
  <c r="AC26" i="30" s="1"/>
  <c r="R30" i="30"/>
  <c r="S30" i="30" s="1"/>
  <c r="AC30" i="30" s="1"/>
  <c r="R34" i="30"/>
  <c r="S34" i="30" s="1"/>
  <c r="AC34" i="30" s="1"/>
  <c r="Q34" i="30"/>
  <c r="Q35" i="30"/>
  <c r="O39" i="30"/>
  <c r="AB68" i="30"/>
  <c r="R72" i="30"/>
  <c r="V72" i="30" s="1"/>
  <c r="O72" i="30"/>
  <c r="P72" i="30"/>
  <c r="S91" i="30"/>
  <c r="AC91" i="30" s="1"/>
  <c r="R21" i="30"/>
  <c r="S21" i="30" s="1"/>
  <c r="AC21" i="30" s="1"/>
  <c r="V46" i="30"/>
  <c r="X46" i="30" s="1"/>
  <c r="Y46" i="30" s="1"/>
  <c r="T46" i="30"/>
  <c r="U46" i="30" s="1"/>
  <c r="O11" i="30"/>
  <c r="S16" i="30"/>
  <c r="Q18" i="30"/>
  <c r="O31" i="30"/>
  <c r="S33" i="30"/>
  <c r="R36" i="30"/>
  <c r="P36" i="30"/>
  <c r="O36" i="30"/>
  <c r="P39" i="30"/>
  <c r="Q48" i="30"/>
  <c r="V48" i="30" s="1"/>
  <c r="P52" i="30"/>
  <c r="Q56" i="30"/>
  <c r="W56" i="30" s="1"/>
  <c r="P56" i="30"/>
  <c r="R56" i="30"/>
  <c r="S56" i="30" s="1"/>
  <c r="AC56" i="30" s="1"/>
  <c r="O56" i="30"/>
  <c r="P57" i="30"/>
  <c r="AA61" i="30"/>
  <c r="Z61" i="30"/>
  <c r="P84" i="30"/>
  <c r="R18" i="30"/>
  <c r="S18" i="30" s="1"/>
  <c r="AC18" i="30" s="1"/>
  <c r="O25" i="30"/>
  <c r="Q27" i="30"/>
  <c r="T27" i="30" s="1"/>
  <c r="U27" i="30" s="1"/>
  <c r="P27" i="30"/>
  <c r="T30" i="30"/>
  <c r="U30" i="30" s="1"/>
  <c r="Q31" i="30"/>
  <c r="S36" i="30"/>
  <c r="O38" i="30"/>
  <c r="Q39" i="30"/>
  <c r="T39" i="30" s="1"/>
  <c r="U39" i="30" s="1"/>
  <c r="Q40" i="30"/>
  <c r="T40" i="30" s="1"/>
  <c r="U40" i="30" s="1"/>
  <c r="R45" i="30"/>
  <c r="S45" i="30" s="1"/>
  <c r="AC45" i="30" s="1"/>
  <c r="Q45" i="30"/>
  <c r="O45" i="30"/>
  <c r="T50" i="30"/>
  <c r="U50" i="30" s="1"/>
  <c r="R50" i="30"/>
  <c r="S50" i="30" s="1"/>
  <c r="AC50" i="30" s="1"/>
  <c r="Q50" i="30"/>
  <c r="V50" i="30" s="1"/>
  <c r="P50" i="30"/>
  <c r="W50" i="30"/>
  <c r="R53" i="30"/>
  <c r="S53" i="30" s="1"/>
  <c r="AC53" i="30" s="1"/>
  <c r="Q53" i="30"/>
  <c r="O64" i="30"/>
  <c r="W68" i="30"/>
  <c r="S68" i="30"/>
  <c r="R68" i="30"/>
  <c r="V68" i="30" s="1"/>
  <c r="X68" i="30" s="1"/>
  <c r="Y68" i="30" s="1"/>
  <c r="O68" i="30"/>
  <c r="O100" i="30"/>
  <c r="P25" i="30"/>
  <c r="R31" i="30"/>
  <c r="S31" i="30" s="1"/>
  <c r="AC31" i="30" s="1"/>
  <c r="O32" i="30"/>
  <c r="S38" i="30"/>
  <c r="R39" i="30"/>
  <c r="S39" i="30" s="1"/>
  <c r="AC39" i="30" s="1"/>
  <c r="R40" i="30"/>
  <c r="S40" i="30" s="1"/>
  <c r="AC40" i="30" s="1"/>
  <c r="O46" i="30"/>
  <c r="R47" i="30"/>
  <c r="S47" i="30" s="1"/>
  <c r="AC47" i="30" s="1"/>
  <c r="R66" i="30"/>
  <c r="S66" i="30" s="1"/>
  <c r="AC66" i="30" s="1"/>
  <c r="S88" i="30"/>
  <c r="AC88" i="30" s="1"/>
  <c r="R60" i="30"/>
  <c r="S60" i="30" s="1"/>
  <c r="AC60" i="30" s="1"/>
  <c r="O60" i="30"/>
  <c r="O61" i="30"/>
  <c r="Q67" i="30"/>
  <c r="V67" i="30" s="1"/>
  <c r="R83" i="30"/>
  <c r="S83" i="30" s="1"/>
  <c r="AC83" i="30" s="1"/>
  <c r="O107" i="30"/>
  <c r="R109" i="30"/>
  <c r="S109" i="30" s="1"/>
  <c r="AC109" i="30" s="1"/>
  <c r="O109" i="30"/>
  <c r="Q109" i="30"/>
  <c r="P109" i="30"/>
  <c r="Q144" i="30"/>
  <c r="T144" i="30" s="1"/>
  <c r="U144" i="30" s="1"/>
  <c r="W78" i="30"/>
  <c r="R78" i="30"/>
  <c r="V78" i="30" s="1"/>
  <c r="Q78" i="30"/>
  <c r="T78" i="30" s="1"/>
  <c r="U78" i="30" s="1"/>
  <c r="P78" i="30"/>
  <c r="AB90" i="30"/>
  <c r="P95" i="30"/>
  <c r="R95" i="30"/>
  <c r="Q95" i="30"/>
  <c r="W95" i="30" s="1"/>
  <c r="O95" i="30"/>
  <c r="S97" i="30"/>
  <c r="AC97" i="30" s="1"/>
  <c r="Q138" i="30"/>
  <c r="AB159" i="30"/>
  <c r="T159" i="30"/>
  <c r="U159" i="30" s="1"/>
  <c r="R156" i="30"/>
  <c r="S156" i="30" s="1"/>
  <c r="Q156" i="30"/>
  <c r="P156" i="30"/>
  <c r="O156" i="30"/>
  <c r="P54" i="30"/>
  <c r="W61" i="30"/>
  <c r="X61" i="30" s="1"/>
  <c r="Y61" i="30" s="1"/>
  <c r="S61" i="30"/>
  <c r="AC61" i="30" s="1"/>
  <c r="O65" i="30"/>
  <c r="T80" i="30"/>
  <c r="U80" i="30" s="1"/>
  <c r="Q80" i="30"/>
  <c r="W80" i="30"/>
  <c r="R80" i="30"/>
  <c r="P80" i="30"/>
  <c r="O80" i="30"/>
  <c r="R90" i="30"/>
  <c r="AA90" i="30" s="1"/>
  <c r="O90" i="30"/>
  <c r="R98" i="30"/>
  <c r="V98" i="30" s="1"/>
  <c r="Q98" i="30"/>
  <c r="P98" i="30"/>
  <c r="P114" i="30"/>
  <c r="P43" i="30"/>
  <c r="R64" i="30"/>
  <c r="S64" i="30" s="1"/>
  <c r="AC64" i="30" s="1"/>
  <c r="R107" i="30"/>
  <c r="S107" i="30" s="1"/>
  <c r="Q43" i="30"/>
  <c r="W43" i="30" s="1"/>
  <c r="Q54" i="30"/>
  <c r="R75" i="30"/>
  <c r="S75" i="30" s="1"/>
  <c r="AC75" i="30" s="1"/>
  <c r="Q75" i="30"/>
  <c r="P81" i="30"/>
  <c r="R81" i="30"/>
  <c r="S81" i="30" s="1"/>
  <c r="AC81" i="30" s="1"/>
  <c r="Q81" i="30"/>
  <c r="O81" i="30"/>
  <c r="O83" i="30"/>
  <c r="O108" i="30"/>
  <c r="Q122" i="30"/>
  <c r="W122" i="30" s="1"/>
  <c r="R122" i="30"/>
  <c r="S122" i="30" s="1"/>
  <c r="AC122" i="30" s="1"/>
  <c r="R104" i="30"/>
  <c r="S104" i="30" s="1"/>
  <c r="AC104" i="30" s="1"/>
  <c r="T104" i="30"/>
  <c r="U104" i="30" s="1"/>
  <c r="Q104" i="30"/>
  <c r="P104" i="30"/>
  <c r="O104" i="30"/>
  <c r="P108" i="30"/>
  <c r="S43" i="30"/>
  <c r="R65" i="30"/>
  <c r="S65" i="30" s="1"/>
  <c r="AC65" i="30" s="1"/>
  <c r="Q83" i="30"/>
  <c r="T83" i="30" s="1"/>
  <c r="U83" i="30" s="1"/>
  <c r="AA91" i="30"/>
  <c r="Z91" i="30"/>
  <c r="AB91" i="30"/>
  <c r="R142" i="30"/>
  <c r="S142" i="30"/>
  <c r="Q142" i="30"/>
  <c r="W142" i="30" s="1"/>
  <c r="O142" i="30"/>
  <c r="P142" i="30"/>
  <c r="Q60" i="30"/>
  <c r="O63" i="30"/>
  <c r="AB71" i="30"/>
  <c r="AA71" i="30"/>
  <c r="R82" i="30"/>
  <c r="S82" i="30" s="1"/>
  <c r="AC82" i="30" s="1"/>
  <c r="Q82" i="30"/>
  <c r="V82" i="30" s="1"/>
  <c r="P82" i="30"/>
  <c r="O82" i="30"/>
  <c r="R86" i="30"/>
  <c r="AA86" i="30" s="1"/>
  <c r="R108" i="30"/>
  <c r="R113" i="30"/>
  <c r="S113" i="30" s="1"/>
  <c r="AC113" i="30" s="1"/>
  <c r="V152" i="30"/>
  <c r="Q97" i="30"/>
  <c r="O97" i="30"/>
  <c r="R101" i="30"/>
  <c r="S101" i="30" s="1"/>
  <c r="AC101" i="30" s="1"/>
  <c r="Q101" i="30"/>
  <c r="V101" i="30" s="1"/>
  <c r="P102" i="30"/>
  <c r="R149" i="30"/>
  <c r="S149" i="30" s="1"/>
  <c r="AC149" i="30" s="1"/>
  <c r="O84" i="30"/>
  <c r="R89" i="30"/>
  <c r="O91" i="30"/>
  <c r="R92" i="30"/>
  <c r="S92" i="30" s="1"/>
  <c r="AC92" i="30" s="1"/>
  <c r="Q92" i="30"/>
  <c r="P92" i="30"/>
  <c r="P93" i="30"/>
  <c r="S108" i="30"/>
  <c r="Q149" i="30"/>
  <c r="P149" i="30"/>
  <c r="O159" i="30"/>
  <c r="R159" i="30"/>
  <c r="S159" i="30" s="1"/>
  <c r="AC159" i="30" s="1"/>
  <c r="P159" i="30"/>
  <c r="W67" i="30"/>
  <c r="W71" i="30"/>
  <c r="P77" i="30"/>
  <c r="P137" i="30"/>
  <c r="O138" i="30"/>
  <c r="W139" i="30"/>
  <c r="V139" i="30"/>
  <c r="X139" i="30" s="1"/>
  <c r="T139" i="30"/>
  <c r="U139" i="30" s="1"/>
  <c r="R139" i="30"/>
  <c r="S139" i="30" s="1"/>
  <c r="AC139" i="30" s="1"/>
  <c r="Q139" i="30"/>
  <c r="P139" i="30"/>
  <c r="O139" i="30"/>
  <c r="P145" i="30"/>
  <c r="S69" i="30"/>
  <c r="Q84" i="30"/>
  <c r="V90" i="30"/>
  <c r="O94" i="30"/>
  <c r="Q108" i="30"/>
  <c r="T108" i="30" s="1"/>
  <c r="U108" i="30" s="1"/>
  <c r="O157" i="30"/>
  <c r="R157" i="30"/>
  <c r="S157" i="30" s="1"/>
  <c r="AC157" i="30" s="1"/>
  <c r="R84" i="30"/>
  <c r="S84" i="30" s="1"/>
  <c r="AC84" i="30" s="1"/>
  <c r="P97" i="30"/>
  <c r="Q102" i="30"/>
  <c r="T103" i="30"/>
  <c r="U103" i="30" s="1"/>
  <c r="AB133" i="30"/>
  <c r="T133" i="30"/>
  <c r="U133" i="30" s="1"/>
  <c r="Q59" i="30"/>
  <c r="V59" i="30" s="1"/>
  <c r="Q63" i="30"/>
  <c r="Q70" i="30"/>
  <c r="P73" i="30"/>
  <c r="R100" i="30"/>
  <c r="S100" i="30" s="1"/>
  <c r="AC100" i="30" s="1"/>
  <c r="Q100" i="30"/>
  <c r="W100" i="30" s="1"/>
  <c r="P100" i="30"/>
  <c r="O101" i="30"/>
  <c r="R102" i="30"/>
  <c r="S102" i="30" s="1"/>
  <c r="Q110" i="30"/>
  <c r="W110" i="30" s="1"/>
  <c r="P110" i="30"/>
  <c r="R110" i="30"/>
  <c r="S110" i="30" s="1"/>
  <c r="AC110" i="30" s="1"/>
  <c r="O110" i="30"/>
  <c r="O112" i="30"/>
  <c r="O119" i="30"/>
  <c r="R119" i="30"/>
  <c r="Z119" i="30" s="1"/>
  <c r="AB131" i="30"/>
  <c r="T148" i="30"/>
  <c r="U148" i="30" s="1"/>
  <c r="S161" i="30"/>
  <c r="AC161" i="30" s="1"/>
  <c r="R59" i="30"/>
  <c r="S59" i="30" s="1"/>
  <c r="AC59" i="30" s="1"/>
  <c r="R63" i="30"/>
  <c r="S63" i="30" s="1"/>
  <c r="AC63" i="30" s="1"/>
  <c r="P65" i="30"/>
  <c r="V69" i="30"/>
  <c r="X69" i="30" s="1"/>
  <c r="Y69" i="30" s="1"/>
  <c r="R70" i="30"/>
  <c r="S70" i="30" s="1"/>
  <c r="AC70" i="30" s="1"/>
  <c r="Q73" i="30"/>
  <c r="W77" i="30"/>
  <c r="V86" i="30"/>
  <c r="O89" i="30"/>
  <c r="W91" i="30"/>
  <c r="V91" i="30"/>
  <c r="P91" i="30"/>
  <c r="O92" i="30"/>
  <c r="P101" i="30"/>
  <c r="S105" i="30"/>
  <c r="P112" i="30"/>
  <c r="Q65" i="30"/>
  <c r="W69" i="30"/>
  <c r="O71" i="30"/>
  <c r="R73" i="30"/>
  <c r="S73" i="30" s="1"/>
  <c r="AC73" i="30" s="1"/>
  <c r="P89" i="30"/>
  <c r="R93" i="30"/>
  <c r="S93" i="30" s="1"/>
  <c r="AC93" i="30" s="1"/>
  <c r="Q112" i="30"/>
  <c r="V112" i="30" s="1"/>
  <c r="P120" i="30"/>
  <c r="R120" i="30"/>
  <c r="S120" i="30" s="1"/>
  <c r="AC120" i="30" s="1"/>
  <c r="Q120" i="30"/>
  <c r="O120" i="30"/>
  <c r="T131" i="30"/>
  <c r="U131" i="30" s="1"/>
  <c r="Q93" i="30"/>
  <c r="O93" i="30"/>
  <c r="R99" i="30"/>
  <c r="S99" i="30" s="1"/>
  <c r="Q99" i="30"/>
  <c r="W99" i="30" s="1"/>
  <c r="P99" i="30"/>
  <c r="O99" i="30"/>
  <c r="R105" i="30"/>
  <c r="V105" i="30" s="1"/>
  <c r="O105" i="30"/>
  <c r="R112" i="30"/>
  <c r="S112" i="30" s="1"/>
  <c r="AC112" i="30" s="1"/>
  <c r="Q113" i="30"/>
  <c r="S116" i="30"/>
  <c r="O130" i="30"/>
  <c r="Q130" i="30"/>
  <c r="W130" i="30" s="1"/>
  <c r="Q132" i="30"/>
  <c r="O140" i="30"/>
  <c r="R140" i="30"/>
  <c r="S140" i="30" s="1"/>
  <c r="AC140" i="30" s="1"/>
  <c r="Q140" i="30"/>
  <c r="P144" i="30"/>
  <c r="R144" i="30"/>
  <c r="S144" i="30" s="1"/>
  <c r="AC144" i="30" s="1"/>
  <c r="O144" i="30"/>
  <c r="O155" i="30"/>
  <c r="T73" i="30"/>
  <c r="U73" i="30" s="1"/>
  <c r="P74" i="30"/>
  <c r="W86" i="30"/>
  <c r="S86" i="30"/>
  <c r="S89" i="30"/>
  <c r="P94" i="30"/>
  <c r="Q129" i="30"/>
  <c r="V129" i="30" s="1"/>
  <c r="R131" i="30"/>
  <c r="S131" i="30" s="1"/>
  <c r="AC131" i="30" s="1"/>
  <c r="O131" i="30"/>
  <c r="R132" i="30"/>
  <c r="S132" i="30" s="1"/>
  <c r="AC132" i="30" s="1"/>
  <c r="R162" i="30"/>
  <c r="S162" i="30" s="1"/>
  <c r="Q162" i="30"/>
  <c r="P162" i="30"/>
  <c r="O162" i="30"/>
  <c r="V70" i="30"/>
  <c r="S87" i="30"/>
  <c r="AB88" i="30"/>
  <c r="S90" i="30"/>
  <c r="AC90" i="30" s="1"/>
  <c r="Q94" i="30"/>
  <c r="W94" i="30" s="1"/>
  <c r="O102" i="30"/>
  <c r="P116" i="30"/>
  <c r="O116" i="30"/>
  <c r="Q116" i="30"/>
  <c r="AB153" i="30"/>
  <c r="R155" i="30"/>
  <c r="Q155" i="30"/>
  <c r="P155" i="30"/>
  <c r="V160" i="30"/>
  <c r="V88" i="30"/>
  <c r="O98" i="30"/>
  <c r="R114" i="30"/>
  <c r="S114" i="30" s="1"/>
  <c r="AC114" i="30" s="1"/>
  <c r="Q114" i="30"/>
  <c r="W114" i="30" s="1"/>
  <c r="Q115" i="30"/>
  <c r="T115" i="30" s="1"/>
  <c r="U115" i="30" s="1"/>
  <c r="T124" i="30"/>
  <c r="U124" i="30" s="1"/>
  <c r="S124" i="30"/>
  <c r="R124" i="30"/>
  <c r="Q124" i="30"/>
  <c r="W124" i="30" s="1"/>
  <c r="R134" i="30"/>
  <c r="Q134" i="30"/>
  <c r="T134" i="30" s="1"/>
  <c r="U134" i="30" s="1"/>
  <c r="O163" i="30"/>
  <c r="P164" i="30"/>
  <c r="P96" i="30"/>
  <c r="P127" i="30"/>
  <c r="R133" i="30"/>
  <c r="Z133" i="30" s="1"/>
  <c r="O146" i="30"/>
  <c r="S160" i="30"/>
  <c r="Q96" i="30"/>
  <c r="V103" i="30"/>
  <c r="P113" i="30"/>
  <c r="Q118" i="30"/>
  <c r="P118" i="30"/>
  <c r="O118" i="30"/>
  <c r="Q127" i="30"/>
  <c r="P128" i="30"/>
  <c r="W132" i="30"/>
  <c r="V132" i="30"/>
  <c r="T132" i="30"/>
  <c r="U132" i="30" s="1"/>
  <c r="P132" i="30"/>
  <c r="P146" i="30"/>
  <c r="R96" i="30"/>
  <c r="W103" i="30"/>
  <c r="W112" i="30"/>
  <c r="T112" i="30"/>
  <c r="U112" i="30" s="1"/>
  <c r="O115" i="30"/>
  <c r="R127" i="30"/>
  <c r="S127" i="30" s="1"/>
  <c r="AC127" i="30" s="1"/>
  <c r="T128" i="30"/>
  <c r="U128" i="30" s="1"/>
  <c r="W151" i="30"/>
  <c r="Q151" i="30"/>
  <c r="T151" i="30" s="1"/>
  <c r="U151" i="30" s="1"/>
  <c r="O161" i="30"/>
  <c r="Q87" i="30"/>
  <c r="P90" i="30"/>
  <c r="S96" i="30"/>
  <c r="P105" i="30"/>
  <c r="O113" i="30"/>
  <c r="O114" i="30"/>
  <c r="P115" i="30"/>
  <c r="R117" i="30"/>
  <c r="S117" i="30" s="1"/>
  <c r="AC117" i="30" s="1"/>
  <c r="Q117" i="30"/>
  <c r="P117" i="30"/>
  <c r="R128" i="30"/>
  <c r="V136" i="30"/>
  <c r="O145" i="30"/>
  <c r="O147" i="30"/>
  <c r="P161" i="30"/>
  <c r="Q163" i="30"/>
  <c r="AA175" i="30"/>
  <c r="Z175" i="30"/>
  <c r="AB175" i="30"/>
  <c r="P107" i="30"/>
  <c r="S115" i="30"/>
  <c r="AC115" i="30" s="1"/>
  <c r="O129" i="30"/>
  <c r="Q137" i="30"/>
  <c r="Q143" i="30"/>
  <c r="Q145" i="30"/>
  <c r="P147" i="30"/>
  <c r="S150" i="30"/>
  <c r="P157" i="30"/>
  <c r="Q107" i="30"/>
  <c r="P129" i="30"/>
  <c r="R137" i="30"/>
  <c r="S137" i="30" s="1"/>
  <c r="AC137" i="30" s="1"/>
  <c r="R143" i="30"/>
  <c r="S143" i="30" s="1"/>
  <c r="AC143" i="30" s="1"/>
  <c r="R146" i="30"/>
  <c r="S146" i="30" s="1"/>
  <c r="AC146" i="30" s="1"/>
  <c r="Q146" i="30"/>
  <c r="V146" i="30" s="1"/>
  <c r="O149" i="30"/>
  <c r="W150" i="30"/>
  <c r="R145" i="30"/>
  <c r="S145" i="30" s="1"/>
  <c r="AC145" i="30" s="1"/>
  <c r="V161" i="30"/>
  <c r="Q161" i="30"/>
  <c r="R129" i="30"/>
  <c r="S129" i="30" s="1"/>
  <c r="AC129" i="30" s="1"/>
  <c r="P130" i="30"/>
  <c r="R138" i="30"/>
  <c r="S138" i="30" s="1"/>
  <c r="AC138" i="30" s="1"/>
  <c r="P140" i="30"/>
  <c r="Q147" i="30"/>
  <c r="R154" i="30"/>
  <c r="V154" i="30" s="1"/>
  <c r="Q157" i="30"/>
  <c r="P163" i="30"/>
  <c r="W140" i="30"/>
  <c r="V149" i="30"/>
  <c r="R153" i="30"/>
  <c r="Z153" i="30" s="1"/>
  <c r="O158" i="30"/>
  <c r="S164" i="30"/>
  <c r="Z166" i="30"/>
  <c r="P148" i="30"/>
  <c r="P158" i="30"/>
  <c r="T164" i="30"/>
  <c r="U164" i="30" s="1"/>
  <c r="AA166" i="30"/>
  <c r="P121" i="30"/>
  <c r="O126" i="30"/>
  <c r="P141" i="30"/>
  <c r="Q148" i="30"/>
  <c r="O150" i="30"/>
  <c r="T153" i="30"/>
  <c r="U153" i="30" s="1"/>
  <c r="AA154" i="30"/>
  <c r="Q158" i="30"/>
  <c r="T158" i="30" s="1"/>
  <c r="U158" i="30" s="1"/>
  <c r="O160" i="30"/>
  <c r="R116" i="30"/>
  <c r="Q121" i="30"/>
  <c r="T121" i="30" s="1"/>
  <c r="U121" i="30" s="1"/>
  <c r="R125" i="30"/>
  <c r="P126" i="30"/>
  <c r="R135" i="30"/>
  <c r="P136" i="30"/>
  <c r="Q141" i="30"/>
  <c r="O143" i="30"/>
  <c r="R148" i="30"/>
  <c r="S148" i="30" s="1"/>
  <c r="AC148" i="30" s="1"/>
  <c r="P150" i="30"/>
  <c r="R158" i="30"/>
  <c r="S158" i="30" s="1"/>
  <c r="AC158" i="30" s="1"/>
  <c r="P160" i="30"/>
  <c r="V164" i="30"/>
  <c r="R121" i="30"/>
  <c r="S121" i="30" s="1"/>
  <c r="AC121" i="30" s="1"/>
  <c r="S125" i="30"/>
  <c r="AC125" i="30" s="1"/>
  <c r="Q126" i="30"/>
  <c r="T126" i="30" s="1"/>
  <c r="U126" i="30" s="1"/>
  <c r="O128" i="30"/>
  <c r="S135" i="30"/>
  <c r="Q136" i="30"/>
  <c r="O137" i="30"/>
  <c r="R141" i="30"/>
  <c r="S141" i="30" s="1"/>
  <c r="AC141" i="30" s="1"/>
  <c r="P143" i="30"/>
  <c r="Q150" i="30"/>
  <c r="O152" i="30"/>
  <c r="Q160" i="30"/>
  <c r="R126" i="30"/>
  <c r="V126" i="30" s="1"/>
  <c r="R136" i="30"/>
  <c r="S136" i="30" s="1"/>
  <c r="AC136" i="30" s="1"/>
  <c r="P152" i="30"/>
  <c r="R160" i="30"/>
  <c r="S73" i="28"/>
  <c r="U73" i="28" s="1"/>
  <c r="T73" i="28"/>
  <c r="V73" i="28" s="1"/>
  <c r="X73" i="28"/>
  <c r="Y73" i="28"/>
  <c r="AC73" i="28"/>
  <c r="AE73" i="28" s="1"/>
  <c r="AD73" i="28"/>
  <c r="AF73" i="28" s="1"/>
  <c r="AH73" i="28"/>
  <c r="AJ73" i="28" s="1"/>
  <c r="AI73" i="28"/>
  <c r="AK73" i="28" s="1"/>
  <c r="S74" i="28"/>
  <c r="U74" i="28" s="1"/>
  <c r="T74" i="28"/>
  <c r="V74" i="28" s="1"/>
  <c r="X74" i="28"/>
  <c r="Z74" i="28" s="1"/>
  <c r="Y74" i="28"/>
  <c r="AC74" i="28"/>
  <c r="AE74" i="28" s="1"/>
  <c r="AD74" i="28"/>
  <c r="AF74" i="28" s="1"/>
  <c r="AH74" i="28"/>
  <c r="AJ74" i="28" s="1"/>
  <c r="AI74" i="28"/>
  <c r="AK74" i="28" s="1"/>
  <c r="G73" i="28"/>
  <c r="H73" i="28"/>
  <c r="G74" i="28"/>
  <c r="H74" i="28"/>
  <c r="Q296" i="28"/>
  <c r="P296" i="28"/>
  <c r="O296" i="28"/>
  <c r="N296" i="28"/>
  <c r="M296" i="28"/>
  <c r="L296" i="28"/>
  <c r="K296" i="28"/>
  <c r="J296" i="28"/>
  <c r="H296" i="28"/>
  <c r="G296" i="28"/>
  <c r="Q295" i="28"/>
  <c r="P295" i="28"/>
  <c r="O295" i="28"/>
  <c r="N295" i="28"/>
  <c r="M295" i="28"/>
  <c r="L295" i="28"/>
  <c r="K295" i="28"/>
  <c r="J295" i="28"/>
  <c r="H295" i="28"/>
  <c r="G295" i="28"/>
  <c r="G12" i="28"/>
  <c r="H12" i="28"/>
  <c r="G13" i="28"/>
  <c r="H13" i="28"/>
  <c r="G14" i="28"/>
  <c r="H14" i="28"/>
  <c r="G15" i="28"/>
  <c r="H15" i="28"/>
  <c r="G16" i="28"/>
  <c r="H16" i="28"/>
  <c r="G17" i="28"/>
  <c r="H17" i="28"/>
  <c r="G18" i="28"/>
  <c r="H18" i="28"/>
  <c r="G19" i="28"/>
  <c r="H19" i="28"/>
  <c r="G20" i="28"/>
  <c r="H20" i="28"/>
  <c r="G21" i="28"/>
  <c r="H21" i="28"/>
  <c r="G22" i="28"/>
  <c r="H22" i="28"/>
  <c r="G23" i="28"/>
  <c r="H23" i="28"/>
  <c r="G24" i="28"/>
  <c r="H24" i="28"/>
  <c r="G25" i="28"/>
  <c r="H25" i="28"/>
  <c r="G26" i="28"/>
  <c r="H26" i="28"/>
  <c r="G27" i="28"/>
  <c r="H27" i="28"/>
  <c r="G28" i="28"/>
  <c r="H28" i="28"/>
  <c r="G29" i="28"/>
  <c r="H29" i="28"/>
  <c r="G30" i="28"/>
  <c r="H30" i="28"/>
  <c r="G31" i="28"/>
  <c r="H31" i="28"/>
  <c r="G32" i="28"/>
  <c r="H32" i="28"/>
  <c r="G33" i="28"/>
  <c r="H33" i="28"/>
  <c r="G34" i="28"/>
  <c r="H34" i="28"/>
  <c r="G35" i="28"/>
  <c r="H35" i="28"/>
  <c r="G36" i="28"/>
  <c r="H36" i="28"/>
  <c r="G37" i="28"/>
  <c r="H37" i="28"/>
  <c r="G38" i="28"/>
  <c r="H38" i="28"/>
  <c r="G39" i="28"/>
  <c r="H39" i="28"/>
  <c r="G40" i="28"/>
  <c r="H40" i="28"/>
  <c r="G41" i="28"/>
  <c r="H41" i="28"/>
  <c r="G42" i="28"/>
  <c r="H42" i="28"/>
  <c r="G43" i="28"/>
  <c r="H43" i="28"/>
  <c r="G44" i="28"/>
  <c r="H44" i="28"/>
  <c r="G45" i="28"/>
  <c r="H45" i="28"/>
  <c r="G46" i="28"/>
  <c r="H46" i="28"/>
  <c r="G47" i="28"/>
  <c r="H47" i="28"/>
  <c r="G48" i="28"/>
  <c r="H48" i="28"/>
  <c r="G49" i="28"/>
  <c r="H49" i="28"/>
  <c r="G50" i="28"/>
  <c r="H50" i="28"/>
  <c r="G51" i="28"/>
  <c r="H51" i="28"/>
  <c r="G52" i="28"/>
  <c r="H52" i="28"/>
  <c r="G53" i="28"/>
  <c r="H53" i="28"/>
  <c r="G54" i="28"/>
  <c r="H54" i="28"/>
  <c r="G55" i="28"/>
  <c r="H55" i="28"/>
  <c r="G56" i="28"/>
  <c r="H56" i="28"/>
  <c r="G57" i="28"/>
  <c r="H57" i="28"/>
  <c r="G58" i="28"/>
  <c r="H58" i="28"/>
  <c r="G59" i="28"/>
  <c r="H59" i="28"/>
  <c r="G60" i="28"/>
  <c r="H60" i="28"/>
  <c r="G61" i="28"/>
  <c r="H61" i="28"/>
  <c r="G62" i="28"/>
  <c r="H62" i="28"/>
  <c r="G63" i="28"/>
  <c r="H63" i="28"/>
  <c r="G64" i="28"/>
  <c r="H64" i="28"/>
  <c r="G65" i="28"/>
  <c r="H65" i="28"/>
  <c r="G66" i="28"/>
  <c r="H66" i="28"/>
  <c r="G67" i="28"/>
  <c r="H67" i="28"/>
  <c r="G68" i="28"/>
  <c r="H68" i="28"/>
  <c r="G69" i="28"/>
  <c r="H69" i="28"/>
  <c r="G70" i="28"/>
  <c r="H70" i="28"/>
  <c r="G71" i="28"/>
  <c r="H71" i="28"/>
  <c r="G72" i="28"/>
  <c r="H72" i="28"/>
  <c r="G75" i="28"/>
  <c r="H75" i="28"/>
  <c r="G76" i="28"/>
  <c r="H76" i="28"/>
  <c r="G77" i="28"/>
  <c r="H77" i="28"/>
  <c r="G78" i="28"/>
  <c r="H78" i="28"/>
  <c r="G79" i="28"/>
  <c r="H79" i="28"/>
  <c r="G80" i="28"/>
  <c r="H80" i="28"/>
  <c r="G81" i="28"/>
  <c r="H81" i="28"/>
  <c r="G82" i="28"/>
  <c r="H82" i="28"/>
  <c r="G83" i="28"/>
  <c r="H83" i="28"/>
  <c r="G84" i="28"/>
  <c r="H84" i="28"/>
  <c r="G85" i="28"/>
  <c r="H85" i="28"/>
  <c r="G86" i="28"/>
  <c r="H86" i="28"/>
  <c r="G87" i="28"/>
  <c r="H87" i="28"/>
  <c r="G88" i="28"/>
  <c r="H88" i="28"/>
  <c r="G89" i="28"/>
  <c r="H89" i="28"/>
  <c r="G90" i="28"/>
  <c r="H90" i="28"/>
  <c r="G91" i="28"/>
  <c r="H91" i="28"/>
  <c r="G92" i="28"/>
  <c r="H92" i="28"/>
  <c r="G93" i="28"/>
  <c r="H93" i="28"/>
  <c r="G94" i="28"/>
  <c r="H94" i="28"/>
  <c r="G95" i="28"/>
  <c r="H95" i="28"/>
  <c r="G96" i="28"/>
  <c r="H96" i="28"/>
  <c r="G97" i="28"/>
  <c r="H97" i="28"/>
  <c r="G98" i="28"/>
  <c r="H98" i="28"/>
  <c r="G99" i="28"/>
  <c r="H99" i="28"/>
  <c r="G100" i="28"/>
  <c r="H100" i="28"/>
  <c r="G101" i="28"/>
  <c r="H101" i="28"/>
  <c r="G102" i="28"/>
  <c r="H102" i="28"/>
  <c r="G103" i="28"/>
  <c r="H103" i="28"/>
  <c r="G104" i="28"/>
  <c r="H104" i="28"/>
  <c r="G105" i="28"/>
  <c r="H105" i="28"/>
  <c r="G106" i="28"/>
  <c r="H106" i="28"/>
  <c r="G107" i="28"/>
  <c r="H107" i="28"/>
  <c r="G108" i="28"/>
  <c r="H108" i="28"/>
  <c r="G109" i="28"/>
  <c r="H109" i="28"/>
  <c r="G110" i="28"/>
  <c r="H110" i="28"/>
  <c r="G111" i="28"/>
  <c r="H111" i="28"/>
  <c r="G112" i="28"/>
  <c r="H112" i="28"/>
  <c r="G113" i="28"/>
  <c r="H113" i="28"/>
  <c r="G114" i="28"/>
  <c r="H114" i="28"/>
  <c r="G115" i="28"/>
  <c r="H115" i="28"/>
  <c r="G116" i="28"/>
  <c r="H116" i="28"/>
  <c r="G117" i="28"/>
  <c r="H117" i="28"/>
  <c r="G118" i="28"/>
  <c r="H118" i="28"/>
  <c r="G119" i="28"/>
  <c r="H119" i="28"/>
  <c r="G120" i="28"/>
  <c r="H120" i="28"/>
  <c r="G121" i="28"/>
  <c r="H121" i="28"/>
  <c r="G122" i="28"/>
  <c r="H122" i="28"/>
  <c r="G123" i="28"/>
  <c r="H123" i="28"/>
  <c r="G124" i="28"/>
  <c r="H124" i="28"/>
  <c r="G125" i="28"/>
  <c r="H125" i="28"/>
  <c r="G126" i="28"/>
  <c r="H126" i="28"/>
  <c r="G127" i="28"/>
  <c r="H127" i="28"/>
  <c r="G128" i="28"/>
  <c r="H128" i="28"/>
  <c r="G129" i="28"/>
  <c r="H129" i="28"/>
  <c r="G130" i="28"/>
  <c r="H130" i="28"/>
  <c r="G131" i="28"/>
  <c r="H131" i="28"/>
  <c r="G132" i="28"/>
  <c r="H132" i="28"/>
  <c r="G133" i="28"/>
  <c r="H133" i="28"/>
  <c r="G134" i="28"/>
  <c r="H134" i="28"/>
  <c r="G135" i="28"/>
  <c r="H135" i="28"/>
  <c r="G136" i="28"/>
  <c r="H136" i="28"/>
  <c r="G137" i="28"/>
  <c r="H137" i="28"/>
  <c r="G138" i="28"/>
  <c r="H138" i="28"/>
  <c r="G139" i="28"/>
  <c r="H139" i="28"/>
  <c r="G140" i="28"/>
  <c r="H140" i="28"/>
  <c r="G141" i="28"/>
  <c r="H141" i="28"/>
  <c r="G142" i="28"/>
  <c r="H142" i="28"/>
  <c r="G143" i="28"/>
  <c r="H143" i="28"/>
  <c r="G144" i="28"/>
  <c r="H144" i="28"/>
  <c r="G145" i="28"/>
  <c r="H145" i="28"/>
  <c r="G146" i="28"/>
  <c r="H146" i="28"/>
  <c r="G147" i="28"/>
  <c r="H147" i="28"/>
  <c r="G148" i="28"/>
  <c r="H148" i="28"/>
  <c r="G149" i="28"/>
  <c r="H149" i="28"/>
  <c r="G150" i="28"/>
  <c r="H150" i="28"/>
  <c r="G151" i="28"/>
  <c r="H151" i="28"/>
  <c r="G152" i="28"/>
  <c r="H152" i="28"/>
  <c r="G153" i="28"/>
  <c r="H153" i="28"/>
  <c r="G154" i="28"/>
  <c r="H154" i="28"/>
  <c r="G155" i="28"/>
  <c r="H155" i="28"/>
  <c r="G156" i="28"/>
  <c r="H156" i="28"/>
  <c r="G157" i="28"/>
  <c r="H157" i="28"/>
  <c r="G158" i="28"/>
  <c r="H158" i="28"/>
  <c r="G159" i="28"/>
  <c r="H159" i="28"/>
  <c r="G160" i="28"/>
  <c r="H160" i="28"/>
  <c r="G161" i="28"/>
  <c r="H161" i="28"/>
  <c r="G162" i="28"/>
  <c r="H162" i="28"/>
  <c r="G163" i="28"/>
  <c r="H163" i="28"/>
  <c r="G164" i="28"/>
  <c r="H164" i="28"/>
  <c r="G165" i="28"/>
  <c r="H165" i="28"/>
  <c r="G166" i="28"/>
  <c r="H166" i="28"/>
  <c r="G167" i="28"/>
  <c r="H167" i="28"/>
  <c r="G168" i="28"/>
  <c r="H168" i="28"/>
  <c r="G169" i="28"/>
  <c r="H169" i="28"/>
  <c r="G170" i="28"/>
  <c r="H170" i="28"/>
  <c r="G171" i="28"/>
  <c r="H171" i="28"/>
  <c r="G172" i="28"/>
  <c r="H172" i="28"/>
  <c r="G173" i="28"/>
  <c r="H173" i="28"/>
  <c r="G174" i="28"/>
  <c r="H174" i="28"/>
  <c r="G175" i="28"/>
  <c r="H175" i="28"/>
  <c r="G176" i="28"/>
  <c r="H176" i="28"/>
  <c r="G177" i="28"/>
  <c r="H177" i="28"/>
  <c r="G178" i="28"/>
  <c r="H178" i="28"/>
  <c r="G179" i="28"/>
  <c r="H179" i="28"/>
  <c r="G180" i="28"/>
  <c r="H180" i="28"/>
  <c r="G181" i="28"/>
  <c r="H181" i="28"/>
  <c r="G182" i="28"/>
  <c r="H182" i="28"/>
  <c r="G183" i="28"/>
  <c r="H183" i="28"/>
  <c r="G184" i="28"/>
  <c r="H184" i="28"/>
  <c r="G185" i="28"/>
  <c r="H185" i="28"/>
  <c r="G186" i="28"/>
  <c r="H186" i="28"/>
  <c r="G187" i="28"/>
  <c r="H187" i="28"/>
  <c r="G188" i="28"/>
  <c r="H188" i="28"/>
  <c r="G189" i="28"/>
  <c r="H189" i="28"/>
  <c r="G190" i="28"/>
  <c r="H190" i="28"/>
  <c r="G191" i="28"/>
  <c r="H191" i="28"/>
  <c r="G192" i="28"/>
  <c r="H192" i="28"/>
  <c r="G193" i="28"/>
  <c r="H193" i="28"/>
  <c r="G194" i="28"/>
  <c r="H194" i="28"/>
  <c r="G195" i="28"/>
  <c r="H195" i="28"/>
  <c r="G196" i="28"/>
  <c r="H196" i="28"/>
  <c r="G197" i="28"/>
  <c r="H197" i="28"/>
  <c r="G198" i="28"/>
  <c r="H198" i="28"/>
  <c r="G199" i="28"/>
  <c r="H199" i="28"/>
  <c r="G200" i="28"/>
  <c r="H200" i="28"/>
  <c r="G201" i="28"/>
  <c r="H201" i="28"/>
  <c r="G202" i="28"/>
  <c r="H202" i="28"/>
  <c r="G203" i="28"/>
  <c r="H203" i="28"/>
  <c r="G204" i="28"/>
  <c r="H204" i="28"/>
  <c r="G205" i="28"/>
  <c r="H205" i="28"/>
  <c r="G206" i="28"/>
  <c r="H206" i="28"/>
  <c r="G207" i="28"/>
  <c r="H207" i="28"/>
  <c r="G208" i="28"/>
  <c r="H208" i="28"/>
  <c r="G209" i="28"/>
  <c r="H209" i="28"/>
  <c r="G210" i="28"/>
  <c r="H210" i="28"/>
  <c r="G211" i="28"/>
  <c r="H211" i="28"/>
  <c r="G212" i="28"/>
  <c r="H212" i="28"/>
  <c r="G213" i="28"/>
  <c r="H213" i="28"/>
  <c r="G214" i="28"/>
  <c r="H214" i="28"/>
  <c r="G215" i="28"/>
  <c r="H215" i="28"/>
  <c r="G216" i="28"/>
  <c r="H216" i="28"/>
  <c r="G217" i="28"/>
  <c r="H217" i="28"/>
  <c r="G218" i="28"/>
  <c r="H218" i="28"/>
  <c r="G219" i="28"/>
  <c r="H219" i="28"/>
  <c r="G220" i="28"/>
  <c r="H220" i="28"/>
  <c r="G221" i="28"/>
  <c r="H221" i="28"/>
  <c r="G222" i="28"/>
  <c r="H222" i="28"/>
  <c r="G223" i="28"/>
  <c r="H223" i="28"/>
  <c r="G224" i="28"/>
  <c r="H224" i="28"/>
  <c r="G225" i="28"/>
  <c r="H225" i="28"/>
  <c r="G226" i="28"/>
  <c r="H226" i="28"/>
  <c r="G227" i="28"/>
  <c r="H227" i="28"/>
  <c r="G228" i="28"/>
  <c r="H228" i="28"/>
  <c r="G229" i="28"/>
  <c r="H229" i="28"/>
  <c r="G230" i="28"/>
  <c r="H230" i="28"/>
  <c r="G231" i="28"/>
  <c r="H231" i="28"/>
  <c r="G232" i="28"/>
  <c r="H232" i="28"/>
  <c r="G233" i="28"/>
  <c r="H233" i="28"/>
  <c r="G234" i="28"/>
  <c r="H234" i="28"/>
  <c r="G235" i="28"/>
  <c r="H235" i="28"/>
  <c r="G236" i="28"/>
  <c r="H236" i="28"/>
  <c r="G237" i="28"/>
  <c r="H237" i="28"/>
  <c r="G238" i="28"/>
  <c r="H238" i="28"/>
  <c r="G239" i="28"/>
  <c r="H239" i="28"/>
  <c r="G240" i="28"/>
  <c r="H240" i="28"/>
  <c r="G241" i="28"/>
  <c r="H241" i="28"/>
  <c r="G242" i="28"/>
  <c r="H242" i="28"/>
  <c r="G243" i="28"/>
  <c r="H243" i="28"/>
  <c r="G244" i="28"/>
  <c r="H244" i="28"/>
  <c r="G245" i="28"/>
  <c r="H245" i="28"/>
  <c r="G246" i="28"/>
  <c r="H246" i="28"/>
  <c r="G247" i="28"/>
  <c r="H247" i="28"/>
  <c r="G248" i="28"/>
  <c r="H248" i="28"/>
  <c r="G249" i="28"/>
  <c r="H249" i="28"/>
  <c r="G250" i="28"/>
  <c r="H250" i="28"/>
  <c r="G251" i="28"/>
  <c r="H251" i="28"/>
  <c r="G252" i="28"/>
  <c r="H252" i="28"/>
  <c r="G253" i="28"/>
  <c r="H253" i="28"/>
  <c r="G254" i="28"/>
  <c r="H254" i="28"/>
  <c r="G255" i="28"/>
  <c r="H255" i="28"/>
  <c r="G256" i="28"/>
  <c r="H256" i="28"/>
  <c r="G257" i="28"/>
  <c r="H257" i="28"/>
  <c r="G258" i="28"/>
  <c r="H258" i="28"/>
  <c r="G259" i="28"/>
  <c r="H259" i="28"/>
  <c r="G260" i="28"/>
  <c r="H260" i="28"/>
  <c r="G261" i="28"/>
  <c r="H261" i="28"/>
  <c r="G262" i="28"/>
  <c r="H262" i="28"/>
  <c r="G263" i="28"/>
  <c r="H263" i="28"/>
  <c r="G264" i="28"/>
  <c r="H264" i="28"/>
  <c r="G265" i="28"/>
  <c r="H265" i="28"/>
  <c r="G266" i="28"/>
  <c r="H266" i="28"/>
  <c r="G267" i="28"/>
  <c r="H267" i="28"/>
  <c r="G268" i="28"/>
  <c r="H268" i="28"/>
  <c r="G269" i="28"/>
  <c r="H269" i="28"/>
  <c r="G270" i="28"/>
  <c r="H270" i="28"/>
  <c r="G271" i="28"/>
  <c r="H271" i="28"/>
  <c r="G272" i="28"/>
  <c r="H272" i="28"/>
  <c r="G273" i="28"/>
  <c r="H273" i="28"/>
  <c r="G274" i="28"/>
  <c r="H274" i="28"/>
  <c r="G275" i="28"/>
  <c r="H275" i="28"/>
  <c r="G276" i="28"/>
  <c r="H276" i="28"/>
  <c r="G277" i="28"/>
  <c r="H277" i="28"/>
  <c r="G278" i="28"/>
  <c r="H278" i="28"/>
  <c r="G279" i="28"/>
  <c r="H279" i="28"/>
  <c r="G280" i="28"/>
  <c r="H280" i="28"/>
  <c r="G281" i="28"/>
  <c r="H281" i="28"/>
  <c r="G282" i="28"/>
  <c r="H282" i="28"/>
  <c r="G283" i="28"/>
  <c r="H283" i="28"/>
  <c r="G284" i="28"/>
  <c r="H284" i="28"/>
  <c r="G285" i="28"/>
  <c r="H285" i="28"/>
  <c r="G286" i="28"/>
  <c r="H286" i="28"/>
  <c r="G287" i="28"/>
  <c r="H287" i="28"/>
  <c r="G288" i="28"/>
  <c r="H288" i="28"/>
  <c r="G289" i="28"/>
  <c r="H289" i="28"/>
  <c r="G290" i="28"/>
  <c r="H290" i="28"/>
  <c r="G291" i="28"/>
  <c r="H291" i="28"/>
  <c r="G292" i="28"/>
  <c r="H292" i="28"/>
  <c r="G293" i="28"/>
  <c r="H293" i="28"/>
  <c r="G294" i="28"/>
  <c r="H294" i="28"/>
  <c r="S45" i="28"/>
  <c r="U45" i="28" s="1"/>
  <c r="T45" i="28"/>
  <c r="V45" i="28" s="1"/>
  <c r="X45" i="28"/>
  <c r="Y45" i="28"/>
  <c r="AA45" i="28" s="1"/>
  <c r="AC45" i="28"/>
  <c r="AE45" i="28" s="1"/>
  <c r="AD45" i="28"/>
  <c r="AF45" i="28" s="1"/>
  <c r="AH45" i="28"/>
  <c r="AJ45" i="28" s="1"/>
  <c r="AI45" i="28"/>
  <c r="AK45" i="28" s="1"/>
  <c r="S46" i="28"/>
  <c r="U46" i="28" s="1"/>
  <c r="T46" i="28"/>
  <c r="V46" i="28" s="1"/>
  <c r="X46" i="28"/>
  <c r="Y46" i="28"/>
  <c r="AC46" i="28"/>
  <c r="AE46" i="28" s="1"/>
  <c r="AD46" i="28"/>
  <c r="AF46" i="28" s="1"/>
  <c r="AH46" i="28"/>
  <c r="AJ46" i="28" s="1"/>
  <c r="AI46" i="28"/>
  <c r="AK46" i="28" s="1"/>
  <c r="S47" i="28"/>
  <c r="U47" i="28" s="1"/>
  <c r="T47" i="28"/>
  <c r="V47" i="28" s="1"/>
  <c r="X47" i="28"/>
  <c r="Y47" i="28"/>
  <c r="AC47" i="28"/>
  <c r="AE47" i="28" s="1"/>
  <c r="AD47" i="28"/>
  <c r="AF47" i="28" s="1"/>
  <c r="AH47" i="28"/>
  <c r="AJ47" i="28" s="1"/>
  <c r="AI47" i="28"/>
  <c r="AK47" i="28" s="1"/>
  <c r="S48" i="28"/>
  <c r="U48" i="28" s="1"/>
  <c r="T48" i="28"/>
  <c r="V48" i="28" s="1"/>
  <c r="X48" i="28"/>
  <c r="Z48" i="28" s="1"/>
  <c r="Y48" i="28"/>
  <c r="AC48" i="28"/>
  <c r="AE48" i="28" s="1"/>
  <c r="AD48" i="28"/>
  <c r="AF48" i="28" s="1"/>
  <c r="AH48" i="28"/>
  <c r="AJ48" i="28" s="1"/>
  <c r="AI48" i="28"/>
  <c r="AK48" i="28" s="1"/>
  <c r="S49" i="28"/>
  <c r="U49" i="28" s="1"/>
  <c r="T49" i="28"/>
  <c r="V49" i="28" s="1"/>
  <c r="X49" i="28"/>
  <c r="Y49" i="28"/>
  <c r="AC49" i="28"/>
  <c r="AE49" i="28" s="1"/>
  <c r="AD49" i="28"/>
  <c r="AF49" i="28" s="1"/>
  <c r="AH49" i="28"/>
  <c r="AJ49" i="28" s="1"/>
  <c r="AI49" i="28"/>
  <c r="AK49" i="28" s="1"/>
  <c r="S50" i="28"/>
  <c r="U50" i="28" s="1"/>
  <c r="T50" i="28"/>
  <c r="V50" i="28" s="1"/>
  <c r="X50" i="28"/>
  <c r="Y50" i="28"/>
  <c r="AC50" i="28"/>
  <c r="AE50" i="28" s="1"/>
  <c r="AD50" i="28"/>
  <c r="AF50" i="28" s="1"/>
  <c r="AH50" i="28"/>
  <c r="AJ50" i="28" s="1"/>
  <c r="AI50" i="28"/>
  <c r="AK50" i="28" s="1"/>
  <c r="S52" i="28"/>
  <c r="U52" i="28" s="1"/>
  <c r="T52" i="28"/>
  <c r="V52" i="28" s="1"/>
  <c r="X52" i="28"/>
  <c r="Y52" i="28"/>
  <c r="AC52" i="28"/>
  <c r="AE52" i="28" s="1"/>
  <c r="AD52" i="28"/>
  <c r="AF52" i="28" s="1"/>
  <c r="AH52" i="28"/>
  <c r="AJ52" i="28" s="1"/>
  <c r="AI52" i="28"/>
  <c r="AK52" i="28" s="1"/>
  <c r="S53" i="28"/>
  <c r="U53" i="28" s="1"/>
  <c r="T53" i="28"/>
  <c r="V53" i="28" s="1"/>
  <c r="X53" i="28"/>
  <c r="Y53" i="28"/>
  <c r="AC53" i="28"/>
  <c r="AE53" i="28" s="1"/>
  <c r="AD53" i="28"/>
  <c r="AF53" i="28" s="1"/>
  <c r="AH53" i="28"/>
  <c r="AJ53" i="28" s="1"/>
  <c r="AI53" i="28"/>
  <c r="AK53" i="28" s="1"/>
  <c r="S54" i="28"/>
  <c r="U54" i="28" s="1"/>
  <c r="T54" i="28"/>
  <c r="V54" i="28" s="1"/>
  <c r="X54" i="28"/>
  <c r="Z54" i="28" s="1"/>
  <c r="Y54" i="28"/>
  <c r="AA54" i="28" s="1"/>
  <c r="AC54" i="28"/>
  <c r="AE54" i="28" s="1"/>
  <c r="AD54" i="28"/>
  <c r="AH54" i="28"/>
  <c r="AJ54" i="28" s="1"/>
  <c r="AI54" i="28"/>
  <c r="AK54" i="28" s="1"/>
  <c r="S55" i="28"/>
  <c r="U55" i="28" s="1"/>
  <c r="T55" i="28"/>
  <c r="V55" i="28" s="1"/>
  <c r="X55" i="28"/>
  <c r="Z55" i="28" s="1"/>
  <c r="Y55" i="28"/>
  <c r="AC55" i="28"/>
  <c r="AE55" i="28" s="1"/>
  <c r="AD55" i="28"/>
  <c r="AF55" i="28" s="1"/>
  <c r="AH55" i="28"/>
  <c r="AJ55" i="28" s="1"/>
  <c r="AI55" i="28"/>
  <c r="AK55" i="28" s="1"/>
  <c r="S56" i="28"/>
  <c r="U56" i="28" s="1"/>
  <c r="T56" i="28"/>
  <c r="V56" i="28" s="1"/>
  <c r="X56" i="28"/>
  <c r="Y56" i="28"/>
  <c r="AC56" i="28"/>
  <c r="AE56" i="28" s="1"/>
  <c r="AD56" i="28"/>
  <c r="AF56" i="28" s="1"/>
  <c r="AH56" i="28"/>
  <c r="AJ56" i="28" s="1"/>
  <c r="AI56" i="28"/>
  <c r="AK56" i="28" s="1"/>
  <c r="S57" i="28"/>
  <c r="U57" i="28" s="1"/>
  <c r="T57" i="28"/>
  <c r="V57" i="28" s="1"/>
  <c r="X57" i="28"/>
  <c r="Y57" i="28"/>
  <c r="AA57" i="28" s="1"/>
  <c r="AC57" i="28"/>
  <c r="AE57" i="28" s="1"/>
  <c r="AD57" i="28"/>
  <c r="AH57" i="28"/>
  <c r="AJ57" i="28" s="1"/>
  <c r="AI57" i="28"/>
  <c r="AK57" i="28" s="1"/>
  <c r="S92" i="28"/>
  <c r="U92" i="28" s="1"/>
  <c r="T92" i="28"/>
  <c r="V92" i="28" s="1"/>
  <c r="X92" i="28"/>
  <c r="Y92" i="28"/>
  <c r="AA92" i="28" s="1"/>
  <c r="AC92" i="28"/>
  <c r="AE92" i="28" s="1"/>
  <c r="AD92" i="28"/>
  <c r="AF92" i="28" s="1"/>
  <c r="AH92" i="28"/>
  <c r="AJ92" i="28" s="1"/>
  <c r="AI92" i="28"/>
  <c r="AK92" i="28" s="1"/>
  <c r="S93" i="28"/>
  <c r="U93" i="28" s="1"/>
  <c r="T93" i="28"/>
  <c r="V93" i="28" s="1"/>
  <c r="X93" i="28"/>
  <c r="Y93" i="28"/>
  <c r="AC93" i="28"/>
  <c r="AE93" i="28" s="1"/>
  <c r="AD93" i="28"/>
  <c r="AF93" i="28" s="1"/>
  <c r="AH93" i="28"/>
  <c r="AJ93" i="28" s="1"/>
  <c r="AI93" i="28"/>
  <c r="AK93" i="28" s="1"/>
  <c r="S94" i="28"/>
  <c r="U94" i="28" s="1"/>
  <c r="T94" i="28"/>
  <c r="V94" i="28" s="1"/>
  <c r="X94" i="28"/>
  <c r="Z94" i="28" s="1"/>
  <c r="Y94" i="28"/>
  <c r="AA94" i="28" s="1"/>
  <c r="AC94" i="28"/>
  <c r="AE94" i="28" s="1"/>
  <c r="AD94" i="28"/>
  <c r="AF94" i="28" s="1"/>
  <c r="AH94" i="28"/>
  <c r="AJ94" i="28" s="1"/>
  <c r="AI94" i="28"/>
  <c r="AK94" i="28" s="1"/>
  <c r="S95" i="28"/>
  <c r="U95" i="28" s="1"/>
  <c r="T95" i="28"/>
  <c r="V95" i="28" s="1"/>
  <c r="X95" i="28"/>
  <c r="Y95" i="28"/>
  <c r="AA95" i="28" s="1"/>
  <c r="AC95" i="28"/>
  <c r="AE95" i="28" s="1"/>
  <c r="AD95" i="28"/>
  <c r="AF95" i="28" s="1"/>
  <c r="AH95" i="28"/>
  <c r="AJ95" i="28" s="1"/>
  <c r="AI95" i="28"/>
  <c r="AK95" i="28" s="1"/>
  <c r="S96" i="28"/>
  <c r="U96" i="28" s="1"/>
  <c r="T96" i="28"/>
  <c r="V96" i="28" s="1"/>
  <c r="X96" i="28"/>
  <c r="Z96" i="28" s="1"/>
  <c r="Y96" i="28"/>
  <c r="AC96" i="28"/>
  <c r="AE96" i="28" s="1"/>
  <c r="AD96" i="28"/>
  <c r="AF96" i="28" s="1"/>
  <c r="AH96" i="28"/>
  <c r="AJ96" i="28" s="1"/>
  <c r="AI96" i="28"/>
  <c r="AK96" i="28" s="1"/>
  <c r="S97" i="28"/>
  <c r="U97" i="28" s="1"/>
  <c r="T97" i="28"/>
  <c r="V97" i="28" s="1"/>
  <c r="X97" i="28"/>
  <c r="Z97" i="28" s="1"/>
  <c r="Y97" i="28"/>
  <c r="AC97" i="28"/>
  <c r="AE97" i="28" s="1"/>
  <c r="AD97" i="28"/>
  <c r="AF97" i="28" s="1"/>
  <c r="AH97" i="28"/>
  <c r="AJ97" i="28" s="1"/>
  <c r="AI97" i="28"/>
  <c r="AK97" i="28" s="1"/>
  <c r="S99" i="28"/>
  <c r="U99" i="28" s="1"/>
  <c r="T99" i="28"/>
  <c r="V99" i="28" s="1"/>
  <c r="X99" i="28"/>
  <c r="Y99" i="28"/>
  <c r="AC99" i="28"/>
  <c r="AE99" i="28" s="1"/>
  <c r="AD99" i="28"/>
  <c r="AF99" i="28" s="1"/>
  <c r="AH99" i="28"/>
  <c r="AJ99" i="28" s="1"/>
  <c r="AI99" i="28"/>
  <c r="AK99" i="28" s="1"/>
  <c r="S100" i="28"/>
  <c r="U100" i="28" s="1"/>
  <c r="T100" i="28"/>
  <c r="V100" i="28" s="1"/>
  <c r="X100" i="28"/>
  <c r="Z100" i="28" s="1"/>
  <c r="Y100" i="28"/>
  <c r="AC100" i="28"/>
  <c r="AE100" i="28" s="1"/>
  <c r="AD100" i="28"/>
  <c r="AF100" i="28" s="1"/>
  <c r="AH100" i="28"/>
  <c r="AJ100" i="28" s="1"/>
  <c r="AI100" i="28"/>
  <c r="AK100" i="28" s="1"/>
  <c r="S101" i="28"/>
  <c r="U101" i="28" s="1"/>
  <c r="T101" i="28"/>
  <c r="V101" i="28" s="1"/>
  <c r="X101" i="28"/>
  <c r="Y101" i="28"/>
  <c r="AC101" i="28"/>
  <c r="AE101" i="28" s="1"/>
  <c r="AD101" i="28"/>
  <c r="AF101" i="28" s="1"/>
  <c r="AH101" i="28"/>
  <c r="AJ101" i="28" s="1"/>
  <c r="AI101" i="28"/>
  <c r="AK101" i="28" s="1"/>
  <c r="S102" i="28"/>
  <c r="U102" i="28" s="1"/>
  <c r="T102" i="28"/>
  <c r="V102" i="28" s="1"/>
  <c r="X102" i="28"/>
  <c r="Y102" i="28"/>
  <c r="AC102" i="28"/>
  <c r="AE102" i="28" s="1"/>
  <c r="AD102" i="28"/>
  <c r="AF102" i="28" s="1"/>
  <c r="AH102" i="28"/>
  <c r="AJ102" i="28" s="1"/>
  <c r="AI102" i="28"/>
  <c r="AK102" i="28" s="1"/>
  <c r="S103" i="28"/>
  <c r="U103" i="28" s="1"/>
  <c r="T103" i="28"/>
  <c r="V103" i="28" s="1"/>
  <c r="X103" i="28"/>
  <c r="Z103" i="28" s="1"/>
  <c r="Y103" i="28"/>
  <c r="AC103" i="28"/>
  <c r="AE103" i="28" s="1"/>
  <c r="AD103" i="28"/>
  <c r="AF103" i="28" s="1"/>
  <c r="AH103" i="28"/>
  <c r="AJ103" i="28" s="1"/>
  <c r="AI103" i="28"/>
  <c r="AK103" i="28" s="1"/>
  <c r="S104" i="28"/>
  <c r="U104" i="28" s="1"/>
  <c r="T104" i="28"/>
  <c r="V104" i="28" s="1"/>
  <c r="X104" i="28"/>
  <c r="Y104" i="28"/>
  <c r="AA104" i="28" s="1"/>
  <c r="AC104" i="28"/>
  <c r="AE104" i="28" s="1"/>
  <c r="AD104" i="28"/>
  <c r="AF104" i="28" s="1"/>
  <c r="AH104" i="28"/>
  <c r="AJ104" i="28" s="1"/>
  <c r="AI104" i="28"/>
  <c r="AK104" i="28" s="1"/>
  <c r="S126" i="28"/>
  <c r="U126" i="28" s="1"/>
  <c r="T126" i="28"/>
  <c r="V126" i="28" s="1"/>
  <c r="X126" i="28"/>
  <c r="Y126" i="28"/>
  <c r="AC126" i="28"/>
  <c r="AE126" i="28" s="1"/>
  <c r="AD126" i="28"/>
  <c r="AF126" i="28" s="1"/>
  <c r="AH126" i="28"/>
  <c r="AJ126" i="28" s="1"/>
  <c r="AI126" i="28"/>
  <c r="AK126" i="28" s="1"/>
  <c r="S127" i="28"/>
  <c r="U127" i="28" s="1"/>
  <c r="T127" i="28"/>
  <c r="V127" i="28" s="1"/>
  <c r="X127" i="28"/>
  <c r="Y127" i="28"/>
  <c r="AA127" i="28" s="1"/>
  <c r="AC127" i="28"/>
  <c r="AE127" i="28" s="1"/>
  <c r="AD127" i="28"/>
  <c r="AF127" i="28" s="1"/>
  <c r="AH127" i="28"/>
  <c r="AJ127" i="28" s="1"/>
  <c r="AI127" i="28"/>
  <c r="AK127" i="28" s="1"/>
  <c r="S130" i="28"/>
  <c r="U130" i="28" s="1"/>
  <c r="T130" i="28"/>
  <c r="V130" i="28" s="1"/>
  <c r="X130" i="28"/>
  <c r="Y130" i="28"/>
  <c r="AC130" i="28"/>
  <c r="AE130" i="28" s="1"/>
  <c r="AD130" i="28"/>
  <c r="AF130" i="28" s="1"/>
  <c r="AH130" i="28"/>
  <c r="AJ130" i="28" s="1"/>
  <c r="AI130" i="28"/>
  <c r="AK130" i="28" s="1"/>
  <c r="S131" i="28"/>
  <c r="U131" i="28" s="1"/>
  <c r="T131" i="28"/>
  <c r="V131" i="28" s="1"/>
  <c r="X131" i="28"/>
  <c r="Y131" i="28"/>
  <c r="AA131" i="28" s="1"/>
  <c r="AC131" i="28"/>
  <c r="AE131" i="28" s="1"/>
  <c r="AD131" i="28"/>
  <c r="AF131" i="28" s="1"/>
  <c r="AH131" i="28"/>
  <c r="AJ131" i="28" s="1"/>
  <c r="AI131" i="28"/>
  <c r="AK131" i="28" s="1"/>
  <c r="S245" i="28"/>
  <c r="U245" i="28" s="1"/>
  <c r="T245" i="28"/>
  <c r="V245" i="28" s="1"/>
  <c r="X245" i="28"/>
  <c r="Z245" i="28" s="1"/>
  <c r="Y245" i="28"/>
  <c r="AA245" i="28" s="1"/>
  <c r="AC245" i="28"/>
  <c r="AE245" i="28" s="1"/>
  <c r="AD245" i="28"/>
  <c r="AF245" i="28" s="1"/>
  <c r="AH245" i="28"/>
  <c r="AJ245" i="28" s="1"/>
  <c r="AI245" i="28"/>
  <c r="AK245" i="28" s="1"/>
  <c r="S246" i="28"/>
  <c r="U246" i="28" s="1"/>
  <c r="T246" i="28"/>
  <c r="V246" i="28" s="1"/>
  <c r="X246" i="28"/>
  <c r="Y246" i="28"/>
  <c r="AA246" i="28" s="1"/>
  <c r="AC246" i="28"/>
  <c r="AE246" i="28" s="1"/>
  <c r="AD246" i="28"/>
  <c r="AF246" i="28" s="1"/>
  <c r="AH246" i="28"/>
  <c r="AJ246" i="28" s="1"/>
  <c r="AI246" i="28"/>
  <c r="AK246" i="28" s="1"/>
  <c r="S247" i="28"/>
  <c r="U247" i="28" s="1"/>
  <c r="T247" i="28"/>
  <c r="V247" i="28" s="1"/>
  <c r="X247" i="28"/>
  <c r="Y247" i="28"/>
  <c r="AA247" i="28" s="1"/>
  <c r="AC247" i="28"/>
  <c r="AE247" i="28" s="1"/>
  <c r="AD247" i="28"/>
  <c r="AF247" i="28" s="1"/>
  <c r="AH247" i="28"/>
  <c r="AJ247" i="28" s="1"/>
  <c r="AI247" i="28"/>
  <c r="AK247" i="28" s="1"/>
  <c r="S248" i="28"/>
  <c r="U248" i="28" s="1"/>
  <c r="T248" i="28"/>
  <c r="V248" i="28" s="1"/>
  <c r="X248" i="28"/>
  <c r="Z248" i="28" s="1"/>
  <c r="Y248" i="28"/>
  <c r="AA248" i="28" s="1"/>
  <c r="AC248" i="28"/>
  <c r="AE248" i="28" s="1"/>
  <c r="AD248" i="28"/>
  <c r="AF248" i="28" s="1"/>
  <c r="AH248" i="28"/>
  <c r="AJ248" i="28" s="1"/>
  <c r="AI248" i="28"/>
  <c r="AK248" i="28" s="1"/>
  <c r="S251" i="28"/>
  <c r="U251" i="28" s="1"/>
  <c r="T251" i="28"/>
  <c r="V251" i="28" s="1"/>
  <c r="X251" i="28"/>
  <c r="Z251" i="28" s="1"/>
  <c r="Y251" i="28"/>
  <c r="AA251" i="28" s="1"/>
  <c r="AC251" i="28"/>
  <c r="AE251" i="28" s="1"/>
  <c r="AD251" i="28"/>
  <c r="AF251" i="28" s="1"/>
  <c r="AH251" i="28"/>
  <c r="AJ251" i="28" s="1"/>
  <c r="AI251" i="28"/>
  <c r="AK251" i="28" s="1"/>
  <c r="S252" i="28"/>
  <c r="U252" i="28" s="1"/>
  <c r="T252" i="28"/>
  <c r="V252" i="28" s="1"/>
  <c r="X252" i="28"/>
  <c r="Z252" i="28" s="1"/>
  <c r="Y252" i="28"/>
  <c r="AA252" i="28" s="1"/>
  <c r="AC252" i="28"/>
  <c r="AE252" i="28" s="1"/>
  <c r="AD252" i="28"/>
  <c r="AF252" i="28" s="1"/>
  <c r="AH252" i="28"/>
  <c r="AJ252" i="28" s="1"/>
  <c r="AI252" i="28"/>
  <c r="AK252" i="28" s="1"/>
  <c r="S253" i="28"/>
  <c r="U253" i="28" s="1"/>
  <c r="T253" i="28"/>
  <c r="V253" i="28" s="1"/>
  <c r="X253" i="28"/>
  <c r="Z253" i="28" s="1"/>
  <c r="Y253" i="28"/>
  <c r="AC253" i="28"/>
  <c r="AE253" i="28" s="1"/>
  <c r="AD253" i="28"/>
  <c r="AF253" i="28" s="1"/>
  <c r="AH253" i="28"/>
  <c r="AJ253" i="28" s="1"/>
  <c r="AI253" i="28"/>
  <c r="AK253" i="28" s="1"/>
  <c r="S254" i="28"/>
  <c r="U254" i="28" s="1"/>
  <c r="T254" i="28"/>
  <c r="V254" i="28" s="1"/>
  <c r="X254" i="28"/>
  <c r="Z254" i="28" s="1"/>
  <c r="Y254" i="28"/>
  <c r="AA254" i="28" s="1"/>
  <c r="AC254" i="28"/>
  <c r="AE254" i="28" s="1"/>
  <c r="AD254" i="28"/>
  <c r="AF254" i="28" s="1"/>
  <c r="AH254" i="28"/>
  <c r="AJ254" i="28" s="1"/>
  <c r="AI254" i="28"/>
  <c r="AK254" i="28" s="1"/>
  <c r="S257" i="28"/>
  <c r="U257" i="28" s="1"/>
  <c r="T257" i="28"/>
  <c r="V257" i="28" s="1"/>
  <c r="X257" i="28"/>
  <c r="Z257" i="28" s="1"/>
  <c r="Y257" i="28"/>
  <c r="AA257" i="28" s="1"/>
  <c r="AC257" i="28"/>
  <c r="AE257" i="28" s="1"/>
  <c r="AD257" i="28"/>
  <c r="AF257" i="28" s="1"/>
  <c r="AH257" i="28"/>
  <c r="AJ257" i="28" s="1"/>
  <c r="AI257" i="28"/>
  <c r="AK257" i="28" s="1"/>
  <c r="S258" i="28"/>
  <c r="U258" i="28" s="1"/>
  <c r="T258" i="28"/>
  <c r="V258" i="28" s="1"/>
  <c r="X258" i="28"/>
  <c r="Y258" i="28"/>
  <c r="AC258" i="28"/>
  <c r="AE258" i="28" s="1"/>
  <c r="AD258" i="28"/>
  <c r="AF258" i="28" s="1"/>
  <c r="AH258" i="28"/>
  <c r="AJ258" i="28" s="1"/>
  <c r="AI258" i="28"/>
  <c r="AK258" i="28" s="1"/>
  <c r="S259" i="28"/>
  <c r="U259" i="28" s="1"/>
  <c r="T259" i="28"/>
  <c r="V259" i="28" s="1"/>
  <c r="X259" i="28"/>
  <c r="Z259" i="28" s="1"/>
  <c r="Y259" i="28"/>
  <c r="AC259" i="28"/>
  <c r="AE259" i="28" s="1"/>
  <c r="AD259" i="28"/>
  <c r="AF259" i="28" s="1"/>
  <c r="AH259" i="28"/>
  <c r="AJ259" i="28" s="1"/>
  <c r="AI259" i="28"/>
  <c r="AK259" i="28" s="1"/>
  <c r="S260" i="28"/>
  <c r="U260" i="28" s="1"/>
  <c r="T260" i="28"/>
  <c r="V260" i="28" s="1"/>
  <c r="X260" i="28"/>
  <c r="Z260" i="28" s="1"/>
  <c r="Y260" i="28"/>
  <c r="AA260" i="28" s="1"/>
  <c r="AC260" i="28"/>
  <c r="AE260" i="28" s="1"/>
  <c r="AD260" i="28"/>
  <c r="AF260" i="28" s="1"/>
  <c r="AH260" i="28"/>
  <c r="AJ260" i="28" s="1"/>
  <c r="AI260" i="28"/>
  <c r="AK260" i="28" s="1"/>
  <c r="S263" i="28"/>
  <c r="U263" i="28" s="1"/>
  <c r="T263" i="28"/>
  <c r="V263" i="28" s="1"/>
  <c r="X263" i="28"/>
  <c r="Y263" i="28"/>
  <c r="AA263" i="28" s="1"/>
  <c r="AC263" i="28"/>
  <c r="AE263" i="28" s="1"/>
  <c r="AD263" i="28"/>
  <c r="AF263" i="28" s="1"/>
  <c r="AH263" i="28"/>
  <c r="AJ263" i="28" s="1"/>
  <c r="AI263" i="28"/>
  <c r="AK263" i="28" s="1"/>
  <c r="S264" i="28"/>
  <c r="U264" i="28" s="1"/>
  <c r="T264" i="28"/>
  <c r="V264" i="28" s="1"/>
  <c r="X264" i="28"/>
  <c r="Z264" i="28" s="1"/>
  <c r="Y264" i="28"/>
  <c r="AC264" i="28"/>
  <c r="AE264" i="28" s="1"/>
  <c r="AD264" i="28"/>
  <c r="AF264" i="28" s="1"/>
  <c r="AH264" i="28"/>
  <c r="AJ264" i="28" s="1"/>
  <c r="AI264" i="28"/>
  <c r="AK264" i="28" s="1"/>
  <c r="S265" i="28"/>
  <c r="U265" i="28" s="1"/>
  <c r="T265" i="28"/>
  <c r="V265" i="28" s="1"/>
  <c r="X265" i="28"/>
  <c r="Z265" i="28" s="1"/>
  <c r="Y265" i="28"/>
  <c r="AA265" i="28" s="1"/>
  <c r="AC265" i="28"/>
  <c r="AE265" i="28" s="1"/>
  <c r="AD265" i="28"/>
  <c r="AF265" i="28" s="1"/>
  <c r="AH265" i="28"/>
  <c r="AJ265" i="28" s="1"/>
  <c r="AI265" i="28"/>
  <c r="AK265" i="28" s="1"/>
  <c r="S266" i="28"/>
  <c r="U266" i="28" s="1"/>
  <c r="T266" i="28"/>
  <c r="V266" i="28" s="1"/>
  <c r="X266" i="28"/>
  <c r="Z266" i="28" s="1"/>
  <c r="Y266" i="28"/>
  <c r="AA266" i="28" s="1"/>
  <c r="AC266" i="28"/>
  <c r="AE266" i="28" s="1"/>
  <c r="AD266" i="28"/>
  <c r="AF266" i="28" s="1"/>
  <c r="AH266" i="28"/>
  <c r="AJ266" i="28" s="1"/>
  <c r="AI266" i="28"/>
  <c r="AK266" i="28" s="1"/>
  <c r="S287" i="28"/>
  <c r="U287" i="28" s="1"/>
  <c r="T287" i="28"/>
  <c r="V287" i="28" s="1"/>
  <c r="X287" i="28"/>
  <c r="Z287" i="28" s="1"/>
  <c r="Y287" i="28"/>
  <c r="AA287" i="28" s="1"/>
  <c r="AC287" i="28"/>
  <c r="AE287" i="28" s="1"/>
  <c r="AD287" i="28"/>
  <c r="AF287" i="28" s="1"/>
  <c r="AH287" i="28"/>
  <c r="AJ287" i="28" s="1"/>
  <c r="AI287" i="28"/>
  <c r="AK287" i="28" s="1"/>
  <c r="AG7" i="28"/>
  <c r="AH295" i="28" s="1"/>
  <c r="AJ295" i="28" s="1"/>
  <c r="AB7" i="28"/>
  <c r="AD429" i="28" s="1"/>
  <c r="AF429" i="28" s="1"/>
  <c r="W7" i="28"/>
  <c r="Y296" i="28" s="1"/>
  <c r="AA296" i="28" s="1"/>
  <c r="R7" i="28"/>
  <c r="T446" i="28" s="1"/>
  <c r="V446" i="28" s="1"/>
  <c r="AC150" i="30" l="1"/>
  <c r="AC23" i="30"/>
  <c r="AC135" i="30"/>
  <c r="AC111" i="30"/>
  <c r="AC124" i="30"/>
  <c r="BY15" i="30" a="1"/>
  <c r="BY15" i="30" s="1"/>
  <c r="CB15" i="30"/>
  <c r="CA15" i="30"/>
  <c r="BY12" i="30" a="1"/>
  <c r="BY12" i="30" s="1"/>
  <c r="CD12" i="30"/>
  <c r="BY14" i="30" a="1"/>
  <c r="BY14" i="30" s="1"/>
  <c r="CD14" i="30"/>
  <c r="BY17" i="30" a="1"/>
  <c r="BY17" i="30" s="1"/>
  <c r="CB17" i="30"/>
  <c r="CA17" i="30"/>
  <c r="BY16" i="30" a="1"/>
  <c r="BY16" i="30" s="1"/>
  <c r="CC16" i="30"/>
  <c r="CB16" i="30"/>
  <c r="CA16" i="30"/>
  <c r="CB13" i="30"/>
  <c r="CD16" i="30"/>
  <c r="CC14" i="30"/>
  <c r="CC11" i="30"/>
  <c r="CC13" i="30"/>
  <c r="CC15" i="30"/>
  <c r="CC17" i="30"/>
  <c r="CD11" i="30"/>
  <c r="CB14" i="30"/>
  <c r="CD13" i="30"/>
  <c r="CA11" i="30"/>
  <c r="CD15" i="30"/>
  <c r="CA13" i="30"/>
  <c r="CD17" i="30"/>
  <c r="CA12" i="30"/>
  <c r="CB12" i="30"/>
  <c r="CA14" i="30"/>
  <c r="CB11" i="30"/>
  <c r="CC12" i="30"/>
  <c r="BU10" i="30" a="1"/>
  <c r="BU10" i="30" s="1"/>
  <c r="BY10" i="30" s="1" a="1"/>
  <c r="BY10" i="30" s="1"/>
  <c r="AC79" i="30"/>
  <c r="AC96" i="30"/>
  <c r="V162" i="30"/>
  <c r="AC36" i="30"/>
  <c r="AC69" i="30"/>
  <c r="AC123" i="30"/>
  <c r="AA128" i="30"/>
  <c r="AC38" i="30"/>
  <c r="AC16" i="30"/>
  <c r="AB74" i="30"/>
  <c r="AC42" i="30"/>
  <c r="AC87" i="30"/>
  <c r="AC43" i="30"/>
  <c r="AB135" i="30"/>
  <c r="AC25" i="30"/>
  <c r="AC160" i="30"/>
  <c r="Z88" i="30"/>
  <c r="AC105" i="30"/>
  <c r="AC68" i="30"/>
  <c r="AC29" i="30"/>
  <c r="AA135" i="30"/>
  <c r="Z152" i="30"/>
  <c r="AC142" i="30"/>
  <c r="AC89" i="30"/>
  <c r="AC116" i="30"/>
  <c r="AC33" i="30"/>
  <c r="AC86" i="30"/>
  <c r="AB125" i="30"/>
  <c r="W119" i="30"/>
  <c r="W53" i="30"/>
  <c r="W31" i="30"/>
  <c r="T90" i="30"/>
  <c r="U90" i="30" s="1"/>
  <c r="V22" i="30"/>
  <c r="X132" i="30"/>
  <c r="Y132" i="30" s="1"/>
  <c r="T152" i="30"/>
  <c r="U152" i="30" s="1"/>
  <c r="W64" i="30"/>
  <c r="V109" i="30"/>
  <c r="Y139" i="30"/>
  <c r="V57" i="30"/>
  <c r="V77" i="30"/>
  <c r="S77" i="30" s="1"/>
  <c r="AC77" i="30" s="1"/>
  <c r="T146" i="30"/>
  <c r="U146" i="30" s="1"/>
  <c r="AA152" i="30"/>
  <c r="V102" i="30"/>
  <c r="T79" i="30"/>
  <c r="U79" i="30" s="1"/>
  <c r="V106" i="30"/>
  <c r="V153" i="30"/>
  <c r="W127" i="30"/>
  <c r="W162" i="30"/>
  <c r="X162" i="30" s="1"/>
  <c r="Y162" i="30" s="1"/>
  <c r="X91" i="30"/>
  <c r="Y91" i="30" s="1"/>
  <c r="V63" i="30"/>
  <c r="V84" i="30"/>
  <c r="AB152" i="30"/>
  <c r="W90" i="30"/>
  <c r="X90" i="30" s="1"/>
  <c r="Y90" i="30" s="1"/>
  <c r="W21" i="30"/>
  <c r="X21" i="30" s="1"/>
  <c r="Y21" i="30" s="1"/>
  <c r="V23" i="30"/>
  <c r="X23" i="30" s="1"/>
  <c r="Y23" i="30" s="1"/>
  <c r="W49" i="30"/>
  <c r="V122" i="30"/>
  <c r="X122" i="30" s="1"/>
  <c r="Y122" i="30" s="1"/>
  <c r="V24" i="30"/>
  <c r="T141" i="30"/>
  <c r="U141" i="30" s="1"/>
  <c r="W134" i="30"/>
  <c r="T64" i="30"/>
  <c r="U64" i="30" s="1"/>
  <c r="AA76" i="30"/>
  <c r="V71" i="30"/>
  <c r="X71" i="30" s="1"/>
  <c r="Y71" i="30" s="1"/>
  <c r="V121" i="30"/>
  <c r="V95" i="30"/>
  <c r="X95" i="30" s="1"/>
  <c r="S133" i="30"/>
  <c r="AC133" i="30" s="1"/>
  <c r="W126" i="30"/>
  <c r="X126" i="30" s="1"/>
  <c r="Y126" i="30" s="1"/>
  <c r="X86" i="30"/>
  <c r="Y86" i="30" s="1"/>
  <c r="W133" i="30"/>
  <c r="S62" i="30"/>
  <c r="AC62" i="30" s="1"/>
  <c r="S119" i="30"/>
  <c r="AC119" i="30" s="1"/>
  <c r="W156" i="30"/>
  <c r="X67" i="30"/>
  <c r="Y67" i="30" s="1"/>
  <c r="T62" i="30"/>
  <c r="U62" i="30" s="1"/>
  <c r="Z135" i="30"/>
  <c r="V155" i="30"/>
  <c r="AA133" i="30"/>
  <c r="V119" i="30"/>
  <c r="X119" i="30" s="1"/>
  <c r="Y119" i="30" s="1"/>
  <c r="V45" i="30"/>
  <c r="W66" i="30"/>
  <c r="W24" i="30"/>
  <c r="Z62" i="30"/>
  <c r="V11" i="30"/>
  <c r="X11" i="30" s="1"/>
  <c r="V64" i="30"/>
  <c r="X64" i="30" s="1"/>
  <c r="Y64" i="30" s="1"/>
  <c r="S153" i="30"/>
  <c r="AC153" i="30" s="1"/>
  <c r="X103" i="30"/>
  <c r="Y103" i="30" s="1"/>
  <c r="V124" i="30"/>
  <c r="X124" i="30" s="1"/>
  <c r="Y124" i="30" s="1"/>
  <c r="V30" i="30"/>
  <c r="Z86" i="30"/>
  <c r="W107" i="30"/>
  <c r="W136" i="30"/>
  <c r="X136" i="30" s="1"/>
  <c r="Y136" i="30" s="1"/>
  <c r="V125" i="30"/>
  <c r="X112" i="30"/>
  <c r="Y112" i="30" s="1"/>
  <c r="W116" i="30"/>
  <c r="T99" i="30"/>
  <c r="U99" i="30" s="1"/>
  <c r="W88" i="30"/>
  <c r="X88" i="30" s="1"/>
  <c r="Y88" i="30" s="1"/>
  <c r="S126" i="30"/>
  <c r="AC126" i="30" s="1"/>
  <c r="W75" i="30"/>
  <c r="V36" i="30"/>
  <c r="X36" i="30" s="1"/>
  <c r="Y36" i="30" s="1"/>
  <c r="AA88" i="30"/>
  <c r="AA153" i="30"/>
  <c r="W23" i="30"/>
  <c r="W98" i="30"/>
  <c r="X98" i="30" s="1"/>
  <c r="X164" i="30"/>
  <c r="Y164" i="30" s="1"/>
  <c r="S154" i="30"/>
  <c r="AC154" i="30" s="1"/>
  <c r="X154" i="30"/>
  <c r="X15" i="30"/>
  <c r="S15" i="30"/>
  <c r="AC15" i="30" s="1"/>
  <c r="S11" i="30"/>
  <c r="AC11" i="30" s="1"/>
  <c r="X78" i="30"/>
  <c r="S78" i="30"/>
  <c r="AC78" i="30" s="1"/>
  <c r="AB147" i="30"/>
  <c r="AA147" i="30"/>
  <c r="Z147" i="30"/>
  <c r="W147" i="30"/>
  <c r="T147" i="30"/>
  <c r="U147" i="30" s="1"/>
  <c r="AA25" i="30"/>
  <c r="AB25" i="30"/>
  <c r="Z25" i="30"/>
  <c r="T25" i="30"/>
  <c r="U25" i="30" s="1"/>
  <c r="T143" i="30"/>
  <c r="U143" i="30" s="1"/>
  <c r="AB143" i="30"/>
  <c r="AA143" i="30"/>
  <c r="Z143" i="30"/>
  <c r="W143" i="30"/>
  <c r="AB96" i="30"/>
  <c r="T96" i="30"/>
  <c r="U96" i="30" s="1"/>
  <c r="Z96" i="30"/>
  <c r="AA96" i="30"/>
  <c r="AB120" i="30"/>
  <c r="AA120" i="30"/>
  <c r="Z120" i="30"/>
  <c r="T120" i="30"/>
  <c r="U120" i="30" s="1"/>
  <c r="AB92" i="30"/>
  <c r="Z92" i="30"/>
  <c r="AA92" i="30"/>
  <c r="X152" i="30"/>
  <c r="Y152" i="30" s="1"/>
  <c r="AA60" i="30"/>
  <c r="Z60" i="30"/>
  <c r="AB60" i="30"/>
  <c r="T60" i="30"/>
  <c r="U60" i="30" s="1"/>
  <c r="Z81" i="30"/>
  <c r="AB81" i="30"/>
  <c r="AA81" i="30"/>
  <c r="AB80" i="30"/>
  <c r="AA80" i="30"/>
  <c r="Z80" i="30"/>
  <c r="AB138" i="30"/>
  <c r="AA138" i="30"/>
  <c r="Z138" i="30"/>
  <c r="T138" i="30"/>
  <c r="U138" i="30" s="1"/>
  <c r="W138" i="30"/>
  <c r="W60" i="30"/>
  <c r="AB18" i="30"/>
  <c r="Z18" i="30"/>
  <c r="T18" i="30"/>
  <c r="U18" i="30" s="1"/>
  <c r="AA18" i="30"/>
  <c r="AB17" i="30"/>
  <c r="AA17" i="30"/>
  <c r="Z17" i="30"/>
  <c r="T17" i="30"/>
  <c r="U17" i="30" s="1"/>
  <c r="S22" i="30"/>
  <c r="AC22" i="30" s="1"/>
  <c r="T37" i="30"/>
  <c r="U37" i="30" s="1"/>
  <c r="Z29" i="30"/>
  <c r="T29" i="30"/>
  <c r="U29" i="30" s="1"/>
  <c r="AB29" i="30"/>
  <c r="AA29" i="30"/>
  <c r="V19" i="30"/>
  <c r="X19" i="30" s="1"/>
  <c r="Y19" i="30" s="1"/>
  <c r="AB137" i="30"/>
  <c r="AA137" i="30"/>
  <c r="T137" i="30"/>
  <c r="U137" i="30" s="1"/>
  <c r="Z137" i="30"/>
  <c r="V137" i="30"/>
  <c r="W137" i="30"/>
  <c r="W148" i="30"/>
  <c r="W104" i="30"/>
  <c r="Z146" i="30"/>
  <c r="AB146" i="30"/>
  <c r="AA146" i="30"/>
  <c r="T127" i="30"/>
  <c r="U127" i="30" s="1"/>
  <c r="V117" i="30"/>
  <c r="AB151" i="30"/>
  <c r="AA151" i="30"/>
  <c r="Z151" i="30"/>
  <c r="AB155" i="30"/>
  <c r="AA155" i="30"/>
  <c r="Z155" i="30"/>
  <c r="T162" i="30"/>
  <c r="U162" i="30" s="1"/>
  <c r="V99" i="30"/>
  <c r="X99" i="30" s="1"/>
  <c r="Y99" i="30" s="1"/>
  <c r="V133" i="30"/>
  <c r="V92" i="30"/>
  <c r="T81" i="30"/>
  <c r="U81" i="30" s="1"/>
  <c r="AB54" i="30"/>
  <c r="T54" i="30"/>
  <c r="U54" i="30" s="1"/>
  <c r="Z54" i="30"/>
  <c r="AA54" i="30"/>
  <c r="W54" i="30"/>
  <c r="AA95" i="30"/>
  <c r="Z95" i="30"/>
  <c r="AB95" i="30"/>
  <c r="Z34" i="30"/>
  <c r="AB34" i="30"/>
  <c r="AA34" i="30"/>
  <c r="W34" i="30"/>
  <c r="Z90" i="30"/>
  <c r="T48" i="30"/>
  <c r="U48" i="30" s="1"/>
  <c r="AA106" i="30"/>
  <c r="Z106" i="30"/>
  <c r="AB106" i="30"/>
  <c r="T66" i="30"/>
  <c r="U66" i="30" s="1"/>
  <c r="T44" i="30"/>
  <c r="U44" i="30" s="1"/>
  <c r="AB111" i="30"/>
  <c r="AA111" i="30"/>
  <c r="Z111" i="30"/>
  <c r="W111" i="30"/>
  <c r="T111" i="30"/>
  <c r="U111" i="30" s="1"/>
  <c r="V43" i="30"/>
  <c r="X43" i="30" s="1"/>
  <c r="Y43" i="30" s="1"/>
  <c r="W29" i="30"/>
  <c r="AA28" i="30"/>
  <c r="AB28" i="30"/>
  <c r="Z28" i="30"/>
  <c r="V104" i="30"/>
  <c r="W37" i="30"/>
  <c r="X37" i="30" s="1"/>
  <c r="Y37" i="30" s="1"/>
  <c r="AB58" i="30"/>
  <c r="AA58" i="30"/>
  <c r="Z58" i="30"/>
  <c r="W58" i="30"/>
  <c r="V58" i="30"/>
  <c r="T58" i="30"/>
  <c r="U58" i="30" s="1"/>
  <c r="AA141" i="30"/>
  <c r="AB141" i="30"/>
  <c r="Z141" i="30"/>
  <c r="V127" i="30"/>
  <c r="X127" i="30" s="1"/>
  <c r="Y127" i="30" s="1"/>
  <c r="T114" i="30"/>
  <c r="U114" i="30" s="1"/>
  <c r="S155" i="30"/>
  <c r="AC155" i="30" s="1"/>
  <c r="V144" i="30"/>
  <c r="AA113" i="30"/>
  <c r="Z113" i="30"/>
  <c r="AB113" i="30"/>
  <c r="W113" i="30"/>
  <c r="T113" i="30"/>
  <c r="U113" i="30" s="1"/>
  <c r="V113" i="30"/>
  <c r="X113" i="30" s="1"/>
  <c r="Y113" i="30" s="1"/>
  <c r="Z73" i="30"/>
  <c r="AB73" i="30"/>
  <c r="AA73" i="30"/>
  <c r="V73" i="30"/>
  <c r="T82" i="30"/>
  <c r="U82" i="30" s="1"/>
  <c r="T142" i="30"/>
  <c r="U142" i="30" s="1"/>
  <c r="AA144" i="30"/>
  <c r="Z144" i="30"/>
  <c r="AB144" i="30"/>
  <c r="W30" i="30"/>
  <c r="X30" i="30" s="1"/>
  <c r="Y30" i="30" s="1"/>
  <c r="AA50" i="30"/>
  <c r="AB50" i="30"/>
  <c r="Z50" i="30"/>
  <c r="T105" i="30"/>
  <c r="U105" i="30" s="1"/>
  <c r="AB105" i="30"/>
  <c r="AA105" i="30"/>
  <c r="Z105" i="30"/>
  <c r="W105" i="30"/>
  <c r="X105" i="30" s="1"/>
  <c r="Y105" i="30" s="1"/>
  <c r="AB16" i="30"/>
  <c r="Z16" i="30"/>
  <c r="AA16" i="30"/>
  <c r="W16" i="30"/>
  <c r="T123" i="30"/>
  <c r="U123" i="30" s="1"/>
  <c r="X79" i="30"/>
  <c r="Y79" i="30" s="1"/>
  <c r="V66" i="30"/>
  <c r="X66" i="30" s="1"/>
  <c r="Y66" i="30" s="1"/>
  <c r="W74" i="30"/>
  <c r="V55" i="30"/>
  <c r="X55" i="30" s="1"/>
  <c r="Y55" i="30" s="1"/>
  <c r="Z51" i="30"/>
  <c r="AB51" i="30"/>
  <c r="AA51" i="30"/>
  <c r="V51" i="30"/>
  <c r="X51" i="30" s="1"/>
  <c r="Y51" i="30" s="1"/>
  <c r="AA41" i="30"/>
  <c r="AB41" i="30"/>
  <c r="Z41" i="30"/>
  <c r="Z15" i="30"/>
  <c r="AB158" i="30"/>
  <c r="Z158" i="30"/>
  <c r="AA158" i="30"/>
  <c r="AB48" i="30"/>
  <c r="AA48" i="30"/>
  <c r="Z48" i="30"/>
  <c r="V158" i="30"/>
  <c r="AB89" i="30"/>
  <c r="AA89" i="30"/>
  <c r="Z89" i="30"/>
  <c r="W153" i="30"/>
  <c r="X153" i="30" s="1"/>
  <c r="Y153" i="30" s="1"/>
  <c r="AB126" i="30"/>
  <c r="AA126" i="30"/>
  <c r="Z126" i="30"/>
  <c r="Z154" i="30"/>
  <c r="W141" i="30"/>
  <c r="V107" i="30"/>
  <c r="X107" i="30" s="1"/>
  <c r="Y107" i="30" s="1"/>
  <c r="T107" i="30"/>
  <c r="U107" i="30" s="1"/>
  <c r="AB117" i="30"/>
  <c r="AA117" i="30"/>
  <c r="Z117" i="30"/>
  <c r="T117" i="30"/>
  <c r="U117" i="30" s="1"/>
  <c r="V151" i="30"/>
  <c r="X151" i="30" s="1"/>
  <c r="Y151" i="30" s="1"/>
  <c r="Z134" i="30"/>
  <c r="AB134" i="30"/>
  <c r="AA134" i="30"/>
  <c r="V114" i="30"/>
  <c r="X114" i="30" s="1"/>
  <c r="Y114" i="30" s="1"/>
  <c r="T155" i="30"/>
  <c r="U155" i="30" s="1"/>
  <c r="W144" i="30"/>
  <c r="AB100" i="30"/>
  <c r="AA100" i="30"/>
  <c r="Z100" i="30"/>
  <c r="V100" i="30"/>
  <c r="X100" i="30" s="1"/>
  <c r="Y100" i="30" s="1"/>
  <c r="V143" i="30"/>
  <c r="X143" i="30" s="1"/>
  <c r="Y143" i="30" s="1"/>
  <c r="AB149" i="30"/>
  <c r="AA149" i="30"/>
  <c r="Z149" i="30"/>
  <c r="T149" i="30"/>
  <c r="U149" i="30" s="1"/>
  <c r="W92" i="30"/>
  <c r="T101" i="30"/>
  <c r="U101" i="30" s="1"/>
  <c r="AB43" i="30"/>
  <c r="AA43" i="30"/>
  <c r="Z43" i="30"/>
  <c r="T156" i="30"/>
  <c r="U156" i="30" s="1"/>
  <c r="S95" i="30"/>
  <c r="AC95" i="30" s="1"/>
  <c r="AB78" i="30"/>
  <c r="Z78" i="30"/>
  <c r="AA78" i="30"/>
  <c r="W59" i="30"/>
  <c r="X59" i="30" s="1"/>
  <c r="Y59" i="30" s="1"/>
  <c r="AB27" i="30"/>
  <c r="Z27" i="30"/>
  <c r="AA27" i="30"/>
  <c r="W27" i="30"/>
  <c r="T34" i="30"/>
  <c r="U34" i="30" s="1"/>
  <c r="V123" i="30"/>
  <c r="X123" i="30" s="1"/>
  <c r="Y123" i="30" s="1"/>
  <c r="W48" i="30"/>
  <c r="X48" i="30" s="1"/>
  <c r="Y48" i="30" s="1"/>
  <c r="S106" i="30"/>
  <c r="AC106" i="30" s="1"/>
  <c r="AA33" i="30"/>
  <c r="Z33" i="30"/>
  <c r="AB33" i="30"/>
  <c r="W33" i="30"/>
  <c r="T33" i="30"/>
  <c r="U33" i="30" s="1"/>
  <c r="V33" i="30"/>
  <c r="AB14" i="30"/>
  <c r="AA14" i="30"/>
  <c r="Z14" i="30"/>
  <c r="V76" i="30"/>
  <c r="X76" i="30" s="1"/>
  <c r="Y76" i="30" s="1"/>
  <c r="V28" i="30"/>
  <c r="W41" i="30"/>
  <c r="AB82" i="30"/>
  <c r="Z82" i="30"/>
  <c r="AA82" i="30"/>
  <c r="W17" i="30"/>
  <c r="AB127" i="30"/>
  <c r="AA127" i="30"/>
  <c r="Z127" i="30"/>
  <c r="AB93" i="30"/>
  <c r="AA93" i="30"/>
  <c r="Z93" i="30"/>
  <c r="T93" i="30"/>
  <c r="U93" i="30" s="1"/>
  <c r="W93" i="30"/>
  <c r="T65" i="30"/>
  <c r="U65" i="30" s="1"/>
  <c r="AA65" i="30"/>
  <c r="V65" i="30"/>
  <c r="AB65" i="30"/>
  <c r="Z65" i="30"/>
  <c r="Z131" i="30"/>
  <c r="AB110" i="30"/>
  <c r="AA110" i="30"/>
  <c r="Z110" i="30"/>
  <c r="W101" i="30"/>
  <c r="X101" i="30" s="1"/>
  <c r="Y101" i="30" s="1"/>
  <c r="V142" i="30"/>
  <c r="X142" i="30" s="1"/>
  <c r="Y142" i="30" s="1"/>
  <c r="V81" i="30"/>
  <c r="X81" i="30" s="1"/>
  <c r="Y81" i="30" s="1"/>
  <c r="W135" i="30"/>
  <c r="T119" i="30"/>
  <c r="U119" i="30" s="1"/>
  <c r="W39" i="30"/>
  <c r="Z74" i="30"/>
  <c r="AB32" i="30"/>
  <c r="AA32" i="30"/>
  <c r="Z32" i="30"/>
  <c r="AB24" i="30"/>
  <c r="AA24" i="30"/>
  <c r="Z24" i="30"/>
  <c r="AB55" i="30"/>
  <c r="AA55" i="30"/>
  <c r="Z55" i="30"/>
  <c r="T160" i="30"/>
  <c r="U160" i="30" s="1"/>
  <c r="Z160" i="30"/>
  <c r="AB160" i="30"/>
  <c r="AA160" i="30"/>
  <c r="W160" i="30"/>
  <c r="X160" i="30" s="1"/>
  <c r="Y160" i="30" s="1"/>
  <c r="V96" i="30"/>
  <c r="W163" i="30"/>
  <c r="T163" i="30"/>
  <c r="U163" i="30" s="1"/>
  <c r="V163" i="30"/>
  <c r="X163" i="30" s="1"/>
  <c r="Y163" i="30" s="1"/>
  <c r="S134" i="30"/>
  <c r="AC134" i="30" s="1"/>
  <c r="AA131" i="30"/>
  <c r="V147" i="30"/>
  <c r="X147" i="30" s="1"/>
  <c r="Y147" i="30" s="1"/>
  <c r="W82" i="30"/>
  <c r="X82" i="30" s="1"/>
  <c r="Y82" i="30" s="1"/>
  <c r="X50" i="30"/>
  <c r="Y50" i="30" s="1"/>
  <c r="V29" i="30"/>
  <c r="W81" i="30"/>
  <c r="AA74" i="30"/>
  <c r="V44" i="30"/>
  <c r="X44" i="30" s="1"/>
  <c r="Y44" i="30" s="1"/>
  <c r="Z69" i="30"/>
  <c r="T69" i="30"/>
  <c r="U69" i="30" s="1"/>
  <c r="AA69" i="30"/>
  <c r="AB69" i="30"/>
  <c r="V16" i="30"/>
  <c r="Z123" i="30"/>
  <c r="AB123" i="30"/>
  <c r="AA123" i="30"/>
  <c r="S128" i="30"/>
  <c r="AC128" i="30" s="1"/>
  <c r="W128" i="30"/>
  <c r="V128" i="30"/>
  <c r="Z128" i="30"/>
  <c r="Z114" i="30"/>
  <c r="AB114" i="30"/>
  <c r="AA114" i="30"/>
  <c r="W149" i="30"/>
  <c r="X149" i="30" s="1"/>
  <c r="Y149" i="30" s="1"/>
  <c r="W146" i="30"/>
  <c r="X146" i="30" s="1"/>
  <c r="Y146" i="30" s="1"/>
  <c r="W108" i="30"/>
  <c r="W155" i="30"/>
  <c r="X155" i="30" s="1"/>
  <c r="Y155" i="30" s="1"/>
  <c r="AB129" i="30"/>
  <c r="AA129" i="30"/>
  <c r="Z129" i="30"/>
  <c r="W129" i="30"/>
  <c r="X129" i="30" s="1"/>
  <c r="Y129" i="30" s="1"/>
  <c r="T129" i="30"/>
  <c r="U129" i="30" s="1"/>
  <c r="W62" i="30"/>
  <c r="T110" i="30"/>
  <c r="U110" i="30" s="1"/>
  <c r="V116" i="30"/>
  <c r="X116" i="30" s="1"/>
  <c r="Y116" i="30" s="1"/>
  <c r="T95" i="30"/>
  <c r="U95" i="30" s="1"/>
  <c r="AA119" i="30"/>
  <c r="AA77" i="30"/>
  <c r="Z77" i="30"/>
  <c r="AB77" i="30"/>
  <c r="AA38" i="30"/>
  <c r="W38" i="30"/>
  <c r="X38" i="30" s="1"/>
  <c r="Y38" i="30" s="1"/>
  <c r="Z38" i="30"/>
  <c r="AB38" i="30"/>
  <c r="T38" i="30"/>
  <c r="U38" i="30" s="1"/>
  <c r="W106" i="30"/>
  <c r="X106" i="30" s="1"/>
  <c r="Y106" i="30" s="1"/>
  <c r="T14" i="30"/>
  <c r="U14" i="30" s="1"/>
  <c r="V34" i="30"/>
  <c r="X34" i="30" s="1"/>
  <c r="Y34" i="30" s="1"/>
  <c r="T28" i="30"/>
  <c r="U28" i="30" s="1"/>
  <c r="AB42" i="30"/>
  <c r="Z42" i="30"/>
  <c r="AA42" i="30"/>
  <c r="V42" i="30"/>
  <c r="X42" i="30" s="1"/>
  <c r="Y42" i="30" s="1"/>
  <c r="AB83" i="30"/>
  <c r="AA83" i="30"/>
  <c r="Z83" i="30"/>
  <c r="S72" i="30"/>
  <c r="AC72" i="30" s="1"/>
  <c r="X111" i="30"/>
  <c r="Y111" i="30" s="1"/>
  <c r="V148" i="30"/>
  <c r="X148" i="30" s="1"/>
  <c r="Y148" i="30" s="1"/>
  <c r="W131" i="30"/>
  <c r="T150" i="30"/>
  <c r="U150" i="30" s="1"/>
  <c r="Z150" i="30"/>
  <c r="AB150" i="30"/>
  <c r="AA150" i="30"/>
  <c r="V159" i="30"/>
  <c r="W158" i="30"/>
  <c r="AB118" i="30"/>
  <c r="AA118" i="30"/>
  <c r="T118" i="30"/>
  <c r="U118" i="30" s="1"/>
  <c r="V118" i="30"/>
  <c r="Z118" i="30"/>
  <c r="W118" i="30"/>
  <c r="V134" i="30"/>
  <c r="X134" i="30" s="1"/>
  <c r="Y134" i="30" s="1"/>
  <c r="V135" i="30"/>
  <c r="AB112" i="30"/>
  <c r="AA112" i="30"/>
  <c r="Z112" i="30"/>
  <c r="V89" i="30"/>
  <c r="Z125" i="30"/>
  <c r="AB122" i="30"/>
  <c r="AA122" i="30"/>
  <c r="Z122" i="30"/>
  <c r="T122" i="30"/>
  <c r="U122" i="30" s="1"/>
  <c r="AB75" i="30"/>
  <c r="AA75" i="30"/>
  <c r="Z75" i="30"/>
  <c r="T100" i="30"/>
  <c r="U100" i="30" s="1"/>
  <c r="V17" i="30"/>
  <c r="X17" i="30" s="1"/>
  <c r="Y17" i="30" s="1"/>
  <c r="V93" i="30"/>
  <c r="X93" i="30" s="1"/>
  <c r="Y93" i="30" s="1"/>
  <c r="Z72" i="30"/>
  <c r="V25" i="30"/>
  <c r="AB85" i="30"/>
  <c r="AA85" i="30"/>
  <c r="Z85" i="30"/>
  <c r="AB22" i="30"/>
  <c r="AA22" i="30"/>
  <c r="Z22" i="30"/>
  <c r="T22" i="30"/>
  <c r="U22" i="30" s="1"/>
  <c r="W22" i="30"/>
  <c r="X22" i="30" s="1"/>
  <c r="Y22" i="30" s="1"/>
  <c r="S37" i="30"/>
  <c r="AC37" i="30" s="1"/>
  <c r="T24" i="30"/>
  <c r="U24" i="30" s="1"/>
  <c r="AA49" i="30"/>
  <c r="Z49" i="30"/>
  <c r="V49" i="30"/>
  <c r="T49" i="30"/>
  <c r="U49" i="30" s="1"/>
  <c r="AB49" i="30"/>
  <c r="V41" i="30"/>
  <c r="X41" i="30" s="1"/>
  <c r="Y41" i="30" s="1"/>
  <c r="Z87" i="30"/>
  <c r="AB87" i="30"/>
  <c r="AA87" i="30"/>
  <c r="W87" i="30"/>
  <c r="T136" i="30"/>
  <c r="U136" i="30" s="1"/>
  <c r="Z136" i="30"/>
  <c r="AB136" i="30"/>
  <c r="AA136" i="30"/>
  <c r="AB47" i="30"/>
  <c r="AA47" i="30"/>
  <c r="Z47" i="30"/>
  <c r="V47" i="30"/>
  <c r="W47" i="30"/>
  <c r="T47" i="30"/>
  <c r="U47" i="30" s="1"/>
  <c r="AA44" i="30"/>
  <c r="Z44" i="30"/>
  <c r="AB44" i="30"/>
  <c r="Z37" i="30"/>
  <c r="AB142" i="30"/>
  <c r="AA142" i="30"/>
  <c r="Z142" i="30"/>
  <c r="AB161" i="30"/>
  <c r="AA161" i="30"/>
  <c r="Z161" i="30"/>
  <c r="S98" i="30"/>
  <c r="AA94" i="30"/>
  <c r="Z94" i="30"/>
  <c r="V94" i="30"/>
  <c r="X94" i="30" s="1"/>
  <c r="Y94" i="30" s="1"/>
  <c r="AB94" i="30"/>
  <c r="AB140" i="30"/>
  <c r="AA140" i="30"/>
  <c r="Z140" i="30"/>
  <c r="T140" i="30"/>
  <c r="U140" i="30" s="1"/>
  <c r="V140" i="30"/>
  <c r="X140" i="30" s="1"/>
  <c r="Y140" i="30" s="1"/>
  <c r="V110" i="30"/>
  <c r="X110" i="30" s="1"/>
  <c r="Y110" i="30" s="1"/>
  <c r="V108" i="30"/>
  <c r="W89" i="30"/>
  <c r="AA125" i="30"/>
  <c r="W125" i="30"/>
  <c r="X125" i="30" s="1"/>
  <c r="Y125" i="30" s="1"/>
  <c r="V80" i="30"/>
  <c r="W159" i="30"/>
  <c r="AB119" i="30"/>
  <c r="AB67" i="30"/>
  <c r="AA67" i="30"/>
  <c r="Z67" i="30"/>
  <c r="T67" i="30"/>
  <c r="U67" i="30" s="1"/>
  <c r="AA53" i="30"/>
  <c r="AB53" i="30"/>
  <c r="Z53" i="30"/>
  <c r="T53" i="30"/>
  <c r="U53" i="30" s="1"/>
  <c r="AB45" i="30"/>
  <c r="Z45" i="30"/>
  <c r="AA45" i="30"/>
  <c r="T45" i="30"/>
  <c r="U45" i="30" s="1"/>
  <c r="AA72" i="30"/>
  <c r="AA57" i="30"/>
  <c r="Z57" i="30"/>
  <c r="AB57" i="30"/>
  <c r="W45" i="30"/>
  <c r="X45" i="30" s="1"/>
  <c r="Y45" i="30" s="1"/>
  <c r="AB21" i="30"/>
  <c r="AA21" i="30"/>
  <c r="Z21" i="30"/>
  <c r="V14" i="30"/>
  <c r="T87" i="30"/>
  <c r="U87" i="30" s="1"/>
  <c r="AA59" i="30"/>
  <c r="Z59" i="30"/>
  <c r="AB59" i="30"/>
  <c r="T59" i="30"/>
  <c r="U59" i="30" s="1"/>
  <c r="V131" i="30"/>
  <c r="W73" i="30"/>
  <c r="AB31" i="30"/>
  <c r="Z31" i="30"/>
  <c r="V31" i="30"/>
  <c r="X31" i="30" s="1"/>
  <c r="Y31" i="30" s="1"/>
  <c r="T31" i="30"/>
  <c r="U31" i="30" s="1"/>
  <c r="AA31" i="30"/>
  <c r="T116" i="30"/>
  <c r="U116" i="30" s="1"/>
  <c r="AB116" i="30"/>
  <c r="AA116" i="30"/>
  <c r="Z116" i="30"/>
  <c r="W120" i="30"/>
  <c r="AB148" i="30"/>
  <c r="AA148" i="30"/>
  <c r="Z148" i="30"/>
  <c r="AA121" i="30"/>
  <c r="Z121" i="30"/>
  <c r="AB121" i="30"/>
  <c r="T161" i="30"/>
  <c r="U161" i="30" s="1"/>
  <c r="V138" i="30"/>
  <c r="V62" i="30"/>
  <c r="X62" i="30" s="1"/>
  <c r="V74" i="30"/>
  <c r="X74" i="30" s="1"/>
  <c r="Y74" i="30" s="1"/>
  <c r="AB104" i="30"/>
  <c r="AA104" i="30"/>
  <c r="Z104" i="30"/>
  <c r="Z159" i="30"/>
  <c r="T32" i="30"/>
  <c r="U32" i="30" s="1"/>
  <c r="V120" i="30"/>
  <c r="X120" i="30" s="1"/>
  <c r="Y120" i="30" s="1"/>
  <c r="AB79" i="30"/>
  <c r="Z79" i="30"/>
  <c r="AA79" i="30"/>
  <c r="AB52" i="30"/>
  <c r="Z52" i="30"/>
  <c r="AA52" i="30"/>
  <c r="W52" i="30"/>
  <c r="V52" i="30"/>
  <c r="W18" i="30"/>
  <c r="X18" i="30" s="1"/>
  <c r="Y18" i="30" s="1"/>
  <c r="V27" i="30"/>
  <c r="X27" i="30" s="1"/>
  <c r="Y27" i="30" s="1"/>
  <c r="AB37" i="30"/>
  <c r="AB13" i="30"/>
  <c r="AA13" i="30"/>
  <c r="Z13" i="30"/>
  <c r="V13" i="30"/>
  <c r="W28" i="30"/>
  <c r="AA64" i="30"/>
  <c r="Z19" i="30"/>
  <c r="T19" i="30"/>
  <c r="U19" i="30" s="1"/>
  <c r="AA19" i="30"/>
  <c r="AB19" i="30"/>
  <c r="W25" i="30"/>
  <c r="W72" i="30"/>
  <c r="X72" i="30" s="1"/>
  <c r="AB157" i="30"/>
  <c r="AA157" i="30"/>
  <c r="Z157" i="30"/>
  <c r="W157" i="30"/>
  <c r="V157" i="30"/>
  <c r="T157" i="30"/>
  <c r="U157" i="30" s="1"/>
  <c r="V141" i="30"/>
  <c r="X141" i="30" s="1"/>
  <c r="Y141" i="30" s="1"/>
  <c r="AB115" i="30"/>
  <c r="AA115" i="30"/>
  <c r="Z115" i="30"/>
  <c r="W115" i="30"/>
  <c r="V115" i="30"/>
  <c r="X115" i="30" s="1"/>
  <c r="Y115" i="30" s="1"/>
  <c r="V150" i="30"/>
  <c r="X150" i="30" s="1"/>
  <c r="Y150" i="30" s="1"/>
  <c r="W121" i="30"/>
  <c r="X121" i="30" s="1"/>
  <c r="Y121" i="30" s="1"/>
  <c r="T70" i="30"/>
  <c r="U70" i="30" s="1"/>
  <c r="AA70" i="30"/>
  <c r="Z70" i="30"/>
  <c r="AB70" i="30"/>
  <c r="W70" i="30"/>
  <c r="X70" i="30" s="1"/>
  <c r="Y70" i="30" s="1"/>
  <c r="AB97" i="30"/>
  <c r="AA97" i="30"/>
  <c r="Z97" i="30"/>
  <c r="W97" i="30"/>
  <c r="T97" i="30"/>
  <c r="U97" i="30" s="1"/>
  <c r="V87" i="30"/>
  <c r="X87" i="30" s="1"/>
  <c r="Y87" i="30" s="1"/>
  <c r="T75" i="30"/>
  <c r="U75" i="30" s="1"/>
  <c r="V156" i="30"/>
  <c r="X156" i="30" s="1"/>
  <c r="Y156" i="30" s="1"/>
  <c r="AA159" i="30"/>
  <c r="AB40" i="30"/>
  <c r="AA40" i="30"/>
  <c r="Z40" i="30"/>
  <c r="V40" i="30"/>
  <c r="X40" i="30" s="1"/>
  <c r="Y40" i="30" s="1"/>
  <c r="W40" i="30"/>
  <c r="W65" i="30"/>
  <c r="V85" i="30"/>
  <c r="X85" i="30" s="1"/>
  <c r="Y85" i="30" s="1"/>
  <c r="T43" i="30"/>
  <c r="U43" i="30" s="1"/>
  <c r="Z23" i="30"/>
  <c r="V12" i="30"/>
  <c r="Z64" i="30"/>
  <c r="Z26" i="30"/>
  <c r="AA26" i="30"/>
  <c r="AB26" i="30"/>
  <c r="V26" i="30"/>
  <c r="W26" i="30"/>
  <c r="AB101" i="30"/>
  <c r="AA101" i="30"/>
  <c r="Z101" i="30"/>
  <c r="W161" i="30"/>
  <c r="X161" i="30" s="1"/>
  <c r="Y161" i="30" s="1"/>
  <c r="W96" i="30"/>
  <c r="T98" i="30"/>
  <c r="U98" i="30" s="1"/>
  <c r="T94" i="30"/>
  <c r="U94" i="30" s="1"/>
  <c r="T89" i="30"/>
  <c r="U89" i="30" s="1"/>
  <c r="AA132" i="30"/>
  <c r="Z132" i="30"/>
  <c r="AB132" i="30"/>
  <c r="W117" i="30"/>
  <c r="W102" i="30"/>
  <c r="X102" i="30" s="1"/>
  <c r="Y102" i="30" s="1"/>
  <c r="T102" i="30"/>
  <c r="U102" i="30" s="1"/>
  <c r="AB84" i="30"/>
  <c r="AA84" i="30"/>
  <c r="Z84" i="30"/>
  <c r="W84" i="30"/>
  <c r="X84" i="30" s="1"/>
  <c r="Y84" i="30" s="1"/>
  <c r="T84" i="30"/>
  <c r="U84" i="30" s="1"/>
  <c r="Z139" i="30"/>
  <c r="AB139" i="30"/>
  <c r="AA139" i="30"/>
  <c r="V75" i="30"/>
  <c r="Z109" i="30"/>
  <c r="T109" i="30"/>
  <c r="U109" i="30" s="1"/>
  <c r="AB109" i="30"/>
  <c r="W109" i="30"/>
  <c r="X109" i="30" s="1"/>
  <c r="Y109" i="30" s="1"/>
  <c r="AA109" i="30"/>
  <c r="V83" i="30"/>
  <c r="V53" i="30"/>
  <c r="X53" i="30" s="1"/>
  <c r="Y53" i="30" s="1"/>
  <c r="AB39" i="30"/>
  <c r="Z39" i="30"/>
  <c r="AA39" i="30"/>
  <c r="V39" i="30"/>
  <c r="AB35" i="30"/>
  <c r="AA35" i="30"/>
  <c r="W35" i="30"/>
  <c r="Z35" i="30"/>
  <c r="V35" i="30"/>
  <c r="X35" i="30" s="1"/>
  <c r="Y35" i="30" s="1"/>
  <c r="T35" i="30"/>
  <c r="U35" i="30" s="1"/>
  <c r="AA30" i="30"/>
  <c r="AB30" i="30"/>
  <c r="Z30" i="30"/>
  <c r="W57" i="30"/>
  <c r="T26" i="30"/>
  <c r="U26" i="30" s="1"/>
  <c r="V32" i="30"/>
  <c r="Z20" i="30"/>
  <c r="AB20" i="30"/>
  <c r="AA20" i="30"/>
  <c r="T20" i="30"/>
  <c r="U20" i="30" s="1"/>
  <c r="W20" i="30"/>
  <c r="X20" i="30" s="1"/>
  <c r="Y20" i="30" s="1"/>
  <c r="AB145" i="30"/>
  <c r="AA145" i="30"/>
  <c r="Z145" i="30"/>
  <c r="W145" i="30"/>
  <c r="T145" i="30"/>
  <c r="U145" i="30" s="1"/>
  <c r="V145" i="30"/>
  <c r="X145" i="30" s="1"/>
  <c r="Y145" i="30" s="1"/>
  <c r="V97" i="30"/>
  <c r="X97" i="30" s="1"/>
  <c r="Y97" i="30" s="1"/>
  <c r="Z124" i="30"/>
  <c r="AB124" i="30"/>
  <c r="AA124" i="30"/>
  <c r="AB130" i="30"/>
  <c r="AA130" i="30"/>
  <c r="Z130" i="30"/>
  <c r="T130" i="30"/>
  <c r="U130" i="30" s="1"/>
  <c r="V130" i="30"/>
  <c r="X130" i="30" s="1"/>
  <c r="Y130" i="30" s="1"/>
  <c r="T92" i="30"/>
  <c r="U92" i="30" s="1"/>
  <c r="AA63" i="30"/>
  <c r="AB63" i="30"/>
  <c r="Z63" i="30"/>
  <c r="T63" i="30"/>
  <c r="U63" i="30" s="1"/>
  <c r="W63" i="30"/>
  <c r="X63" i="30" s="1"/>
  <c r="Y63" i="30" s="1"/>
  <c r="W83" i="30"/>
  <c r="AB56" i="30"/>
  <c r="Z56" i="30"/>
  <c r="AA56" i="30"/>
  <c r="V56" i="30"/>
  <c r="X56" i="30" s="1"/>
  <c r="Y56" i="30" s="1"/>
  <c r="T56" i="30"/>
  <c r="U56" i="30" s="1"/>
  <c r="AA66" i="30"/>
  <c r="Z66" i="30"/>
  <c r="AB66" i="30"/>
  <c r="T36" i="30"/>
  <c r="U36" i="30" s="1"/>
  <c r="AB36" i="30"/>
  <c r="Z36" i="30"/>
  <c r="AA36" i="30"/>
  <c r="V54" i="30"/>
  <c r="X54" i="30" s="1"/>
  <c r="Y54" i="30" s="1"/>
  <c r="T55" i="30"/>
  <c r="U55" i="30" s="1"/>
  <c r="V60" i="30"/>
  <c r="AB11" i="30"/>
  <c r="AA11" i="30"/>
  <c r="Z11" i="30"/>
  <c r="T11" i="30"/>
  <c r="U11" i="30" s="1"/>
  <c r="Z73" i="28"/>
  <c r="AA74" i="28"/>
  <c r="AA73" i="28"/>
  <c r="AH296" i="28"/>
  <c r="AJ296" i="28" s="1"/>
  <c r="AC295" i="28"/>
  <c r="AE295" i="28" s="1"/>
  <c r="AC296" i="28"/>
  <c r="AE296" i="28" s="1"/>
  <c r="AI295" i="28"/>
  <c r="AK295" i="28" s="1"/>
  <c r="AD296" i="28"/>
  <c r="AF296" i="28" s="1"/>
  <c r="S295" i="28"/>
  <c r="U295" i="28" s="1"/>
  <c r="T295" i="28"/>
  <c r="V295" i="28" s="1"/>
  <c r="Z57" i="28"/>
  <c r="X295" i="28"/>
  <c r="Y295" i="28"/>
  <c r="AI296" i="28"/>
  <c r="AK296" i="28" s="1"/>
  <c r="AD295" i="28"/>
  <c r="AF295" i="28" s="1"/>
  <c r="AA100" i="28"/>
  <c r="X296" i="28"/>
  <c r="S296" i="28"/>
  <c r="U296" i="28" s="1"/>
  <c r="T296" i="28"/>
  <c r="V296" i="28" s="1"/>
  <c r="AA50" i="28"/>
  <c r="X28" i="28"/>
  <c r="Z28" i="28" s="1"/>
  <c r="X30" i="28"/>
  <c r="Y28" i="28"/>
  <c r="AA28" i="28" s="1"/>
  <c r="X29" i="28"/>
  <c r="Y30" i="28"/>
  <c r="Y23" i="28"/>
  <c r="AA23" i="28" s="1"/>
  <c r="Y24" i="28"/>
  <c r="AA24" i="28" s="1"/>
  <c r="X25" i="28"/>
  <c r="Z25" i="28" s="1"/>
  <c r="X26" i="28"/>
  <c r="Z26" i="28" s="1"/>
  <c r="Y27" i="28"/>
  <c r="AA27" i="28" s="1"/>
  <c r="Y61" i="28"/>
  <c r="Y33" i="28"/>
  <c r="AA33" i="28" s="1"/>
  <c r="Y39" i="28"/>
  <c r="AA39" i="28" s="1"/>
  <c r="X62" i="28"/>
  <c r="X63" i="28"/>
  <c r="Y82" i="28"/>
  <c r="X83" i="28"/>
  <c r="Z83" i="28" s="1"/>
  <c r="Y26" i="28"/>
  <c r="AA26" i="28" s="1"/>
  <c r="Y32" i="28"/>
  <c r="AA32" i="28" s="1"/>
  <c r="Y36" i="28"/>
  <c r="AA36" i="28" s="1"/>
  <c r="X44" i="28"/>
  <c r="X43" i="28"/>
  <c r="Y44" i="28"/>
  <c r="X59" i="28"/>
  <c r="Y65" i="28"/>
  <c r="X67" i="28"/>
  <c r="Z67" i="28" s="1"/>
  <c r="X68" i="28"/>
  <c r="Z68" i="28" s="1"/>
  <c r="X69" i="28"/>
  <c r="X23" i="28"/>
  <c r="Z23" i="28" s="1"/>
  <c r="X35" i="28"/>
  <c r="Z35" i="28" s="1"/>
  <c r="X42" i="28"/>
  <c r="Y43" i="28"/>
  <c r="X58" i="28"/>
  <c r="Y59" i="28"/>
  <c r="Y67" i="28"/>
  <c r="AA67" i="28" s="1"/>
  <c r="Y68" i="28"/>
  <c r="AA68" i="28" s="1"/>
  <c r="Y69" i="28"/>
  <c r="X71" i="28"/>
  <c r="X72" i="28"/>
  <c r="X88" i="28"/>
  <c r="X91" i="28"/>
  <c r="X106" i="28"/>
  <c r="X109" i="28"/>
  <c r="X31" i="28"/>
  <c r="Y35" i="28"/>
  <c r="AA35" i="28" s="1"/>
  <c r="Y42" i="28"/>
  <c r="Y31" i="28"/>
  <c r="AA31" i="28" s="1"/>
  <c r="X41" i="28"/>
  <c r="X22" i="28"/>
  <c r="Z22" i="28" s="1"/>
  <c r="X34" i="28"/>
  <c r="Z34" i="28" s="1"/>
  <c r="X40" i="28"/>
  <c r="Z40" i="28" s="1"/>
  <c r="Y78" i="28"/>
  <c r="Y79" i="28"/>
  <c r="Y80" i="28"/>
  <c r="AA80" i="28" s="1"/>
  <c r="X81" i="28"/>
  <c r="Z81" i="28" s="1"/>
  <c r="X89" i="28"/>
  <c r="Z89" i="28" s="1"/>
  <c r="X27" i="28"/>
  <c r="Z27" i="28" s="1"/>
  <c r="Y60" i="28"/>
  <c r="Y66" i="28"/>
  <c r="Y81" i="28"/>
  <c r="AA81" i="28" s="1"/>
  <c r="Y85" i="28"/>
  <c r="Y89" i="28"/>
  <c r="AA89" i="28" s="1"/>
  <c r="X105" i="28"/>
  <c r="Y106" i="28"/>
  <c r="X107" i="28"/>
  <c r="X108" i="28"/>
  <c r="Y109" i="28"/>
  <c r="Y118" i="28"/>
  <c r="AA118" i="28" s="1"/>
  <c r="Y136" i="28"/>
  <c r="AA136" i="28" s="1"/>
  <c r="X146" i="28"/>
  <c r="X155" i="28"/>
  <c r="X164" i="28"/>
  <c r="Z164" i="28" s="1"/>
  <c r="X168" i="28"/>
  <c r="Z168" i="28" s="1"/>
  <c r="X171" i="28"/>
  <c r="Z171" i="28" s="1"/>
  <c r="X174" i="28"/>
  <c r="Z174" i="28" s="1"/>
  <c r="X177" i="28"/>
  <c r="Z177" i="28" s="1"/>
  <c r="X180" i="28"/>
  <c r="Z180" i="28" s="1"/>
  <c r="X183" i="28"/>
  <c r="Z183" i="28" s="1"/>
  <c r="X186" i="28"/>
  <c r="Z186" i="28" s="1"/>
  <c r="X189" i="28"/>
  <c r="Z189" i="28" s="1"/>
  <c r="X192" i="28"/>
  <c r="X195" i="28"/>
  <c r="X198" i="28"/>
  <c r="X201" i="28"/>
  <c r="Z201" i="28" s="1"/>
  <c r="X204" i="28"/>
  <c r="Z204" i="28" s="1"/>
  <c r="X207" i="28"/>
  <c r="Z207" i="28" s="1"/>
  <c r="X210" i="28"/>
  <c r="X213" i="28"/>
  <c r="X216" i="28"/>
  <c r="X219" i="28"/>
  <c r="X222" i="28"/>
  <c r="Y34" i="28"/>
  <c r="AA34" i="28" s="1"/>
  <c r="X37" i="28"/>
  <c r="Z37" i="28" s="1"/>
  <c r="Y37" i="28"/>
  <c r="AA37" i="28" s="1"/>
  <c r="Y40" i="28"/>
  <c r="AA40" i="28" s="1"/>
  <c r="X77" i="28"/>
  <c r="Y84" i="28"/>
  <c r="AA84" i="28" s="1"/>
  <c r="Y110" i="28"/>
  <c r="X111" i="28"/>
  <c r="Y119" i="28"/>
  <c r="AA119" i="28" s="1"/>
  <c r="X120" i="28"/>
  <c r="Y128" i="28"/>
  <c r="X129" i="28"/>
  <c r="X24" i="28"/>
  <c r="Z24" i="28" s="1"/>
  <c r="Y77" i="28"/>
  <c r="X80" i="28"/>
  <c r="Z80" i="28" s="1"/>
  <c r="X87" i="28"/>
  <c r="Z87" i="28" s="1"/>
  <c r="X65" i="28"/>
  <c r="X38" i="28"/>
  <c r="Z38" i="28" s="1"/>
  <c r="Y25" i="28"/>
  <c r="AA25" i="28" s="1"/>
  <c r="X32" i="28"/>
  <c r="Z32" i="28" s="1"/>
  <c r="Y38" i="28"/>
  <c r="AA38" i="28" s="1"/>
  <c r="Y41" i="28"/>
  <c r="X51" i="28"/>
  <c r="X61" i="28"/>
  <c r="X76" i="28"/>
  <c r="X86" i="28"/>
  <c r="Z86" i="28" s="1"/>
  <c r="Y113" i="28"/>
  <c r="X114" i="28"/>
  <c r="Y122" i="28"/>
  <c r="X123" i="28"/>
  <c r="X132" i="28"/>
  <c r="Y139" i="28"/>
  <c r="X144" i="28"/>
  <c r="Y148" i="28"/>
  <c r="AA148" i="28" s="1"/>
  <c r="X153" i="28"/>
  <c r="Z153" i="28" s="1"/>
  <c r="Y157" i="28"/>
  <c r="AA157" i="28" s="1"/>
  <c r="X162" i="28"/>
  <c r="Z162" i="28" s="1"/>
  <c r="Y166" i="28"/>
  <c r="AA166" i="28" s="1"/>
  <c r="Y51" i="28"/>
  <c r="Y29" i="28"/>
  <c r="X33" i="28"/>
  <c r="Z33" i="28" s="1"/>
  <c r="Y70" i="28"/>
  <c r="Y75" i="28"/>
  <c r="X90" i="28"/>
  <c r="Z90" i="28" s="1"/>
  <c r="Y116" i="28"/>
  <c r="AA116" i="28" s="1"/>
  <c r="X117" i="28"/>
  <c r="Y125" i="28"/>
  <c r="Y134" i="28"/>
  <c r="X135" i="28"/>
  <c r="Z135" i="28" s="1"/>
  <c r="X141" i="28"/>
  <c r="Z141" i="28" s="1"/>
  <c r="X39" i="28"/>
  <c r="Z39" i="28" s="1"/>
  <c r="X70" i="28"/>
  <c r="X82" i="28"/>
  <c r="Y112" i="28"/>
  <c r="X116" i="28"/>
  <c r="Z116" i="28" s="1"/>
  <c r="X136" i="28"/>
  <c r="Z136" i="28" s="1"/>
  <c r="X169" i="28"/>
  <c r="Z169" i="28" s="1"/>
  <c r="X178" i="28"/>
  <c r="Z178" i="28" s="1"/>
  <c r="Y183" i="28"/>
  <c r="AA183" i="28" s="1"/>
  <c r="Y192" i="28"/>
  <c r="Y201" i="28"/>
  <c r="AA201" i="28" s="1"/>
  <c r="Y210" i="28"/>
  <c r="Y219" i="28"/>
  <c r="X227" i="28"/>
  <c r="X230" i="28"/>
  <c r="Z230" i="28" s="1"/>
  <c r="X233" i="28"/>
  <c r="Z233" i="28" s="1"/>
  <c r="X236" i="28"/>
  <c r="Z236" i="28" s="1"/>
  <c r="X239" i="28"/>
  <c r="Z239" i="28" s="1"/>
  <c r="X242" i="28"/>
  <c r="Y87" i="28"/>
  <c r="AA87" i="28" s="1"/>
  <c r="Y129" i="28"/>
  <c r="Y169" i="28"/>
  <c r="AA169" i="28" s="1"/>
  <c r="X170" i="28"/>
  <c r="Z170" i="28" s="1"/>
  <c r="Y178" i="28"/>
  <c r="AA178" i="28" s="1"/>
  <c r="X179" i="28"/>
  <c r="Z179" i="28" s="1"/>
  <c r="X188" i="28"/>
  <c r="Z188" i="28" s="1"/>
  <c r="X197" i="28"/>
  <c r="X206" i="28"/>
  <c r="Z206" i="28" s="1"/>
  <c r="X215" i="28"/>
  <c r="X224" i="28"/>
  <c r="Y227" i="28"/>
  <c r="Y230" i="28"/>
  <c r="AA230" i="28" s="1"/>
  <c r="Y233" i="28"/>
  <c r="AA233" i="28" s="1"/>
  <c r="Y236" i="28"/>
  <c r="AA236" i="28" s="1"/>
  <c r="Y239" i="28"/>
  <c r="AA239" i="28" s="1"/>
  <c r="Y242" i="28"/>
  <c r="Y22" i="28"/>
  <c r="AA22" i="28" s="1"/>
  <c r="Y62" i="28"/>
  <c r="X75" i="28"/>
  <c r="Y91" i="28"/>
  <c r="Y63" i="28"/>
  <c r="Y107" i="28"/>
  <c r="X110" i="28"/>
  <c r="Y114" i="28"/>
  <c r="Y141" i="28"/>
  <c r="AA141" i="28" s="1"/>
  <c r="Y149" i="28"/>
  <c r="Y150" i="28"/>
  <c r="AA150" i="28" s="1"/>
  <c r="Y151" i="28"/>
  <c r="AA151" i="28" s="1"/>
  <c r="X152" i="28"/>
  <c r="Y153" i="28"/>
  <c r="AA153" i="28" s="1"/>
  <c r="X154" i="28"/>
  <c r="Z154" i="28" s="1"/>
  <c r="X156" i="28"/>
  <c r="Z156" i="28" s="1"/>
  <c r="Y173" i="28"/>
  <c r="AA173" i="28" s="1"/>
  <c r="X181" i="28"/>
  <c r="Z181" i="28" s="1"/>
  <c r="Y185" i="28"/>
  <c r="AA185" i="28" s="1"/>
  <c r="X190" i="28"/>
  <c r="Z190" i="28" s="1"/>
  <c r="Y194" i="28"/>
  <c r="X199" i="28"/>
  <c r="Z199" i="28" s="1"/>
  <c r="Y203" i="28"/>
  <c r="AA203" i="28" s="1"/>
  <c r="X208" i="28"/>
  <c r="Y212" i="28"/>
  <c r="X217" i="28"/>
  <c r="X36" i="28"/>
  <c r="Z36" i="28" s="1"/>
  <c r="X64" i="28"/>
  <c r="X84" i="28"/>
  <c r="Z84" i="28" s="1"/>
  <c r="X124" i="28"/>
  <c r="X137" i="28"/>
  <c r="Y167" i="28"/>
  <c r="AA167" i="28" s="1"/>
  <c r="Y176" i="28"/>
  <c r="AA176" i="28" s="1"/>
  <c r="Y182" i="28"/>
  <c r="AA182" i="28" s="1"/>
  <c r="X187" i="28"/>
  <c r="Z187" i="28" s="1"/>
  <c r="Y191" i="28"/>
  <c r="AA191" i="28" s="1"/>
  <c r="X196" i="28"/>
  <c r="Y200" i="28"/>
  <c r="AA200" i="28" s="1"/>
  <c r="X66" i="28"/>
  <c r="Y71" i="28"/>
  <c r="X128" i="28"/>
  <c r="Y156" i="28"/>
  <c r="AA156" i="28" s="1"/>
  <c r="X159" i="28"/>
  <c r="Y181" i="28"/>
  <c r="AA181" i="28" s="1"/>
  <c r="Y197" i="28"/>
  <c r="X205" i="28"/>
  <c r="Z205" i="28" s="1"/>
  <c r="Y217" i="28"/>
  <c r="Y218" i="28"/>
  <c r="Y223" i="28"/>
  <c r="Y225" i="28"/>
  <c r="Y105" i="28"/>
  <c r="X138" i="28"/>
  <c r="Y159" i="28"/>
  <c r="Y162" i="28"/>
  <c r="AA162" i="28" s="1"/>
  <c r="X165" i="28"/>
  <c r="Z165" i="28" s="1"/>
  <c r="Y186" i="28"/>
  <c r="AA186" i="28" s="1"/>
  <c r="Y204" i="28"/>
  <c r="AA204" i="28" s="1"/>
  <c r="Y205" i="28"/>
  <c r="AA205" i="28" s="1"/>
  <c r="Y216" i="28"/>
  <c r="X226" i="28"/>
  <c r="X235" i="28"/>
  <c r="Z235" i="28" s="1"/>
  <c r="X244" i="28"/>
  <c r="Y255" i="28"/>
  <c r="X262" i="28"/>
  <c r="Y86" i="28"/>
  <c r="AA86" i="28" s="1"/>
  <c r="Y138" i="28"/>
  <c r="X143" i="28"/>
  <c r="Y165" i="28"/>
  <c r="AA165" i="28" s="1"/>
  <c r="X172" i="28"/>
  <c r="Z172" i="28" s="1"/>
  <c r="X176" i="28"/>
  <c r="Z176" i="28" s="1"/>
  <c r="Y180" i="28"/>
  <c r="AA180" i="28" s="1"/>
  <c r="X191" i="28"/>
  <c r="Z191" i="28" s="1"/>
  <c r="X202" i="28"/>
  <c r="Z202" i="28" s="1"/>
  <c r="X203" i="28"/>
  <c r="Z203" i="28" s="1"/>
  <c r="Y215" i="28"/>
  <c r="X79" i="28"/>
  <c r="X142" i="28"/>
  <c r="X145" i="28"/>
  <c r="Y161" i="28"/>
  <c r="AA161" i="28" s="1"/>
  <c r="Y164" i="28"/>
  <c r="AA164" i="28" s="1"/>
  <c r="X167" i="28"/>
  <c r="Z167" i="28" s="1"/>
  <c r="Y175" i="28"/>
  <c r="AA175" i="28" s="1"/>
  <c r="Y64" i="28"/>
  <c r="Y88" i="28"/>
  <c r="X115" i="28"/>
  <c r="X119" i="28"/>
  <c r="Z119" i="28" s="1"/>
  <c r="X121" i="28"/>
  <c r="Y123" i="28"/>
  <c r="Y154" i="28"/>
  <c r="AA154" i="28" s="1"/>
  <c r="X157" i="28"/>
  <c r="Z157" i="28" s="1"/>
  <c r="X160" i="28"/>
  <c r="Y170" i="28"/>
  <c r="AA170" i="28" s="1"/>
  <c r="Y174" i="28"/>
  <c r="AA174" i="28" s="1"/>
  <c r="Y72" i="28"/>
  <c r="Y121" i="28"/>
  <c r="X133" i="28"/>
  <c r="X139" i="28"/>
  <c r="X147" i="28"/>
  <c r="Z147" i="28" s="1"/>
  <c r="Y152" i="28"/>
  <c r="Y188" i="28"/>
  <c r="AA188" i="28" s="1"/>
  <c r="X193" i="28"/>
  <c r="Y256" i="28"/>
  <c r="Y261" i="28"/>
  <c r="Y111" i="28"/>
  <c r="X118" i="28"/>
  <c r="Z118" i="28" s="1"/>
  <c r="Y133" i="28"/>
  <c r="Y142" i="28"/>
  <c r="Y147" i="28"/>
  <c r="AA147" i="28" s="1"/>
  <c r="Y172" i="28"/>
  <c r="AA172" i="28" s="1"/>
  <c r="Y179" i="28"/>
  <c r="AA179" i="28" s="1"/>
  <c r="Y193" i="28"/>
  <c r="Y222" i="28"/>
  <c r="X268" i="28"/>
  <c r="Z268" i="28" s="1"/>
  <c r="X271" i="28"/>
  <c r="Z271" i="28" s="1"/>
  <c r="X274" i="28"/>
  <c r="X277" i="28"/>
  <c r="X280" i="28"/>
  <c r="X283" i="28"/>
  <c r="X286" i="28"/>
  <c r="X289" i="28"/>
  <c r="X292" i="28"/>
  <c r="X298" i="28"/>
  <c r="Z298" i="28" s="1"/>
  <c r="X301" i="28"/>
  <c r="Z301" i="28" s="1"/>
  <c r="X304" i="28"/>
  <c r="Z304" i="28" s="1"/>
  <c r="X125" i="28"/>
  <c r="Y155" i="28"/>
  <c r="Y160" i="28"/>
  <c r="Y190" i="28"/>
  <c r="AA190" i="28" s="1"/>
  <c r="Y198" i="28"/>
  <c r="Y207" i="28"/>
  <c r="AA207" i="28" s="1"/>
  <c r="Y213" i="28"/>
  <c r="X221" i="28"/>
  <c r="Y262" i="28"/>
  <c r="Y268" i="28"/>
  <c r="AA268" i="28" s="1"/>
  <c r="Y271" i="28"/>
  <c r="AA271" i="28" s="1"/>
  <c r="Y274" i="28"/>
  <c r="Y277" i="28"/>
  <c r="Y280" i="28"/>
  <c r="Y283" i="28"/>
  <c r="Y286" i="28"/>
  <c r="Y289" i="28"/>
  <c r="Y76" i="28"/>
  <c r="Y83" i="28"/>
  <c r="AA83" i="28" s="1"/>
  <c r="Y108" i="28"/>
  <c r="Y115" i="28"/>
  <c r="X122" i="28"/>
  <c r="Y145" i="28"/>
  <c r="X150" i="28"/>
  <c r="Z150" i="28" s="1"/>
  <c r="Y195" i="28"/>
  <c r="X220" i="28"/>
  <c r="Y221" i="28"/>
  <c r="X78" i="28"/>
  <c r="Y206" i="28"/>
  <c r="AA206" i="28" s="1"/>
  <c r="X209" i="28"/>
  <c r="X212" i="28"/>
  <c r="Y226" i="28"/>
  <c r="Y232" i="28"/>
  <c r="AA232" i="28" s="1"/>
  <c r="Y234" i="28"/>
  <c r="AA234" i="28" s="1"/>
  <c r="Y235" i="28"/>
  <c r="AA235" i="28" s="1"/>
  <c r="Y237" i="28"/>
  <c r="AA237" i="28" s="1"/>
  <c r="X238" i="28"/>
  <c r="Z238" i="28" s="1"/>
  <c r="X240" i="28"/>
  <c r="Y249" i="28"/>
  <c r="X250" i="28"/>
  <c r="X85" i="28"/>
  <c r="X98" i="28"/>
  <c r="Y146" i="28"/>
  <c r="X151" i="28"/>
  <c r="Z151" i="28" s="1"/>
  <c r="X161" i="28"/>
  <c r="Z161" i="28" s="1"/>
  <c r="X166" i="28"/>
  <c r="Z166" i="28" s="1"/>
  <c r="X173" i="28"/>
  <c r="Z173" i="28" s="1"/>
  <c r="Y187" i="28"/>
  <c r="AA187" i="28" s="1"/>
  <c r="Y189" i="28"/>
  <c r="AA189" i="28" s="1"/>
  <c r="Y202" i="28"/>
  <c r="AA202" i="28" s="1"/>
  <c r="Y209" i="28"/>
  <c r="X225" i="28"/>
  <c r="Y238" i="28"/>
  <c r="AA238" i="28" s="1"/>
  <c r="Y240" i="28"/>
  <c r="X241" i="28"/>
  <c r="X243" i="28"/>
  <c r="Y250" i="28"/>
  <c r="X112" i="28"/>
  <c r="X228" i="28"/>
  <c r="Z228" i="28" s="1"/>
  <c r="Y243" i="28"/>
  <c r="Y288" i="28"/>
  <c r="AA288" i="28" s="1"/>
  <c r="Y291" i="28"/>
  <c r="Y292" i="28"/>
  <c r="Y300" i="28"/>
  <c r="AA300" i="28" s="1"/>
  <c r="Y301" i="28"/>
  <c r="AA301" i="28" s="1"/>
  <c r="X149" i="28"/>
  <c r="Y199" i="28"/>
  <c r="AA199" i="28" s="1"/>
  <c r="X211" i="28"/>
  <c r="Y224" i="28"/>
  <c r="Y228" i="28"/>
  <c r="AA228" i="28" s="1"/>
  <c r="X261" i="28"/>
  <c r="X293" i="28"/>
  <c r="X302" i="28"/>
  <c r="Z302" i="28" s="1"/>
  <c r="X312" i="28"/>
  <c r="Z312" i="28" s="1"/>
  <c r="X321" i="28"/>
  <c r="Z321" i="28" s="1"/>
  <c r="Y90" i="28"/>
  <c r="AA90" i="28" s="1"/>
  <c r="Y120" i="28"/>
  <c r="Y132" i="28"/>
  <c r="Y144" i="28"/>
  <c r="X182" i="28"/>
  <c r="Z182" i="28" s="1"/>
  <c r="Y196" i="28"/>
  <c r="Y208" i="28"/>
  <c r="Y211" i="28"/>
  <c r="X214" i="28"/>
  <c r="X255" i="28"/>
  <c r="Y293" i="28"/>
  <c r="Y302" i="28"/>
  <c r="AA302" i="28" s="1"/>
  <c r="X308" i="28"/>
  <c r="Z308" i="28" s="1"/>
  <c r="Y312" i="28"/>
  <c r="AA312" i="28" s="1"/>
  <c r="X317" i="28"/>
  <c r="Z317" i="28" s="1"/>
  <c r="Y321" i="28"/>
  <c r="AA321" i="28" s="1"/>
  <c r="X326" i="28"/>
  <c r="Z326" i="28" s="1"/>
  <c r="X329" i="28"/>
  <c r="Z329" i="28" s="1"/>
  <c r="X332" i="28"/>
  <c r="Z332" i="28" s="1"/>
  <c r="X335" i="28"/>
  <c r="Z335" i="28" s="1"/>
  <c r="X338" i="28"/>
  <c r="Z338" i="28" s="1"/>
  <c r="X341" i="28"/>
  <c r="Z341" i="28" s="1"/>
  <c r="X344" i="28"/>
  <c r="Z344" i="28" s="1"/>
  <c r="X347" i="28"/>
  <c r="Z347" i="28" s="1"/>
  <c r="X350" i="28"/>
  <c r="Z350" i="28" s="1"/>
  <c r="X353" i="28"/>
  <c r="Z353" i="28" s="1"/>
  <c r="X356" i="28"/>
  <c r="Z356" i="28" s="1"/>
  <c r="X359" i="28"/>
  <c r="Z359" i="28" s="1"/>
  <c r="X362" i="28"/>
  <c r="Z362" i="28" s="1"/>
  <c r="X60" i="28"/>
  <c r="X140" i="28"/>
  <c r="Z140" i="28" s="1"/>
  <c r="X134" i="28"/>
  <c r="Y140" i="28"/>
  <c r="AA140" i="28" s="1"/>
  <c r="X175" i="28"/>
  <c r="Z175" i="28" s="1"/>
  <c r="X237" i="28"/>
  <c r="Z237" i="28" s="1"/>
  <c r="X223" i="28"/>
  <c r="Y229" i="28"/>
  <c r="AA229" i="28" s="1"/>
  <c r="Y267" i="28"/>
  <c r="Y143" i="28"/>
  <c r="Y184" i="28"/>
  <c r="AA184" i="28" s="1"/>
  <c r="X231" i="28"/>
  <c r="Z231" i="28" s="1"/>
  <c r="X267" i="28"/>
  <c r="X269" i="28"/>
  <c r="Z269" i="28" s="1"/>
  <c r="Y279" i="28"/>
  <c r="X281" i="28"/>
  <c r="Y290" i="28"/>
  <c r="X297" i="28"/>
  <c r="Z297" i="28" s="1"/>
  <c r="Y303" i="28"/>
  <c r="AA303" i="28" s="1"/>
  <c r="Y311" i="28"/>
  <c r="AA311" i="28" s="1"/>
  <c r="Y314" i="28"/>
  <c r="AA314" i="28" s="1"/>
  <c r="X315" i="28"/>
  <c r="Z315" i="28" s="1"/>
  <c r="X316" i="28"/>
  <c r="Z316" i="28" s="1"/>
  <c r="Y317" i="28"/>
  <c r="AA317" i="28" s="1"/>
  <c r="X318" i="28"/>
  <c r="Z318" i="28" s="1"/>
  <c r="X319" i="28"/>
  <c r="Z319" i="28" s="1"/>
  <c r="X322" i="28"/>
  <c r="Z322" i="28" s="1"/>
  <c r="Y333" i="28"/>
  <c r="AA333" i="28" s="1"/>
  <c r="Y342" i="28"/>
  <c r="AA342" i="28" s="1"/>
  <c r="Y351" i="28"/>
  <c r="AA351" i="28" s="1"/>
  <c r="Y360" i="28"/>
  <c r="AA360" i="28" s="1"/>
  <c r="X367" i="28"/>
  <c r="Z367" i="28" s="1"/>
  <c r="X376" i="28"/>
  <c r="Z376" i="28" s="1"/>
  <c r="X385" i="28"/>
  <c r="Z385" i="28" s="1"/>
  <c r="X389" i="28"/>
  <c r="Z389" i="28" s="1"/>
  <c r="X392" i="28"/>
  <c r="Z392" i="28" s="1"/>
  <c r="X395" i="28"/>
  <c r="Z395" i="28" s="1"/>
  <c r="X398" i="28"/>
  <c r="Z398" i="28" s="1"/>
  <c r="X401" i="28"/>
  <c r="Z401" i="28" s="1"/>
  <c r="X404" i="28"/>
  <c r="Z404" i="28" s="1"/>
  <c r="Y58" i="28"/>
  <c r="Y98" i="28"/>
  <c r="Y171" i="28"/>
  <c r="AA171" i="28" s="1"/>
  <c r="X185" i="28"/>
  <c r="Z185" i="28" s="1"/>
  <c r="Y231" i="28"/>
  <c r="AA231" i="28" s="1"/>
  <c r="X234" i="28"/>
  <c r="Z234" i="28" s="1"/>
  <c r="Y269" i="28"/>
  <c r="AA269" i="28" s="1"/>
  <c r="Y281" i="28"/>
  <c r="Y297" i="28"/>
  <c r="AA297" i="28" s="1"/>
  <c r="Y315" i="28"/>
  <c r="AA315" i="28" s="1"/>
  <c r="Y316" i="28"/>
  <c r="AA316" i="28" s="1"/>
  <c r="Y318" i="28"/>
  <c r="AA318" i="28" s="1"/>
  <c r="Y319" i="28"/>
  <c r="AA319" i="28" s="1"/>
  <c r="X320" i="28"/>
  <c r="Z320" i="28" s="1"/>
  <c r="Y322" i="28"/>
  <c r="AA322" i="28" s="1"/>
  <c r="X323" i="28"/>
  <c r="Z323" i="28" s="1"/>
  <c r="X334" i="28"/>
  <c r="Z334" i="28" s="1"/>
  <c r="X343" i="28"/>
  <c r="Z343" i="28" s="1"/>
  <c r="X352" i="28"/>
  <c r="Z352" i="28" s="1"/>
  <c r="X361" i="28"/>
  <c r="Z361" i="28" s="1"/>
  <c r="Y367" i="28"/>
  <c r="AA367" i="28" s="1"/>
  <c r="X372" i="28"/>
  <c r="Z372" i="28" s="1"/>
  <c r="Y376" i="28"/>
  <c r="AA376" i="28" s="1"/>
  <c r="X381" i="28"/>
  <c r="Z381" i="28" s="1"/>
  <c r="Y385" i="28"/>
  <c r="AA385" i="28" s="1"/>
  <c r="Y389" i="28"/>
  <c r="AA389" i="28" s="1"/>
  <c r="Y392" i="28"/>
  <c r="AA392" i="28" s="1"/>
  <c r="Y395" i="28"/>
  <c r="AA395" i="28" s="1"/>
  <c r="Y398" i="28"/>
  <c r="AA398" i="28" s="1"/>
  <c r="Y401" i="28"/>
  <c r="AA401" i="28" s="1"/>
  <c r="Y404" i="28"/>
  <c r="AA404" i="28" s="1"/>
  <c r="Y135" i="28"/>
  <c r="AA135" i="28" s="1"/>
  <c r="X163" i="28"/>
  <c r="Z163" i="28" s="1"/>
  <c r="X276" i="28"/>
  <c r="Y320" i="28"/>
  <c r="AA320" i="28" s="1"/>
  <c r="Y323" i="28"/>
  <c r="AA323" i="28" s="1"/>
  <c r="X324" i="28"/>
  <c r="Z324" i="28" s="1"/>
  <c r="X325" i="28"/>
  <c r="Z325" i="28" s="1"/>
  <c r="Y326" i="28"/>
  <c r="AA326" i="28" s="1"/>
  <c r="Y334" i="28"/>
  <c r="AA334" i="28" s="1"/>
  <c r="Y335" i="28"/>
  <c r="AA335" i="28" s="1"/>
  <c r="Y343" i="28"/>
  <c r="AA343" i="28" s="1"/>
  <c r="Y344" i="28"/>
  <c r="AA344" i="28" s="1"/>
  <c r="Y352" i="28"/>
  <c r="AA352" i="28" s="1"/>
  <c r="Y353" i="28"/>
  <c r="AA353" i="28" s="1"/>
  <c r="Y361" i="28"/>
  <c r="AA361" i="28" s="1"/>
  <c r="Y362" i="28"/>
  <c r="AA362" i="28" s="1"/>
  <c r="X368" i="28"/>
  <c r="Z368" i="28" s="1"/>
  <c r="Y372" i="28"/>
  <c r="AA372" i="28" s="1"/>
  <c r="X377" i="28"/>
  <c r="Z377" i="28" s="1"/>
  <c r="Y381" i="28"/>
  <c r="AA381" i="28" s="1"/>
  <c r="X386" i="28"/>
  <c r="Z386" i="28" s="1"/>
  <c r="Y124" i="28"/>
  <c r="X218" i="28"/>
  <c r="X229" i="28"/>
  <c r="Z229" i="28" s="1"/>
  <c r="X232" i="28"/>
  <c r="Z232" i="28" s="1"/>
  <c r="X256" i="28"/>
  <c r="Y278" i="28"/>
  <c r="Y327" i="28"/>
  <c r="AA327" i="28" s="1"/>
  <c r="Y336" i="28"/>
  <c r="AA336" i="28" s="1"/>
  <c r="Y270" i="28"/>
  <c r="AA270" i="28" s="1"/>
  <c r="X273" i="28"/>
  <c r="X294" i="28"/>
  <c r="Y299" i="28"/>
  <c r="AA299" i="28" s="1"/>
  <c r="X328" i="28"/>
  <c r="Z328" i="28" s="1"/>
  <c r="X342" i="28"/>
  <c r="Z342" i="28" s="1"/>
  <c r="Y348" i="28"/>
  <c r="AA348" i="28" s="1"/>
  <c r="X360" i="28"/>
  <c r="Z360" i="28" s="1"/>
  <c r="X378" i="28"/>
  <c r="Z378" i="28" s="1"/>
  <c r="X379" i="28"/>
  <c r="Z379" i="28" s="1"/>
  <c r="Y380" i="28"/>
  <c r="AA380" i="28" s="1"/>
  <c r="Y117" i="28"/>
  <c r="Y177" i="28"/>
  <c r="AA177" i="28" s="1"/>
  <c r="Y273" i="28"/>
  <c r="Y294" i="28"/>
  <c r="X306" i="28"/>
  <c r="Z306" i="28" s="1"/>
  <c r="X309" i="28"/>
  <c r="Z309" i="28" s="1"/>
  <c r="Y328" i="28"/>
  <c r="AA328" i="28" s="1"/>
  <c r="Y332" i="28"/>
  <c r="AA332" i="28" s="1"/>
  <c r="Y347" i="28"/>
  <c r="AA347" i="28" s="1"/>
  <c r="X365" i="28"/>
  <c r="Z365" i="28" s="1"/>
  <c r="X366" i="28"/>
  <c r="Z366" i="28" s="1"/>
  <c r="Y377" i="28"/>
  <c r="AA377" i="28" s="1"/>
  <c r="Y378" i="28"/>
  <c r="AA378" i="28" s="1"/>
  <c r="Y379" i="28"/>
  <c r="AA379" i="28" s="1"/>
  <c r="X408" i="28"/>
  <c r="Z408" i="28" s="1"/>
  <c r="X411" i="28"/>
  <c r="Z411" i="28" s="1"/>
  <c r="X414" i="28"/>
  <c r="Z414" i="28" s="1"/>
  <c r="X417" i="28"/>
  <c r="Z417" i="28" s="1"/>
  <c r="X420" i="28"/>
  <c r="Z420" i="28" s="1"/>
  <c r="X423" i="28"/>
  <c r="Z423" i="28" s="1"/>
  <c r="X426" i="28"/>
  <c r="Z426" i="28" s="1"/>
  <c r="X429" i="28"/>
  <c r="Z429" i="28" s="1"/>
  <c r="X432" i="28"/>
  <c r="Z432" i="28" s="1"/>
  <c r="X435" i="28"/>
  <c r="Z435" i="28" s="1"/>
  <c r="X438" i="28"/>
  <c r="Z438" i="28" s="1"/>
  <c r="X303" i="28"/>
  <c r="Z303" i="28" s="1"/>
  <c r="Y306" i="28"/>
  <c r="AA306" i="28" s="1"/>
  <c r="Y309" i="28"/>
  <c r="AA309" i="28" s="1"/>
  <c r="Y341" i="28"/>
  <c r="AA341" i="28" s="1"/>
  <c r="Y359" i="28"/>
  <c r="AA359" i="28" s="1"/>
  <c r="Y365" i="28"/>
  <c r="AA365" i="28" s="1"/>
  <c r="Y366" i="28"/>
  <c r="AA366" i="28" s="1"/>
  <c r="X158" i="28"/>
  <c r="Y284" i="28"/>
  <c r="Y298" i="28"/>
  <c r="AA298" i="28" s="1"/>
  <c r="Y305" i="28"/>
  <c r="AA305" i="28" s="1"/>
  <c r="Y308" i="28"/>
  <c r="AA308" i="28" s="1"/>
  <c r="Y331" i="28"/>
  <c r="AA331" i="28" s="1"/>
  <c r="X339" i="28"/>
  <c r="Z339" i="28" s="1"/>
  <c r="Y340" i="28"/>
  <c r="AA340" i="28" s="1"/>
  <c r="Y345" i="28"/>
  <c r="AA345" i="28" s="1"/>
  <c r="X357" i="28"/>
  <c r="Z357" i="28" s="1"/>
  <c r="Y358" i="28"/>
  <c r="AA358" i="28" s="1"/>
  <c r="X282" i="28"/>
  <c r="Y330" i="28"/>
  <c r="AA330" i="28" s="1"/>
  <c r="Y338" i="28"/>
  <c r="AA338" i="28" s="1"/>
  <c r="Y356" i="28"/>
  <c r="AA356" i="28" s="1"/>
  <c r="X113" i="28"/>
  <c r="X148" i="28"/>
  <c r="Z148" i="28" s="1"/>
  <c r="Y241" i="28"/>
  <c r="X272" i="28"/>
  <c r="Y282" i="28"/>
  <c r="X285" i="28"/>
  <c r="Y304" i="28"/>
  <c r="AA304" i="28" s="1"/>
  <c r="Y350" i="28"/>
  <c r="AA350" i="28" s="1"/>
  <c r="Y163" i="28"/>
  <c r="AA163" i="28" s="1"/>
  <c r="Y275" i="28"/>
  <c r="X291" i="28"/>
  <c r="Y307" i="28"/>
  <c r="AA307" i="28" s="1"/>
  <c r="Y310" i="28"/>
  <c r="AA310" i="28" s="1"/>
  <c r="Y313" i="28"/>
  <c r="AA313" i="28" s="1"/>
  <c r="X333" i="28"/>
  <c r="Z333" i="28" s="1"/>
  <c r="Y337" i="28"/>
  <c r="AA337" i="28" s="1"/>
  <c r="Y325" i="28"/>
  <c r="AA325" i="28" s="1"/>
  <c r="X351" i="28"/>
  <c r="Z351" i="28" s="1"/>
  <c r="X370" i="28"/>
  <c r="Z370" i="28" s="1"/>
  <c r="Y373" i="28"/>
  <c r="AA373" i="28" s="1"/>
  <c r="Y412" i="28"/>
  <c r="AA412" i="28" s="1"/>
  <c r="Y421" i="28"/>
  <c r="AA421" i="28" s="1"/>
  <c r="Y427" i="28"/>
  <c r="AA427" i="28" s="1"/>
  <c r="Y436" i="28"/>
  <c r="AA436" i="28" s="1"/>
  <c r="X184" i="28"/>
  <c r="Z184" i="28" s="1"/>
  <c r="Y244" i="28"/>
  <c r="X278" i="28"/>
  <c r="X284" i="28"/>
  <c r="X290" i="28"/>
  <c r="X311" i="28"/>
  <c r="Z311" i="28" s="1"/>
  <c r="Y370" i="28"/>
  <c r="AA370" i="28" s="1"/>
  <c r="X380" i="28"/>
  <c r="Z380" i="28" s="1"/>
  <c r="X384" i="28"/>
  <c r="Z384" i="28" s="1"/>
  <c r="X388" i="28"/>
  <c r="Z388" i="28" s="1"/>
  <c r="X394" i="28"/>
  <c r="Z394" i="28" s="1"/>
  <c r="X400" i="28"/>
  <c r="Z400" i="28" s="1"/>
  <c r="X413" i="28"/>
  <c r="Z413" i="28" s="1"/>
  <c r="X422" i="28"/>
  <c r="Z422" i="28" s="1"/>
  <c r="Y432" i="28"/>
  <c r="AA432" i="28" s="1"/>
  <c r="X441" i="28"/>
  <c r="Z441" i="28" s="1"/>
  <c r="X444" i="28"/>
  <c r="Z444" i="28" s="1"/>
  <c r="Y158" i="28"/>
  <c r="Y272" i="28"/>
  <c r="X300" i="28"/>
  <c r="Z300" i="28" s="1"/>
  <c r="Y329" i="28"/>
  <c r="AA329" i="28" s="1"/>
  <c r="X349" i="28"/>
  <c r="Z349" i="28" s="1"/>
  <c r="X354" i="28"/>
  <c r="Z354" i="28" s="1"/>
  <c r="X363" i="28"/>
  <c r="Z363" i="28" s="1"/>
  <c r="Y384" i="28"/>
  <c r="AA384" i="28" s="1"/>
  <c r="Y388" i="28"/>
  <c r="AA388" i="28" s="1"/>
  <c r="X393" i="28"/>
  <c r="Z393" i="28" s="1"/>
  <c r="Y394" i="28"/>
  <c r="AA394" i="28" s="1"/>
  <c r="X399" i="28"/>
  <c r="Z399" i="28" s="1"/>
  <c r="Y400" i="28"/>
  <c r="AA400" i="28" s="1"/>
  <c r="Y413" i="28"/>
  <c r="AA413" i="28" s="1"/>
  <c r="Y414" i="28"/>
  <c r="AA414" i="28" s="1"/>
  <c r="Y422" i="28"/>
  <c r="AA422" i="28" s="1"/>
  <c r="Y423" i="28"/>
  <c r="AA423" i="28" s="1"/>
  <c r="X428" i="28"/>
  <c r="Z428" i="28" s="1"/>
  <c r="X437" i="28"/>
  <c r="Z437" i="28" s="1"/>
  <c r="Y441" i="28"/>
  <c r="AA441" i="28" s="1"/>
  <c r="Y444" i="28"/>
  <c r="AA444" i="28" s="1"/>
  <c r="Y168" i="28"/>
  <c r="AA168" i="28" s="1"/>
  <c r="Y339" i="28"/>
  <c r="AA339" i="28" s="1"/>
  <c r="X345" i="28"/>
  <c r="Z345" i="28" s="1"/>
  <c r="Y369" i="28"/>
  <c r="AA369" i="28" s="1"/>
  <c r="Y375" i="28"/>
  <c r="AA375" i="28" s="1"/>
  <c r="Y405" i="28"/>
  <c r="AA405" i="28" s="1"/>
  <c r="Y406" i="28"/>
  <c r="AA406" i="28" s="1"/>
  <c r="X407" i="28"/>
  <c r="Z407" i="28" s="1"/>
  <c r="X416" i="28"/>
  <c r="Z416" i="28" s="1"/>
  <c r="Y429" i="28"/>
  <c r="AA429" i="28" s="1"/>
  <c r="Y438" i="28"/>
  <c r="AA438" i="28" s="1"/>
  <c r="X442" i="28"/>
  <c r="Z442" i="28" s="1"/>
  <c r="X445" i="28"/>
  <c r="Z445" i="28" s="1"/>
  <c r="X448" i="28"/>
  <c r="Z448" i="28" s="1"/>
  <c r="X451" i="28"/>
  <c r="Z451" i="28" s="1"/>
  <c r="Y137" i="28"/>
  <c r="Y324" i="28"/>
  <c r="AA324" i="28" s="1"/>
  <c r="X337" i="28"/>
  <c r="Z337" i="28" s="1"/>
  <c r="Y355" i="28"/>
  <c r="AA355" i="28" s="1"/>
  <c r="X364" i="28"/>
  <c r="Z364" i="28" s="1"/>
  <c r="X371" i="28"/>
  <c r="Z371" i="28" s="1"/>
  <c r="Y374" i="28"/>
  <c r="AA374" i="28" s="1"/>
  <c r="X390" i="28"/>
  <c r="Z390" i="28" s="1"/>
  <c r="Y391" i="28"/>
  <c r="AA391" i="28" s="1"/>
  <c r="X396" i="28"/>
  <c r="Z396" i="28" s="1"/>
  <c r="Y397" i="28"/>
  <c r="AA397" i="28" s="1"/>
  <c r="X402" i="28"/>
  <c r="Z402" i="28" s="1"/>
  <c r="Y403" i="28"/>
  <c r="AA403" i="28" s="1"/>
  <c r="Y409" i="28"/>
  <c r="AA409" i="28" s="1"/>
  <c r="Y418" i="28"/>
  <c r="AA418" i="28" s="1"/>
  <c r="Y276" i="28"/>
  <c r="X288" i="28"/>
  <c r="Z288" i="28" s="1"/>
  <c r="X310" i="28"/>
  <c r="Z310" i="28" s="1"/>
  <c r="X340" i="28"/>
  <c r="Z340" i="28" s="1"/>
  <c r="X348" i="28"/>
  <c r="Z348" i="28" s="1"/>
  <c r="Y364" i="28"/>
  <c r="AA364" i="28" s="1"/>
  <c r="Y371" i="28"/>
  <c r="AA371" i="28" s="1"/>
  <c r="Y390" i="28"/>
  <c r="AA390" i="28" s="1"/>
  <c r="Y396" i="28"/>
  <c r="AA396" i="28" s="1"/>
  <c r="Y402" i="28"/>
  <c r="AA402" i="28" s="1"/>
  <c r="X410" i="28"/>
  <c r="Z410" i="28" s="1"/>
  <c r="X419" i="28"/>
  <c r="Z419" i="28" s="1"/>
  <c r="X249" i="28"/>
  <c r="X358" i="28"/>
  <c r="Z358" i="28" s="1"/>
  <c r="X373" i="28"/>
  <c r="Z373" i="28" s="1"/>
  <c r="Y445" i="28"/>
  <c r="AA445" i="28" s="1"/>
  <c r="X446" i="28"/>
  <c r="Z446" i="28" s="1"/>
  <c r="Y454" i="28"/>
  <c r="AA454" i="28" s="1"/>
  <c r="Y457" i="28"/>
  <c r="AA457" i="28" s="1"/>
  <c r="Y460" i="28"/>
  <c r="AA460" i="28" s="1"/>
  <c r="Y463" i="28"/>
  <c r="AA463" i="28" s="1"/>
  <c r="Y466" i="28"/>
  <c r="AA466" i="28" s="1"/>
  <c r="Y469" i="28"/>
  <c r="AA469" i="28" s="1"/>
  <c r="Y472" i="28"/>
  <c r="AA472" i="28" s="1"/>
  <c r="Y475" i="28"/>
  <c r="AA475" i="28" s="1"/>
  <c r="Y478" i="28"/>
  <c r="AA478" i="28" s="1"/>
  <c r="Y481" i="28"/>
  <c r="AA481" i="28" s="1"/>
  <c r="Y484" i="28"/>
  <c r="AA484" i="28" s="1"/>
  <c r="Y487" i="28"/>
  <c r="AA487" i="28" s="1"/>
  <c r="Y490" i="28"/>
  <c r="AA490" i="28" s="1"/>
  <c r="Y493" i="28"/>
  <c r="AA493" i="28" s="1"/>
  <c r="Y496" i="28"/>
  <c r="AA496" i="28" s="1"/>
  <c r="Y499" i="28"/>
  <c r="AA499" i="28" s="1"/>
  <c r="Y502" i="28"/>
  <c r="AA502" i="28" s="1"/>
  <c r="Y505" i="28"/>
  <c r="AA505" i="28" s="1"/>
  <c r="Y508" i="28"/>
  <c r="AA508" i="28" s="1"/>
  <c r="Y511" i="28"/>
  <c r="AA511" i="28" s="1"/>
  <c r="Y514" i="28"/>
  <c r="AA514" i="28" s="1"/>
  <c r="Y517" i="28"/>
  <c r="AA517" i="28" s="1"/>
  <c r="Y520" i="28"/>
  <c r="AA520" i="28" s="1"/>
  <c r="Y285" i="28"/>
  <c r="Y349" i="28"/>
  <c r="AA349" i="28" s="1"/>
  <c r="Y354" i="28"/>
  <c r="AA354" i="28" s="1"/>
  <c r="Y363" i="28"/>
  <c r="AA363" i="28" s="1"/>
  <c r="X387" i="28"/>
  <c r="Z387" i="28" s="1"/>
  <c r="Y399" i="28"/>
  <c r="AA399" i="28" s="1"/>
  <c r="X415" i="28"/>
  <c r="Z415" i="28" s="1"/>
  <c r="X427" i="28"/>
  <c r="Z427" i="28" s="1"/>
  <c r="Y446" i="28"/>
  <c r="AA446" i="28" s="1"/>
  <c r="X447" i="28"/>
  <c r="Z447" i="28" s="1"/>
  <c r="X12" i="28"/>
  <c r="X194" i="28"/>
  <c r="X305" i="28"/>
  <c r="Z305" i="28" s="1"/>
  <c r="Y387" i="28"/>
  <c r="AA387" i="28" s="1"/>
  <c r="X406" i="28"/>
  <c r="Z406" i="28" s="1"/>
  <c r="Y415" i="28"/>
  <c r="AA415" i="28" s="1"/>
  <c r="Y437" i="28"/>
  <c r="AA437" i="28" s="1"/>
  <c r="Y447" i="28"/>
  <c r="AA447" i="28" s="1"/>
  <c r="Y12" i="28"/>
  <c r="X327" i="28"/>
  <c r="Z327" i="28" s="1"/>
  <c r="X382" i="28"/>
  <c r="Z382" i="28" s="1"/>
  <c r="Y408" i="28"/>
  <c r="AA408" i="28" s="1"/>
  <c r="Y417" i="28"/>
  <c r="AA417" i="28" s="1"/>
  <c r="Y426" i="28"/>
  <c r="AA426" i="28" s="1"/>
  <c r="X443" i="28"/>
  <c r="Z443" i="28" s="1"/>
  <c r="Y448" i="28"/>
  <c r="AA448" i="28" s="1"/>
  <c r="X455" i="28"/>
  <c r="Z455" i="28" s="1"/>
  <c r="X458" i="28"/>
  <c r="Z458" i="28" s="1"/>
  <c r="X461" i="28"/>
  <c r="Z461" i="28" s="1"/>
  <c r="X464" i="28"/>
  <c r="Z464" i="28" s="1"/>
  <c r="X279" i="28"/>
  <c r="X336" i="28"/>
  <c r="Z336" i="28" s="1"/>
  <c r="X369" i="28"/>
  <c r="Z369" i="28" s="1"/>
  <c r="X375" i="28"/>
  <c r="Z375" i="28" s="1"/>
  <c r="Y383" i="28"/>
  <c r="AA383" i="28" s="1"/>
  <c r="X405" i="28"/>
  <c r="Z405" i="28" s="1"/>
  <c r="X434" i="28"/>
  <c r="Z434" i="28" s="1"/>
  <c r="X440" i="28"/>
  <c r="Z440" i="28" s="1"/>
  <c r="X452" i="28"/>
  <c r="Z452" i="28" s="1"/>
  <c r="Y456" i="28"/>
  <c r="AA456" i="28" s="1"/>
  <c r="Y382" i="28"/>
  <c r="AA382" i="28" s="1"/>
  <c r="Y419" i="28"/>
  <c r="AA419" i="28" s="1"/>
  <c r="X439" i="28"/>
  <c r="Z439" i="28" s="1"/>
  <c r="Y443" i="28"/>
  <c r="AA443" i="28" s="1"/>
  <c r="X459" i="28"/>
  <c r="Z459" i="28" s="1"/>
  <c r="X460" i="28"/>
  <c r="Z460" i="28" s="1"/>
  <c r="X403" i="28"/>
  <c r="Z403" i="28" s="1"/>
  <c r="Y410" i="28"/>
  <c r="AA410" i="28" s="1"/>
  <c r="Y416" i="28"/>
  <c r="AA416" i="28" s="1"/>
  <c r="Y439" i="28"/>
  <c r="AA439" i="28" s="1"/>
  <c r="Y458" i="28"/>
  <c r="AA458" i="28" s="1"/>
  <c r="Y459" i="28"/>
  <c r="AA459" i="28" s="1"/>
  <c r="X467" i="28"/>
  <c r="Z467" i="28" s="1"/>
  <c r="X470" i="28"/>
  <c r="Z470" i="28" s="1"/>
  <c r="X473" i="28"/>
  <c r="Z473" i="28" s="1"/>
  <c r="X476" i="28"/>
  <c r="Z476" i="28" s="1"/>
  <c r="X479" i="28"/>
  <c r="Z479" i="28" s="1"/>
  <c r="X482" i="28"/>
  <c r="Z482" i="28" s="1"/>
  <c r="X485" i="28"/>
  <c r="Z485" i="28" s="1"/>
  <c r="X488" i="28"/>
  <c r="Z488" i="28" s="1"/>
  <c r="X491" i="28"/>
  <c r="Z491" i="28" s="1"/>
  <c r="X494" i="28"/>
  <c r="Z494" i="28" s="1"/>
  <c r="X497" i="28"/>
  <c r="Z497" i="28" s="1"/>
  <c r="X500" i="28"/>
  <c r="Z500" i="28" s="1"/>
  <c r="X503" i="28"/>
  <c r="Z503" i="28" s="1"/>
  <c r="X506" i="28"/>
  <c r="Z506" i="28" s="1"/>
  <c r="X509" i="28"/>
  <c r="Z509" i="28" s="1"/>
  <c r="X512" i="28"/>
  <c r="Z512" i="28" s="1"/>
  <c r="X515" i="28"/>
  <c r="Z515" i="28" s="1"/>
  <c r="X518" i="28"/>
  <c r="Z518" i="28" s="1"/>
  <c r="Y368" i="28"/>
  <c r="AA368" i="28" s="1"/>
  <c r="X391" i="28"/>
  <c r="Z391" i="28" s="1"/>
  <c r="Y407" i="28"/>
  <c r="AA407" i="28" s="1"/>
  <c r="X431" i="28"/>
  <c r="Z431" i="28" s="1"/>
  <c r="X433" i="28"/>
  <c r="Z433" i="28" s="1"/>
  <c r="Y435" i="28"/>
  <c r="AA435" i="28" s="1"/>
  <c r="X450" i="28"/>
  <c r="Z450" i="28" s="1"/>
  <c r="X453" i="28"/>
  <c r="Z453" i="28" s="1"/>
  <c r="Y467" i="28"/>
  <c r="AA467" i="28" s="1"/>
  <c r="X468" i="28"/>
  <c r="Z468" i="28" s="1"/>
  <c r="Y470" i="28"/>
  <c r="AA470" i="28" s="1"/>
  <c r="X471" i="28"/>
  <c r="Z471" i="28" s="1"/>
  <c r="Y473" i="28"/>
  <c r="AA473" i="28" s="1"/>
  <c r="X474" i="28"/>
  <c r="Z474" i="28" s="1"/>
  <c r="Y476" i="28"/>
  <c r="AA476" i="28" s="1"/>
  <c r="X477" i="28"/>
  <c r="Z477" i="28" s="1"/>
  <c r="Y479" i="28"/>
  <c r="AA479" i="28" s="1"/>
  <c r="X480" i="28"/>
  <c r="Z480" i="28" s="1"/>
  <c r="Y482" i="28"/>
  <c r="AA482" i="28" s="1"/>
  <c r="X483" i="28"/>
  <c r="Z483" i="28" s="1"/>
  <c r="Y485" i="28"/>
  <c r="AA485" i="28" s="1"/>
  <c r="X486" i="28"/>
  <c r="Z486" i="28" s="1"/>
  <c r="Y488" i="28"/>
  <c r="AA488" i="28" s="1"/>
  <c r="X489" i="28"/>
  <c r="Z489" i="28" s="1"/>
  <c r="Y491" i="28"/>
  <c r="AA491" i="28" s="1"/>
  <c r="X492" i="28"/>
  <c r="Z492" i="28" s="1"/>
  <c r="Y494" i="28"/>
  <c r="AA494" i="28" s="1"/>
  <c r="X495" i="28"/>
  <c r="Z495" i="28" s="1"/>
  <c r="Y497" i="28"/>
  <c r="AA497" i="28" s="1"/>
  <c r="X498" i="28"/>
  <c r="Z498" i="28" s="1"/>
  <c r="Y500" i="28"/>
  <c r="AA500" i="28" s="1"/>
  <c r="X501" i="28"/>
  <c r="Z501" i="28" s="1"/>
  <c r="Y503" i="28"/>
  <c r="AA503" i="28" s="1"/>
  <c r="X504" i="28"/>
  <c r="Z504" i="28" s="1"/>
  <c r="Y506" i="28"/>
  <c r="AA506" i="28" s="1"/>
  <c r="X507" i="28"/>
  <c r="Z507" i="28" s="1"/>
  <c r="Y509" i="28"/>
  <c r="AA509" i="28" s="1"/>
  <c r="X510" i="28"/>
  <c r="Z510" i="28" s="1"/>
  <c r="Y512" i="28"/>
  <c r="AA512" i="28" s="1"/>
  <c r="X513" i="28"/>
  <c r="Z513" i="28" s="1"/>
  <c r="Y515" i="28"/>
  <c r="AA515" i="28" s="1"/>
  <c r="X516" i="28"/>
  <c r="Z516" i="28" s="1"/>
  <c r="Y518" i="28"/>
  <c r="AA518" i="28" s="1"/>
  <c r="X519" i="28"/>
  <c r="Z519" i="28" s="1"/>
  <c r="Y214" i="28"/>
  <c r="X299" i="28"/>
  <c r="Z299" i="28" s="1"/>
  <c r="X313" i="28"/>
  <c r="Z313" i="28" s="1"/>
  <c r="X346" i="28"/>
  <c r="Z346" i="28" s="1"/>
  <c r="X374" i="28"/>
  <c r="Z374" i="28" s="1"/>
  <c r="X383" i="28"/>
  <c r="Z383" i="28" s="1"/>
  <c r="X425" i="28"/>
  <c r="Z425" i="28" s="1"/>
  <c r="Y431" i="28"/>
  <c r="AA431" i="28" s="1"/>
  <c r="Y433" i="28"/>
  <c r="AA433" i="28" s="1"/>
  <c r="Y450" i="28"/>
  <c r="AA450" i="28" s="1"/>
  <c r="Y453" i="28"/>
  <c r="AA453" i="28" s="1"/>
  <c r="Y468" i="28"/>
  <c r="AA468" i="28" s="1"/>
  <c r="X469" i="28"/>
  <c r="Z469" i="28" s="1"/>
  <c r="Y471" i="28"/>
  <c r="AA471" i="28" s="1"/>
  <c r="X472" i="28"/>
  <c r="Z472" i="28" s="1"/>
  <c r="Y474" i="28"/>
  <c r="AA474" i="28" s="1"/>
  <c r="X475" i="28"/>
  <c r="Z475" i="28" s="1"/>
  <c r="Y477" i="28"/>
  <c r="AA477" i="28" s="1"/>
  <c r="X478" i="28"/>
  <c r="Z478" i="28" s="1"/>
  <c r="Y480" i="28"/>
  <c r="AA480" i="28" s="1"/>
  <c r="X481" i="28"/>
  <c r="Z481" i="28" s="1"/>
  <c r="Y483" i="28"/>
  <c r="AA483" i="28" s="1"/>
  <c r="X484" i="28"/>
  <c r="Z484" i="28" s="1"/>
  <c r="Y486" i="28"/>
  <c r="AA486" i="28" s="1"/>
  <c r="X487" i="28"/>
  <c r="Z487" i="28" s="1"/>
  <c r="Y489" i="28"/>
  <c r="AA489" i="28" s="1"/>
  <c r="X490" i="28"/>
  <c r="Z490" i="28" s="1"/>
  <c r="Y492" i="28"/>
  <c r="AA492" i="28" s="1"/>
  <c r="X493" i="28"/>
  <c r="Z493" i="28" s="1"/>
  <c r="Y495" i="28"/>
  <c r="AA495" i="28" s="1"/>
  <c r="X496" i="28"/>
  <c r="Z496" i="28" s="1"/>
  <c r="Y498" i="28"/>
  <c r="AA498" i="28" s="1"/>
  <c r="X499" i="28"/>
  <c r="Z499" i="28" s="1"/>
  <c r="Y501" i="28"/>
  <c r="AA501" i="28" s="1"/>
  <c r="X502" i="28"/>
  <c r="Z502" i="28" s="1"/>
  <c r="Y504" i="28"/>
  <c r="AA504" i="28" s="1"/>
  <c r="X505" i="28"/>
  <c r="Z505" i="28" s="1"/>
  <c r="Y507" i="28"/>
  <c r="AA507" i="28" s="1"/>
  <c r="X508" i="28"/>
  <c r="Z508" i="28" s="1"/>
  <c r="Y510" i="28"/>
  <c r="AA510" i="28" s="1"/>
  <c r="X511" i="28"/>
  <c r="Z511" i="28" s="1"/>
  <c r="Y513" i="28"/>
  <c r="AA513" i="28" s="1"/>
  <c r="X514" i="28"/>
  <c r="Z514" i="28" s="1"/>
  <c r="Y516" i="28"/>
  <c r="AA516" i="28" s="1"/>
  <c r="X517" i="28"/>
  <c r="Z517" i="28" s="1"/>
  <c r="Y519" i="28"/>
  <c r="AA519" i="28" s="1"/>
  <c r="X520" i="28"/>
  <c r="Z520" i="28" s="1"/>
  <c r="Y346" i="28"/>
  <c r="AA346" i="28" s="1"/>
  <c r="X355" i="28"/>
  <c r="Z355" i="28" s="1"/>
  <c r="Y425" i="28"/>
  <c r="AA425" i="28" s="1"/>
  <c r="X457" i="28"/>
  <c r="Z457" i="28" s="1"/>
  <c r="X465" i="28"/>
  <c r="Z465" i="28" s="1"/>
  <c r="X466" i="28"/>
  <c r="Z466" i="28" s="1"/>
  <c r="Y393" i="28"/>
  <c r="AA393" i="28" s="1"/>
  <c r="X436" i="28"/>
  <c r="Z436" i="28" s="1"/>
  <c r="Y440" i="28"/>
  <c r="AA440" i="28" s="1"/>
  <c r="Y449" i="28"/>
  <c r="AA449" i="28" s="1"/>
  <c r="Y452" i="28"/>
  <c r="AA452" i="28" s="1"/>
  <c r="Y357" i="28"/>
  <c r="AA357" i="28" s="1"/>
  <c r="X421" i="28"/>
  <c r="Z421" i="28" s="1"/>
  <c r="X430" i="28"/>
  <c r="Z430" i="28" s="1"/>
  <c r="Y434" i="28"/>
  <c r="AA434" i="28" s="1"/>
  <c r="X462" i="28"/>
  <c r="Z462" i="28" s="1"/>
  <c r="X463" i="28"/>
  <c r="Z463" i="28" s="1"/>
  <c r="Y15" i="28"/>
  <c r="Y16" i="28"/>
  <c r="X17" i="28"/>
  <c r="Y18" i="28"/>
  <c r="X19" i="28"/>
  <c r="X270" i="28"/>
  <c r="Z270" i="28" s="1"/>
  <c r="X330" i="28"/>
  <c r="Z330" i="28" s="1"/>
  <c r="X412" i="28"/>
  <c r="Z412" i="28" s="1"/>
  <c r="X418" i="28"/>
  <c r="Z418" i="28" s="1"/>
  <c r="Y430" i="28"/>
  <c r="AA430" i="28" s="1"/>
  <c r="Y461" i="28"/>
  <c r="AA461" i="28" s="1"/>
  <c r="Y462" i="28"/>
  <c r="AA462" i="28" s="1"/>
  <c r="X14" i="28"/>
  <c r="Y17" i="28"/>
  <c r="Y19" i="28"/>
  <c r="X275" i="28"/>
  <c r="X307" i="28"/>
  <c r="Z307" i="28" s="1"/>
  <c r="X409" i="28"/>
  <c r="Z409" i="28" s="1"/>
  <c r="X424" i="28"/>
  <c r="Z424" i="28" s="1"/>
  <c r="Y428" i="28"/>
  <c r="AA428" i="28" s="1"/>
  <c r="X13" i="28"/>
  <c r="Y14" i="28"/>
  <c r="X20" i="28"/>
  <c r="Z20" i="28" s="1"/>
  <c r="X21" i="28"/>
  <c r="Z21" i="28" s="1"/>
  <c r="Y442" i="28"/>
  <c r="AA442" i="28" s="1"/>
  <c r="Y465" i="28"/>
  <c r="AA465" i="28" s="1"/>
  <c r="X449" i="28"/>
  <c r="Z449" i="28" s="1"/>
  <c r="X331" i="28"/>
  <c r="Z331" i="28" s="1"/>
  <c r="Y386" i="28"/>
  <c r="AA386" i="28" s="1"/>
  <c r="Y455" i="28"/>
  <c r="AA455" i="28" s="1"/>
  <c r="Y20" i="28"/>
  <c r="AA20" i="28" s="1"/>
  <c r="X456" i="28"/>
  <c r="Z456" i="28" s="1"/>
  <c r="X200" i="28"/>
  <c r="Z200" i="28" s="1"/>
  <c r="Y451" i="28"/>
  <c r="AA451" i="28" s="1"/>
  <c r="Y220" i="28"/>
  <c r="Y420" i="28"/>
  <c r="AA420" i="28" s="1"/>
  <c r="X15" i="28"/>
  <c r="X18" i="28"/>
  <c r="Y464" i="28"/>
  <c r="AA464" i="28" s="1"/>
  <c r="X314" i="28"/>
  <c r="Z314" i="28" s="1"/>
  <c r="X397" i="28"/>
  <c r="Z397" i="28" s="1"/>
  <c r="Y411" i="28"/>
  <c r="AA411" i="28" s="1"/>
  <c r="X16" i="28"/>
  <c r="Y424" i="28"/>
  <c r="AA424" i="28" s="1"/>
  <c r="X454" i="28"/>
  <c r="Z454" i="28" s="1"/>
  <c r="Y13" i="28"/>
  <c r="AD24" i="28"/>
  <c r="AF24" i="28" s="1"/>
  <c r="AD25" i="28"/>
  <c r="AF25" i="28" s="1"/>
  <c r="AD26" i="28"/>
  <c r="AF26" i="28" s="1"/>
  <c r="AC27" i="28"/>
  <c r="AE27" i="28" s="1"/>
  <c r="AD44" i="28"/>
  <c r="AF44" i="28" s="1"/>
  <c r="AD59" i="28"/>
  <c r="AF59" i="28" s="1"/>
  <c r="AC60" i="28"/>
  <c r="AE60" i="28" s="1"/>
  <c r="AC61" i="28"/>
  <c r="AE61" i="28" s="1"/>
  <c r="AC62" i="28"/>
  <c r="AE62" i="28" s="1"/>
  <c r="AD22" i="28"/>
  <c r="AF22" i="28" s="1"/>
  <c r="AC23" i="28"/>
  <c r="AE23" i="28" s="1"/>
  <c r="AD23" i="28"/>
  <c r="AF23" i="28" s="1"/>
  <c r="AC24" i="28"/>
  <c r="AE24" i="28" s="1"/>
  <c r="AC25" i="28"/>
  <c r="AE25" i="28" s="1"/>
  <c r="AC26" i="28"/>
  <c r="AE26" i="28" s="1"/>
  <c r="AD42" i="28"/>
  <c r="AF42" i="28" s="1"/>
  <c r="AD43" i="28"/>
  <c r="AF43" i="28" s="1"/>
  <c r="AC58" i="28"/>
  <c r="AE58" i="28" s="1"/>
  <c r="AC22" i="28"/>
  <c r="AE22" i="28" s="1"/>
  <c r="AD27" i="28"/>
  <c r="AF27" i="28" s="1"/>
  <c r="AC40" i="28"/>
  <c r="AE40" i="28" s="1"/>
  <c r="AD41" i="28"/>
  <c r="AF41" i="28" s="1"/>
  <c r="AD76" i="28"/>
  <c r="AF76" i="28" s="1"/>
  <c r="AC77" i="28"/>
  <c r="AE77" i="28" s="1"/>
  <c r="AD78" i="28"/>
  <c r="AF78" i="28" s="1"/>
  <c r="AC79" i="28"/>
  <c r="AE79" i="28" s="1"/>
  <c r="AD33" i="28"/>
  <c r="AF33" i="28" s="1"/>
  <c r="AC38" i="28"/>
  <c r="AE38" i="28" s="1"/>
  <c r="AD39" i="28"/>
  <c r="AF39" i="28" s="1"/>
  <c r="AC29" i="28"/>
  <c r="AE29" i="28" s="1"/>
  <c r="AC37" i="28"/>
  <c r="AE37" i="28" s="1"/>
  <c r="AD38" i="28"/>
  <c r="AF38" i="28" s="1"/>
  <c r="AD63" i="28"/>
  <c r="AF63" i="28" s="1"/>
  <c r="AD83" i="28"/>
  <c r="AF83" i="28" s="1"/>
  <c r="AD84" i="28"/>
  <c r="AF84" i="28" s="1"/>
  <c r="AC85" i="28"/>
  <c r="AE85" i="28" s="1"/>
  <c r="AD29" i="28"/>
  <c r="AF29" i="28" s="1"/>
  <c r="AC32" i="28"/>
  <c r="AE32" i="28" s="1"/>
  <c r="AD37" i="28"/>
  <c r="AF37" i="28" s="1"/>
  <c r="AD60" i="28"/>
  <c r="AF60" i="28" s="1"/>
  <c r="AC64" i="28"/>
  <c r="AE64" i="28" s="1"/>
  <c r="AD85" i="28"/>
  <c r="AF85" i="28" s="1"/>
  <c r="AC86" i="28"/>
  <c r="AE86" i="28" s="1"/>
  <c r="AC87" i="28"/>
  <c r="AE87" i="28" s="1"/>
  <c r="AC90" i="28"/>
  <c r="AE90" i="28" s="1"/>
  <c r="AC105" i="28"/>
  <c r="AE105" i="28" s="1"/>
  <c r="AC108" i="28"/>
  <c r="AE108" i="28" s="1"/>
  <c r="AD32" i="28"/>
  <c r="AF32" i="28" s="1"/>
  <c r="AC36" i="28"/>
  <c r="AE36" i="28" s="1"/>
  <c r="AC44" i="28"/>
  <c r="AE44" i="28" s="1"/>
  <c r="AC28" i="28"/>
  <c r="AE28" i="28" s="1"/>
  <c r="AD36" i="28"/>
  <c r="AF36" i="28" s="1"/>
  <c r="AC43" i="28"/>
  <c r="AE43" i="28" s="1"/>
  <c r="AD31" i="28"/>
  <c r="AF31" i="28" s="1"/>
  <c r="AD35" i="28"/>
  <c r="AF35" i="28" s="1"/>
  <c r="AC42" i="28"/>
  <c r="AE42" i="28" s="1"/>
  <c r="AD69" i="28"/>
  <c r="AF69" i="28" s="1"/>
  <c r="AC70" i="28"/>
  <c r="AE70" i="28" s="1"/>
  <c r="AD71" i="28"/>
  <c r="AF71" i="28" s="1"/>
  <c r="AC72" i="28"/>
  <c r="AE72" i="28" s="1"/>
  <c r="AC75" i="28"/>
  <c r="AE75" i="28" s="1"/>
  <c r="AC88" i="28"/>
  <c r="AE88" i="28" s="1"/>
  <c r="AC91" i="28"/>
  <c r="AE91" i="28" s="1"/>
  <c r="AD30" i="28"/>
  <c r="AF30" i="28" s="1"/>
  <c r="AC39" i="28"/>
  <c r="AE39" i="28" s="1"/>
  <c r="AC63" i="28"/>
  <c r="AE63" i="28" s="1"/>
  <c r="AD70" i="28"/>
  <c r="AF70" i="28" s="1"/>
  <c r="AD75" i="28"/>
  <c r="AF75" i="28" s="1"/>
  <c r="AC78" i="28"/>
  <c r="AE78" i="28" s="1"/>
  <c r="AD82" i="28"/>
  <c r="AF82" i="28" s="1"/>
  <c r="AD91" i="28"/>
  <c r="AF91" i="28" s="1"/>
  <c r="AD115" i="28"/>
  <c r="AF115" i="28" s="1"/>
  <c r="AC116" i="28"/>
  <c r="AE116" i="28" s="1"/>
  <c r="AD124" i="28"/>
  <c r="AF124" i="28" s="1"/>
  <c r="AC125" i="28"/>
  <c r="AE125" i="28" s="1"/>
  <c r="AD133" i="28"/>
  <c r="AF133" i="28" s="1"/>
  <c r="AC134" i="28"/>
  <c r="AE134" i="28" s="1"/>
  <c r="AD140" i="28"/>
  <c r="AF140" i="28" s="1"/>
  <c r="AD149" i="28"/>
  <c r="AF149" i="28" s="1"/>
  <c r="AD158" i="28"/>
  <c r="AF158" i="28" s="1"/>
  <c r="AC167" i="28"/>
  <c r="AE167" i="28" s="1"/>
  <c r="AC170" i="28"/>
  <c r="AE170" i="28" s="1"/>
  <c r="AC173" i="28"/>
  <c r="AE173" i="28" s="1"/>
  <c r="AC176" i="28"/>
  <c r="AE176" i="28" s="1"/>
  <c r="AC179" i="28"/>
  <c r="AE179" i="28" s="1"/>
  <c r="AC182" i="28"/>
  <c r="AE182" i="28" s="1"/>
  <c r="AC185" i="28"/>
  <c r="AE185" i="28" s="1"/>
  <c r="AC188" i="28"/>
  <c r="AE188" i="28" s="1"/>
  <c r="AC191" i="28"/>
  <c r="AE191" i="28" s="1"/>
  <c r="AC194" i="28"/>
  <c r="AE194" i="28" s="1"/>
  <c r="AC197" i="28"/>
  <c r="AE197" i="28" s="1"/>
  <c r="AC200" i="28"/>
  <c r="AE200" i="28" s="1"/>
  <c r="AC203" i="28"/>
  <c r="AE203" i="28" s="1"/>
  <c r="AC206" i="28"/>
  <c r="AE206" i="28" s="1"/>
  <c r="AC209" i="28"/>
  <c r="AE209" i="28" s="1"/>
  <c r="AC212" i="28"/>
  <c r="AE212" i="28" s="1"/>
  <c r="AC215" i="28"/>
  <c r="AE215" i="28" s="1"/>
  <c r="AC218" i="28"/>
  <c r="AE218" i="28" s="1"/>
  <c r="AC221" i="28"/>
  <c r="AE221" i="28" s="1"/>
  <c r="AC224" i="28"/>
  <c r="AE224" i="28" s="1"/>
  <c r="AC31" i="28"/>
  <c r="AE31" i="28" s="1"/>
  <c r="AC34" i="28"/>
  <c r="AE34" i="28" s="1"/>
  <c r="AD66" i="28"/>
  <c r="AF66" i="28" s="1"/>
  <c r="AD81" i="28"/>
  <c r="AF81" i="28" s="1"/>
  <c r="AC89" i="28"/>
  <c r="AE89" i="28" s="1"/>
  <c r="AD117" i="28"/>
  <c r="AF117" i="28" s="1"/>
  <c r="AD34" i="28"/>
  <c r="AF34" i="28" s="1"/>
  <c r="AD40" i="28"/>
  <c r="AF40" i="28" s="1"/>
  <c r="AD62" i="28"/>
  <c r="AF62" i="28" s="1"/>
  <c r="AC69" i="28"/>
  <c r="AE69" i="28" s="1"/>
  <c r="AD89" i="28"/>
  <c r="AF89" i="28" s="1"/>
  <c r="AD105" i="28"/>
  <c r="AF105" i="28" s="1"/>
  <c r="AD28" i="28"/>
  <c r="AF28" i="28" s="1"/>
  <c r="AC35" i="28"/>
  <c r="AE35" i="28" s="1"/>
  <c r="AD65" i="28"/>
  <c r="AF65" i="28" s="1"/>
  <c r="AC68" i="28"/>
  <c r="AE68" i="28" s="1"/>
  <c r="AD80" i="28"/>
  <c r="AF80" i="28" s="1"/>
  <c r="AD111" i="28"/>
  <c r="AF111" i="28" s="1"/>
  <c r="AD120" i="28"/>
  <c r="AF120" i="28" s="1"/>
  <c r="AD129" i="28"/>
  <c r="AF129" i="28" s="1"/>
  <c r="AC138" i="28"/>
  <c r="AE138" i="28" s="1"/>
  <c r="AD142" i="28"/>
  <c r="AF142" i="28" s="1"/>
  <c r="AC147" i="28"/>
  <c r="AE147" i="28" s="1"/>
  <c r="AD151" i="28"/>
  <c r="AF151" i="28" s="1"/>
  <c r="AC156" i="28"/>
  <c r="AE156" i="28" s="1"/>
  <c r="AD160" i="28"/>
  <c r="AF160" i="28" s="1"/>
  <c r="AC165" i="28"/>
  <c r="AE165" i="28" s="1"/>
  <c r="AC41" i="28"/>
  <c r="AE41" i="28" s="1"/>
  <c r="AD67" i="28"/>
  <c r="AF67" i="28" s="1"/>
  <c r="AD114" i="28"/>
  <c r="AF114" i="28" s="1"/>
  <c r="AD123" i="28"/>
  <c r="AF123" i="28" s="1"/>
  <c r="AD132" i="28"/>
  <c r="AF132" i="28" s="1"/>
  <c r="AD139" i="28"/>
  <c r="AF139" i="28" s="1"/>
  <c r="AD64" i="28"/>
  <c r="AF64" i="28" s="1"/>
  <c r="AC67" i="28"/>
  <c r="AE67" i="28" s="1"/>
  <c r="AD106" i="28"/>
  <c r="AF106" i="28" s="1"/>
  <c r="AD109" i="28"/>
  <c r="AF109" i="28" s="1"/>
  <c r="AD113" i="28"/>
  <c r="AF113" i="28" s="1"/>
  <c r="AD138" i="28"/>
  <c r="AF138" i="28" s="1"/>
  <c r="AD162" i="28"/>
  <c r="AF162" i="28" s="1"/>
  <c r="AD163" i="28"/>
  <c r="AF163" i="28" s="1"/>
  <c r="AD164" i="28"/>
  <c r="AF164" i="28" s="1"/>
  <c r="AD165" i="28"/>
  <c r="AF165" i="28" s="1"/>
  <c r="AC166" i="28"/>
  <c r="AE166" i="28" s="1"/>
  <c r="AD175" i="28"/>
  <c r="AF175" i="28" s="1"/>
  <c r="AD186" i="28"/>
  <c r="AF186" i="28" s="1"/>
  <c r="AD195" i="28"/>
  <c r="AF195" i="28" s="1"/>
  <c r="AD204" i="28"/>
  <c r="AF204" i="28" s="1"/>
  <c r="AD213" i="28"/>
  <c r="AF213" i="28" s="1"/>
  <c r="AD222" i="28"/>
  <c r="AF222" i="28" s="1"/>
  <c r="AC226" i="28"/>
  <c r="AE226" i="28" s="1"/>
  <c r="AC229" i="28"/>
  <c r="AE229" i="28" s="1"/>
  <c r="AC232" i="28"/>
  <c r="AE232" i="28" s="1"/>
  <c r="AC235" i="28"/>
  <c r="AE235" i="28" s="1"/>
  <c r="AC238" i="28"/>
  <c r="AE238" i="28" s="1"/>
  <c r="AC241" i="28"/>
  <c r="AE241" i="28" s="1"/>
  <c r="AC244" i="28"/>
  <c r="AE244" i="28" s="1"/>
  <c r="AC250" i="28"/>
  <c r="AE250" i="28" s="1"/>
  <c r="AD77" i="28"/>
  <c r="AF77" i="28" s="1"/>
  <c r="AC120" i="28"/>
  <c r="AE120" i="28" s="1"/>
  <c r="AC124" i="28"/>
  <c r="AE124" i="28" s="1"/>
  <c r="AC132" i="28"/>
  <c r="AE132" i="28" s="1"/>
  <c r="AC137" i="28"/>
  <c r="AE137" i="28" s="1"/>
  <c r="AD166" i="28"/>
  <c r="AF166" i="28" s="1"/>
  <c r="AD167" i="28"/>
  <c r="AF167" i="28" s="1"/>
  <c r="AD176" i="28"/>
  <c r="AF176" i="28" s="1"/>
  <c r="AD182" i="28"/>
  <c r="AF182" i="28" s="1"/>
  <c r="AD191" i="28"/>
  <c r="AF191" i="28" s="1"/>
  <c r="AD200" i="28"/>
  <c r="AF200" i="28" s="1"/>
  <c r="AD209" i="28"/>
  <c r="AF209" i="28" s="1"/>
  <c r="AD218" i="28"/>
  <c r="AF218" i="28" s="1"/>
  <c r="AD226" i="28"/>
  <c r="AF226" i="28" s="1"/>
  <c r="AD229" i="28"/>
  <c r="AF229" i="28" s="1"/>
  <c r="AD232" i="28"/>
  <c r="AF232" i="28" s="1"/>
  <c r="AD235" i="28"/>
  <c r="AF235" i="28" s="1"/>
  <c r="AD238" i="28"/>
  <c r="AF238" i="28" s="1"/>
  <c r="AD241" i="28"/>
  <c r="AF241" i="28" s="1"/>
  <c r="AD244" i="28"/>
  <c r="AF244" i="28" s="1"/>
  <c r="AD250" i="28"/>
  <c r="AF250" i="28" s="1"/>
  <c r="AD256" i="28"/>
  <c r="AF256" i="28" s="1"/>
  <c r="AC82" i="28"/>
  <c r="AE82" i="28" s="1"/>
  <c r="AD87" i="28"/>
  <c r="AF87" i="28" s="1"/>
  <c r="AC128" i="28"/>
  <c r="AE128" i="28" s="1"/>
  <c r="AC143" i="28"/>
  <c r="AE143" i="28" s="1"/>
  <c r="AC171" i="28"/>
  <c r="AE171" i="28" s="1"/>
  <c r="AC184" i="28"/>
  <c r="AE184" i="28" s="1"/>
  <c r="AC193" i="28"/>
  <c r="AE193" i="28" s="1"/>
  <c r="AC202" i="28"/>
  <c r="AE202" i="28" s="1"/>
  <c r="AC211" i="28"/>
  <c r="AE211" i="28" s="1"/>
  <c r="AC33" i="28"/>
  <c r="AE33" i="28" s="1"/>
  <c r="AC51" i="28"/>
  <c r="AE51" i="28" s="1"/>
  <c r="AD72" i="28"/>
  <c r="AF72" i="28" s="1"/>
  <c r="AD86" i="28"/>
  <c r="AF86" i="28" s="1"/>
  <c r="AD98" i="28"/>
  <c r="AF98" i="28" s="1"/>
  <c r="AC117" i="28"/>
  <c r="AE117" i="28" s="1"/>
  <c r="AC121" i="28"/>
  <c r="AE121" i="28" s="1"/>
  <c r="AD125" i="28"/>
  <c r="AF125" i="28" s="1"/>
  <c r="AC133" i="28"/>
  <c r="AE133" i="28" s="1"/>
  <c r="AD153" i="28"/>
  <c r="AF153" i="28" s="1"/>
  <c r="AD154" i="28"/>
  <c r="AF154" i="28" s="1"/>
  <c r="AD155" i="28"/>
  <c r="AF155" i="28" s="1"/>
  <c r="AD156" i="28"/>
  <c r="AF156" i="28" s="1"/>
  <c r="AC157" i="28"/>
  <c r="AE157" i="28" s="1"/>
  <c r="AC158" i="28"/>
  <c r="AE158" i="28" s="1"/>
  <c r="AC159" i="28"/>
  <c r="AE159" i="28" s="1"/>
  <c r="AC161" i="28"/>
  <c r="AE161" i="28" s="1"/>
  <c r="AC174" i="28"/>
  <c r="AE174" i="28" s="1"/>
  <c r="AC181" i="28"/>
  <c r="AE181" i="28" s="1"/>
  <c r="AC190" i="28"/>
  <c r="AE190" i="28" s="1"/>
  <c r="AC199" i="28"/>
  <c r="AE199" i="28" s="1"/>
  <c r="AC81" i="28"/>
  <c r="AE81" i="28" s="1"/>
  <c r="AC98" i="28"/>
  <c r="AE98" i="28" s="1"/>
  <c r="AC107" i="28"/>
  <c r="AE107" i="28" s="1"/>
  <c r="AD134" i="28"/>
  <c r="AF134" i="28" s="1"/>
  <c r="AC144" i="28"/>
  <c r="AE144" i="28" s="1"/>
  <c r="AC177" i="28"/>
  <c r="AE177" i="28" s="1"/>
  <c r="AC187" i="28"/>
  <c r="AE187" i="28" s="1"/>
  <c r="AD193" i="28"/>
  <c r="AF193" i="28" s="1"/>
  <c r="AC198" i="28"/>
  <c r="AE198" i="28" s="1"/>
  <c r="AC207" i="28"/>
  <c r="AE207" i="28" s="1"/>
  <c r="AC208" i="28"/>
  <c r="AE208" i="28" s="1"/>
  <c r="AC219" i="28"/>
  <c r="AE219" i="28" s="1"/>
  <c r="AD61" i="28"/>
  <c r="AF61" i="28" s="1"/>
  <c r="AC66" i="28"/>
  <c r="AE66" i="28" s="1"/>
  <c r="AC71" i="28"/>
  <c r="AE71" i="28" s="1"/>
  <c r="AD107" i="28"/>
  <c r="AF107" i="28" s="1"/>
  <c r="AC136" i="28"/>
  <c r="AE136" i="28" s="1"/>
  <c r="AC141" i="28"/>
  <c r="AE141" i="28" s="1"/>
  <c r="AD144" i="28"/>
  <c r="AF144" i="28" s="1"/>
  <c r="AD147" i="28"/>
  <c r="AF147" i="28" s="1"/>
  <c r="AC150" i="28"/>
  <c r="AE150" i="28" s="1"/>
  <c r="AC169" i="28"/>
  <c r="AE169" i="28" s="1"/>
  <c r="AD177" i="28"/>
  <c r="AF177" i="28" s="1"/>
  <c r="AD187" i="28"/>
  <c r="AF187" i="28" s="1"/>
  <c r="AC192" i="28"/>
  <c r="AE192" i="28" s="1"/>
  <c r="AD198" i="28"/>
  <c r="AF198" i="28" s="1"/>
  <c r="AD207" i="28"/>
  <c r="AF207" i="28" s="1"/>
  <c r="AD208" i="28"/>
  <c r="AF208" i="28" s="1"/>
  <c r="AD219" i="28"/>
  <c r="AF219" i="28" s="1"/>
  <c r="AC220" i="28"/>
  <c r="AE220" i="28" s="1"/>
  <c r="AC223" i="28"/>
  <c r="AE223" i="28" s="1"/>
  <c r="AC233" i="28"/>
  <c r="AE233" i="28" s="1"/>
  <c r="AC242" i="28"/>
  <c r="AE242" i="28" s="1"/>
  <c r="AC261" i="28"/>
  <c r="AE261" i="28" s="1"/>
  <c r="AD128" i="28"/>
  <c r="AF128" i="28" s="1"/>
  <c r="AD136" i="28"/>
  <c r="AF136" i="28" s="1"/>
  <c r="AD141" i="28"/>
  <c r="AF141" i="28" s="1"/>
  <c r="AD150" i="28"/>
  <c r="AF150" i="28" s="1"/>
  <c r="AC153" i="28"/>
  <c r="AE153" i="28" s="1"/>
  <c r="AD169" i="28"/>
  <c r="AF169" i="28" s="1"/>
  <c r="AD173" i="28"/>
  <c r="AF173" i="28" s="1"/>
  <c r="AD192" i="28"/>
  <c r="AF192" i="28" s="1"/>
  <c r="AC205" i="28"/>
  <c r="AE205" i="28" s="1"/>
  <c r="AD206" i="28"/>
  <c r="AF206" i="28" s="1"/>
  <c r="AC83" i="28"/>
  <c r="AE83" i="28" s="1"/>
  <c r="AD110" i="28"/>
  <c r="AF110" i="28" s="1"/>
  <c r="AC135" i="28"/>
  <c r="AE135" i="28" s="1"/>
  <c r="AC140" i="28"/>
  <c r="AE140" i="28" s="1"/>
  <c r="AD152" i="28"/>
  <c r="AF152" i="28" s="1"/>
  <c r="AC155" i="28"/>
  <c r="AE155" i="28" s="1"/>
  <c r="AD185" i="28"/>
  <c r="AF185" i="28" s="1"/>
  <c r="AD58" i="28"/>
  <c r="AF58" i="28" s="1"/>
  <c r="AC80" i="28"/>
  <c r="AE80" i="28" s="1"/>
  <c r="AD137" i="28"/>
  <c r="AF137" i="28" s="1"/>
  <c r="AC145" i="28"/>
  <c r="AE145" i="28" s="1"/>
  <c r="AD171" i="28"/>
  <c r="AF171" i="28" s="1"/>
  <c r="AD88" i="28"/>
  <c r="AF88" i="28" s="1"/>
  <c r="AC162" i="28"/>
  <c r="AE162" i="28" s="1"/>
  <c r="AD184" i="28"/>
  <c r="AF184" i="28" s="1"/>
  <c r="AC186" i="28"/>
  <c r="AE186" i="28" s="1"/>
  <c r="AD196" i="28"/>
  <c r="AF196" i="28" s="1"/>
  <c r="AD199" i="28"/>
  <c r="AF199" i="28" s="1"/>
  <c r="AC214" i="28"/>
  <c r="AE214" i="28" s="1"/>
  <c r="AD223" i="28"/>
  <c r="AF223" i="28" s="1"/>
  <c r="AC65" i="28"/>
  <c r="AE65" i="28" s="1"/>
  <c r="AC114" i="28"/>
  <c r="AE114" i="28" s="1"/>
  <c r="AC152" i="28"/>
  <c r="AE152" i="28" s="1"/>
  <c r="AC201" i="28"/>
  <c r="AE201" i="28" s="1"/>
  <c r="AD211" i="28"/>
  <c r="AF211" i="28" s="1"/>
  <c r="AD214" i="28"/>
  <c r="AF214" i="28" s="1"/>
  <c r="AC217" i="28"/>
  <c r="AE217" i="28" s="1"/>
  <c r="AC255" i="28"/>
  <c r="AE255" i="28" s="1"/>
  <c r="AC267" i="28"/>
  <c r="AE267" i="28" s="1"/>
  <c r="AC270" i="28"/>
  <c r="AE270" i="28" s="1"/>
  <c r="AC273" i="28"/>
  <c r="AE273" i="28" s="1"/>
  <c r="AC276" i="28"/>
  <c r="AE276" i="28" s="1"/>
  <c r="AC279" i="28"/>
  <c r="AE279" i="28" s="1"/>
  <c r="AC282" i="28"/>
  <c r="AE282" i="28" s="1"/>
  <c r="AC285" i="28"/>
  <c r="AE285" i="28" s="1"/>
  <c r="AC288" i="28"/>
  <c r="AE288" i="28" s="1"/>
  <c r="AC291" i="28"/>
  <c r="AE291" i="28" s="1"/>
  <c r="AC294" i="28"/>
  <c r="AE294" i="28" s="1"/>
  <c r="AC297" i="28"/>
  <c r="AE297" i="28" s="1"/>
  <c r="AC300" i="28"/>
  <c r="AE300" i="28" s="1"/>
  <c r="AC303" i="28"/>
  <c r="AE303" i="28" s="1"/>
  <c r="AD51" i="28"/>
  <c r="AF51" i="28" s="1"/>
  <c r="AC118" i="28"/>
  <c r="AE118" i="28" s="1"/>
  <c r="AD121" i="28"/>
  <c r="AF121" i="28" s="1"/>
  <c r="AC139" i="28"/>
  <c r="AE139" i="28" s="1"/>
  <c r="AC142" i="28"/>
  <c r="AE142" i="28" s="1"/>
  <c r="AD157" i="28"/>
  <c r="AF157" i="28" s="1"/>
  <c r="AC172" i="28"/>
  <c r="AE172" i="28" s="1"/>
  <c r="AD174" i="28"/>
  <c r="AF174" i="28" s="1"/>
  <c r="AD201" i="28"/>
  <c r="AF201" i="28" s="1"/>
  <c r="AC204" i="28"/>
  <c r="AE204" i="28" s="1"/>
  <c r="AD217" i="28"/>
  <c r="AF217" i="28" s="1"/>
  <c r="AC222" i="28"/>
  <c r="AE222" i="28" s="1"/>
  <c r="AD255" i="28"/>
  <c r="AF255" i="28" s="1"/>
  <c r="AD267" i="28"/>
  <c r="AF267" i="28" s="1"/>
  <c r="AD270" i="28"/>
  <c r="AF270" i="28" s="1"/>
  <c r="AD273" i="28"/>
  <c r="AF273" i="28" s="1"/>
  <c r="AD276" i="28"/>
  <c r="AF276" i="28" s="1"/>
  <c r="AD279" i="28"/>
  <c r="AF279" i="28" s="1"/>
  <c r="AD282" i="28"/>
  <c r="AF282" i="28" s="1"/>
  <c r="AD285" i="28"/>
  <c r="AF285" i="28" s="1"/>
  <c r="AD288" i="28"/>
  <c r="AF288" i="28" s="1"/>
  <c r="AC111" i="28"/>
  <c r="AE111" i="28" s="1"/>
  <c r="AD118" i="28"/>
  <c r="AF118" i="28" s="1"/>
  <c r="AD172" i="28"/>
  <c r="AF172" i="28" s="1"/>
  <c r="AD179" i="28"/>
  <c r="AF179" i="28" s="1"/>
  <c r="AD188" i="28"/>
  <c r="AF188" i="28" s="1"/>
  <c r="AC59" i="28"/>
  <c r="AE59" i="28" s="1"/>
  <c r="AD68" i="28"/>
  <c r="AF68" i="28" s="1"/>
  <c r="AD112" i="28"/>
  <c r="AF112" i="28" s="1"/>
  <c r="AC119" i="28"/>
  <c r="AE119" i="28" s="1"/>
  <c r="AD143" i="28"/>
  <c r="AF143" i="28" s="1"/>
  <c r="AC148" i="28"/>
  <c r="AE148" i="28" s="1"/>
  <c r="AC163" i="28"/>
  <c r="AE163" i="28" s="1"/>
  <c r="AD168" i="28"/>
  <c r="AF168" i="28" s="1"/>
  <c r="AC175" i="28"/>
  <c r="AE175" i="28" s="1"/>
  <c r="AD183" i="28"/>
  <c r="AF183" i="28" s="1"/>
  <c r="AD203" i="28"/>
  <c r="AF203" i="28" s="1"/>
  <c r="AD220" i="28"/>
  <c r="AF220" i="28" s="1"/>
  <c r="AD262" i="28"/>
  <c r="AF262" i="28" s="1"/>
  <c r="AC30" i="28"/>
  <c r="AE30" i="28" s="1"/>
  <c r="AD116" i="28"/>
  <c r="AF116" i="28" s="1"/>
  <c r="AD119" i="28"/>
  <c r="AF119" i="28" s="1"/>
  <c r="AD148" i="28"/>
  <c r="AF148" i="28" s="1"/>
  <c r="AD197" i="28"/>
  <c r="AF197" i="28" s="1"/>
  <c r="AC227" i="28"/>
  <c r="AE227" i="28" s="1"/>
  <c r="AC228" i="28"/>
  <c r="AE228" i="28" s="1"/>
  <c r="AC230" i="28"/>
  <c r="AE230" i="28" s="1"/>
  <c r="AC129" i="28"/>
  <c r="AE129" i="28" s="1"/>
  <c r="AC231" i="28"/>
  <c r="AE231" i="28" s="1"/>
  <c r="AD236" i="28"/>
  <c r="AF236" i="28" s="1"/>
  <c r="AC256" i="28"/>
  <c r="AE256" i="28" s="1"/>
  <c r="AC262" i="28"/>
  <c r="AE262" i="28" s="1"/>
  <c r="AD298" i="28"/>
  <c r="AF298" i="28" s="1"/>
  <c r="AC112" i="28"/>
  <c r="AE112" i="28" s="1"/>
  <c r="AC178" i="28"/>
  <c r="AE178" i="28" s="1"/>
  <c r="AC189" i="28"/>
  <c r="AE189" i="28" s="1"/>
  <c r="AD231" i="28"/>
  <c r="AF231" i="28" s="1"/>
  <c r="AC289" i="28"/>
  <c r="AE289" i="28" s="1"/>
  <c r="AC299" i="28"/>
  <c r="AE299" i="28" s="1"/>
  <c r="AD306" i="28"/>
  <c r="AF306" i="28" s="1"/>
  <c r="AD315" i="28"/>
  <c r="AF315" i="28" s="1"/>
  <c r="AD324" i="28"/>
  <c r="AF324" i="28" s="1"/>
  <c r="AC76" i="28"/>
  <c r="AE76" i="28" s="1"/>
  <c r="AD159" i="28"/>
  <c r="AF159" i="28" s="1"/>
  <c r="AC164" i="28"/>
  <c r="AE164" i="28" s="1"/>
  <c r="AD178" i="28"/>
  <c r="AF178" i="28" s="1"/>
  <c r="AD189" i="28"/>
  <c r="AF189" i="28" s="1"/>
  <c r="AD202" i="28"/>
  <c r="AF202" i="28" s="1"/>
  <c r="AD205" i="28"/>
  <c r="AF205" i="28" s="1"/>
  <c r="AD224" i="28"/>
  <c r="AF224" i="28" s="1"/>
  <c r="AD233" i="28"/>
  <c r="AF233" i="28" s="1"/>
  <c r="AC243" i="28"/>
  <c r="AE243" i="28" s="1"/>
  <c r="AD261" i="28"/>
  <c r="AF261" i="28" s="1"/>
  <c r="AD289" i="28"/>
  <c r="AF289" i="28" s="1"/>
  <c r="AC290" i="28"/>
  <c r="AE290" i="28" s="1"/>
  <c r="AD291" i="28"/>
  <c r="AF291" i="28" s="1"/>
  <c r="AD299" i="28"/>
  <c r="AF299" i="28" s="1"/>
  <c r="AD300" i="28"/>
  <c r="AF300" i="28" s="1"/>
  <c r="AC311" i="28"/>
  <c r="AE311" i="28" s="1"/>
  <c r="AC320" i="28"/>
  <c r="AE320" i="28" s="1"/>
  <c r="AC328" i="28"/>
  <c r="AE328" i="28" s="1"/>
  <c r="AC331" i="28"/>
  <c r="AE331" i="28" s="1"/>
  <c r="AC334" i="28"/>
  <c r="AE334" i="28" s="1"/>
  <c r="AC337" i="28"/>
  <c r="AE337" i="28" s="1"/>
  <c r="AC340" i="28"/>
  <c r="AE340" i="28" s="1"/>
  <c r="AC343" i="28"/>
  <c r="AE343" i="28" s="1"/>
  <c r="AC346" i="28"/>
  <c r="AE346" i="28" s="1"/>
  <c r="AC349" i="28"/>
  <c r="AE349" i="28" s="1"/>
  <c r="AC352" i="28"/>
  <c r="AE352" i="28" s="1"/>
  <c r="AC355" i="28"/>
  <c r="AE355" i="28" s="1"/>
  <c r="AC358" i="28"/>
  <c r="AE358" i="28" s="1"/>
  <c r="AC361" i="28"/>
  <c r="AE361" i="28" s="1"/>
  <c r="AC364" i="28"/>
  <c r="AE364" i="28" s="1"/>
  <c r="AC106" i="28"/>
  <c r="AE106" i="28" s="1"/>
  <c r="AC113" i="28"/>
  <c r="AE113" i="28" s="1"/>
  <c r="AD145" i="28"/>
  <c r="AF145" i="28" s="1"/>
  <c r="AD79" i="28"/>
  <c r="AF79" i="28" s="1"/>
  <c r="AD170" i="28"/>
  <c r="AF170" i="28" s="1"/>
  <c r="AC183" i="28"/>
  <c r="AE183" i="28" s="1"/>
  <c r="AD190" i="28"/>
  <c r="AF190" i="28" s="1"/>
  <c r="AD230" i="28"/>
  <c r="AF230" i="28" s="1"/>
  <c r="AC240" i="28"/>
  <c r="AE240" i="28" s="1"/>
  <c r="AC293" i="28"/>
  <c r="AE293" i="28" s="1"/>
  <c r="AC84" i="28"/>
  <c r="AE84" i="28" s="1"/>
  <c r="AD194" i="28"/>
  <c r="AF194" i="28" s="1"/>
  <c r="AC234" i="28"/>
  <c r="AE234" i="28" s="1"/>
  <c r="AC239" i="28"/>
  <c r="AE239" i="28" s="1"/>
  <c r="AD249" i="28"/>
  <c r="AF249" i="28" s="1"/>
  <c r="AC268" i="28"/>
  <c r="AE268" i="28" s="1"/>
  <c r="AC271" i="28"/>
  <c r="AE271" i="28" s="1"/>
  <c r="AC274" i="28"/>
  <c r="AE274" i="28" s="1"/>
  <c r="AC277" i="28"/>
  <c r="AE277" i="28" s="1"/>
  <c r="AC280" i="28"/>
  <c r="AE280" i="28" s="1"/>
  <c r="AC283" i="28"/>
  <c r="AE283" i="28" s="1"/>
  <c r="AC286" i="28"/>
  <c r="AE286" i="28" s="1"/>
  <c r="AC196" i="28"/>
  <c r="AE196" i="28" s="1"/>
  <c r="AD216" i="28"/>
  <c r="AF216" i="28" s="1"/>
  <c r="AD228" i="28"/>
  <c r="AF228" i="28" s="1"/>
  <c r="AC272" i="28"/>
  <c r="AE272" i="28" s="1"/>
  <c r="AC284" i="28"/>
  <c r="AE284" i="28" s="1"/>
  <c r="AD293" i="28"/>
  <c r="AF293" i="28" s="1"/>
  <c r="AC304" i="28"/>
  <c r="AE304" i="28" s="1"/>
  <c r="AC307" i="28"/>
  <c r="AE307" i="28" s="1"/>
  <c r="AD330" i="28"/>
  <c r="AF330" i="28" s="1"/>
  <c r="AD331" i="28"/>
  <c r="AF331" i="28" s="1"/>
  <c r="AD339" i="28"/>
  <c r="AF339" i="28" s="1"/>
  <c r="AD340" i="28"/>
  <c r="AF340" i="28" s="1"/>
  <c r="AD348" i="28"/>
  <c r="AF348" i="28" s="1"/>
  <c r="AD349" i="28"/>
  <c r="AF349" i="28" s="1"/>
  <c r="AD357" i="28"/>
  <c r="AF357" i="28" s="1"/>
  <c r="AD358" i="28"/>
  <c r="AF358" i="28" s="1"/>
  <c r="AD370" i="28"/>
  <c r="AF370" i="28" s="1"/>
  <c r="AD379" i="28"/>
  <c r="AF379" i="28" s="1"/>
  <c r="AC388" i="28"/>
  <c r="AE388" i="28" s="1"/>
  <c r="AC391" i="28"/>
  <c r="AE391" i="28" s="1"/>
  <c r="AC394" i="28"/>
  <c r="AE394" i="28" s="1"/>
  <c r="AC397" i="28"/>
  <c r="AE397" i="28" s="1"/>
  <c r="AC400" i="28"/>
  <c r="AE400" i="28" s="1"/>
  <c r="AC403" i="28"/>
  <c r="AE403" i="28" s="1"/>
  <c r="AD90" i="28"/>
  <c r="AF90" i="28" s="1"/>
  <c r="AD108" i="28"/>
  <c r="AF108" i="28" s="1"/>
  <c r="AC122" i="28"/>
  <c r="AE122" i="28" s="1"/>
  <c r="AD221" i="28"/>
  <c r="AF221" i="28" s="1"/>
  <c r="AC225" i="28"/>
  <c r="AE225" i="28" s="1"/>
  <c r="AC249" i="28"/>
  <c r="AE249" i="28" s="1"/>
  <c r="AD272" i="28"/>
  <c r="AF272" i="28" s="1"/>
  <c r="AD284" i="28"/>
  <c r="AF284" i="28" s="1"/>
  <c r="AD290" i="28"/>
  <c r="AF290" i="28" s="1"/>
  <c r="AC298" i="28"/>
  <c r="AE298" i="28" s="1"/>
  <c r="AD304" i="28"/>
  <c r="AF304" i="28" s="1"/>
  <c r="AC305" i="28"/>
  <c r="AE305" i="28" s="1"/>
  <c r="AC306" i="28"/>
  <c r="AE306" i="28" s="1"/>
  <c r="AD307" i="28"/>
  <c r="AF307" i="28" s="1"/>
  <c r="AC308" i="28"/>
  <c r="AE308" i="28" s="1"/>
  <c r="AC309" i="28"/>
  <c r="AE309" i="28" s="1"/>
  <c r="AC312" i="28"/>
  <c r="AE312" i="28" s="1"/>
  <c r="AC332" i="28"/>
  <c r="AE332" i="28" s="1"/>
  <c r="AC341" i="28"/>
  <c r="AE341" i="28" s="1"/>
  <c r="AC350" i="28"/>
  <c r="AE350" i="28" s="1"/>
  <c r="AC359" i="28"/>
  <c r="AE359" i="28" s="1"/>
  <c r="AC366" i="28"/>
  <c r="AE366" i="28" s="1"/>
  <c r="AC375" i="28"/>
  <c r="AE375" i="28" s="1"/>
  <c r="AC384" i="28"/>
  <c r="AE384" i="28" s="1"/>
  <c r="AD388" i="28"/>
  <c r="AF388" i="28" s="1"/>
  <c r="AD391" i="28"/>
  <c r="AF391" i="28" s="1"/>
  <c r="AD394" i="28"/>
  <c r="AF394" i="28" s="1"/>
  <c r="AD397" i="28"/>
  <c r="AF397" i="28" s="1"/>
  <c r="AD400" i="28"/>
  <c r="AF400" i="28" s="1"/>
  <c r="AD403" i="28"/>
  <c r="AF403" i="28" s="1"/>
  <c r="AD406" i="28"/>
  <c r="AF406" i="28" s="1"/>
  <c r="AD122" i="28"/>
  <c r="AF122" i="28" s="1"/>
  <c r="AC146" i="28"/>
  <c r="AE146" i="28" s="1"/>
  <c r="AC154" i="28"/>
  <c r="AE154" i="28" s="1"/>
  <c r="AD212" i="28"/>
  <c r="AF212" i="28" s="1"/>
  <c r="AD225" i="28"/>
  <c r="AF225" i="28" s="1"/>
  <c r="AD234" i="28"/>
  <c r="AF234" i="28" s="1"/>
  <c r="AC237" i="28"/>
  <c r="AE237" i="28" s="1"/>
  <c r="AD274" i="28"/>
  <c r="AF274" i="28" s="1"/>
  <c r="AD286" i="28"/>
  <c r="AF286" i="28" s="1"/>
  <c r="AD303" i="28"/>
  <c r="AF303" i="28" s="1"/>
  <c r="AD305" i="28"/>
  <c r="AF305" i="28" s="1"/>
  <c r="AD308" i="28"/>
  <c r="AF308" i="28" s="1"/>
  <c r="AD309" i="28"/>
  <c r="AF309" i="28" s="1"/>
  <c r="AC310" i="28"/>
  <c r="AE310" i="28" s="1"/>
  <c r="AD311" i="28"/>
  <c r="AF311" i="28" s="1"/>
  <c r="AD312" i="28"/>
  <c r="AF312" i="28" s="1"/>
  <c r="AC313" i="28"/>
  <c r="AE313" i="28" s="1"/>
  <c r="AC316" i="28"/>
  <c r="AE316" i="28" s="1"/>
  <c r="AD332" i="28"/>
  <c r="AF332" i="28" s="1"/>
  <c r="AD341" i="28"/>
  <c r="AF341" i="28" s="1"/>
  <c r="AD350" i="28"/>
  <c r="AF350" i="28" s="1"/>
  <c r="AD359" i="28"/>
  <c r="AF359" i="28" s="1"/>
  <c r="AD366" i="28"/>
  <c r="AF366" i="28" s="1"/>
  <c r="AC371" i="28"/>
  <c r="AE371" i="28" s="1"/>
  <c r="AD375" i="28"/>
  <c r="AF375" i="28" s="1"/>
  <c r="AC380" i="28"/>
  <c r="AE380" i="28" s="1"/>
  <c r="AD384" i="28"/>
  <c r="AF384" i="28" s="1"/>
  <c r="AC180" i="28"/>
  <c r="AE180" i="28" s="1"/>
  <c r="AD269" i="28"/>
  <c r="AF269" i="28" s="1"/>
  <c r="AD281" i="28"/>
  <c r="AF281" i="28" s="1"/>
  <c r="AD292" i="28"/>
  <c r="AF292" i="28" s="1"/>
  <c r="AC302" i="28"/>
  <c r="AE302" i="28" s="1"/>
  <c r="AD314" i="28"/>
  <c r="AF314" i="28" s="1"/>
  <c r="AD317" i="28"/>
  <c r="AF317" i="28" s="1"/>
  <c r="AD318" i="28"/>
  <c r="AF318" i="28" s="1"/>
  <c r="AC319" i="28"/>
  <c r="AE319" i="28" s="1"/>
  <c r="AD320" i="28"/>
  <c r="AF320" i="28" s="1"/>
  <c r="AD321" i="28"/>
  <c r="AF321" i="28" s="1"/>
  <c r="AC322" i="28"/>
  <c r="AE322" i="28" s="1"/>
  <c r="AC325" i="28"/>
  <c r="AE325" i="28" s="1"/>
  <c r="AD333" i="28"/>
  <c r="AF333" i="28" s="1"/>
  <c r="AD334" i="28"/>
  <c r="AF334" i="28" s="1"/>
  <c r="AC151" i="28"/>
  <c r="AE151" i="28" s="1"/>
  <c r="AD210" i="28"/>
  <c r="AF210" i="28" s="1"/>
  <c r="AC275" i="28"/>
  <c r="AE275" i="28" s="1"/>
  <c r="AD283" i="28"/>
  <c r="AF283" i="28" s="1"/>
  <c r="AC301" i="28"/>
  <c r="AE301" i="28" s="1"/>
  <c r="AD319" i="28"/>
  <c r="AF319" i="28" s="1"/>
  <c r="AD322" i="28"/>
  <c r="AF322" i="28" s="1"/>
  <c r="AD325" i="28"/>
  <c r="AF325" i="28" s="1"/>
  <c r="AC329" i="28"/>
  <c r="AE329" i="28" s="1"/>
  <c r="AD337" i="28"/>
  <c r="AF337" i="28" s="1"/>
  <c r="AD355" i="28"/>
  <c r="AF355" i="28" s="1"/>
  <c r="AC370" i="28"/>
  <c r="AE370" i="28" s="1"/>
  <c r="AC381" i="28"/>
  <c r="AE381" i="28" s="1"/>
  <c r="AD382" i="28"/>
  <c r="AF382" i="28" s="1"/>
  <c r="AD383" i="28"/>
  <c r="AF383" i="28" s="1"/>
  <c r="AC195" i="28"/>
  <c r="AE195" i="28" s="1"/>
  <c r="AD242" i="28"/>
  <c r="AF242" i="28" s="1"/>
  <c r="AD275" i="28"/>
  <c r="AF275" i="28" s="1"/>
  <c r="AC278" i="28"/>
  <c r="AE278" i="28" s="1"/>
  <c r="AD301" i="28"/>
  <c r="AF301" i="28" s="1"/>
  <c r="AD329" i="28"/>
  <c r="AF329" i="28" s="1"/>
  <c r="AC342" i="28"/>
  <c r="AE342" i="28" s="1"/>
  <c r="AC360" i="28"/>
  <c r="AE360" i="28" s="1"/>
  <c r="AC367" i="28"/>
  <c r="AE367" i="28" s="1"/>
  <c r="AC368" i="28"/>
  <c r="AE368" i="28" s="1"/>
  <c r="AC369" i="28"/>
  <c r="AE369" i="28" s="1"/>
  <c r="AD380" i="28"/>
  <c r="AF380" i="28" s="1"/>
  <c r="AD381" i="28"/>
  <c r="AF381" i="28" s="1"/>
  <c r="AC407" i="28"/>
  <c r="AE407" i="28" s="1"/>
  <c r="AC410" i="28"/>
  <c r="AE410" i="28" s="1"/>
  <c r="AC413" i="28"/>
  <c r="AE413" i="28" s="1"/>
  <c r="AC416" i="28"/>
  <c r="AE416" i="28" s="1"/>
  <c r="AC419" i="28"/>
  <c r="AE419" i="28" s="1"/>
  <c r="AC422" i="28"/>
  <c r="AE422" i="28" s="1"/>
  <c r="AC425" i="28"/>
  <c r="AE425" i="28" s="1"/>
  <c r="AC428" i="28"/>
  <c r="AE428" i="28" s="1"/>
  <c r="AC431" i="28"/>
  <c r="AE431" i="28" s="1"/>
  <c r="AC434" i="28"/>
  <c r="AE434" i="28" s="1"/>
  <c r="AC437" i="28"/>
  <c r="AE437" i="28" s="1"/>
  <c r="AC440" i="28"/>
  <c r="AE440" i="28" s="1"/>
  <c r="AC123" i="28"/>
  <c r="AE123" i="28" s="1"/>
  <c r="AD243" i="28"/>
  <c r="AF243" i="28" s="1"/>
  <c r="AD278" i="28"/>
  <c r="AF278" i="28" s="1"/>
  <c r="AC336" i="28"/>
  <c r="AE336" i="28" s="1"/>
  <c r="AD342" i="28"/>
  <c r="AF342" i="28" s="1"/>
  <c r="AC354" i="28"/>
  <c r="AE354" i="28" s="1"/>
  <c r="AD360" i="28"/>
  <c r="AF360" i="28" s="1"/>
  <c r="AD367" i="28"/>
  <c r="AF367" i="28" s="1"/>
  <c r="AD368" i="28"/>
  <c r="AF368" i="28" s="1"/>
  <c r="AD369" i="28"/>
  <c r="AF369" i="28" s="1"/>
  <c r="AD239" i="28"/>
  <c r="AF239" i="28" s="1"/>
  <c r="AD335" i="28"/>
  <c r="AF335" i="28" s="1"/>
  <c r="AD347" i="28"/>
  <c r="AF347" i="28" s="1"/>
  <c r="AD352" i="28"/>
  <c r="AF352" i="28" s="1"/>
  <c r="AC110" i="28"/>
  <c r="AE110" i="28" s="1"/>
  <c r="AD215" i="28"/>
  <c r="AF215" i="28" s="1"/>
  <c r="AD227" i="28"/>
  <c r="AF227" i="28" s="1"/>
  <c r="AC269" i="28"/>
  <c r="AE269" i="28" s="1"/>
  <c r="AC314" i="28"/>
  <c r="AE314" i="28" s="1"/>
  <c r="AC317" i="28"/>
  <c r="AE317" i="28" s="1"/>
  <c r="AD327" i="28"/>
  <c r="AF327" i="28" s="1"/>
  <c r="AC351" i="28"/>
  <c r="AE351" i="28" s="1"/>
  <c r="AC160" i="28"/>
  <c r="AE160" i="28" s="1"/>
  <c r="AC236" i="28"/>
  <c r="AE236" i="28" s="1"/>
  <c r="AD302" i="28"/>
  <c r="AF302" i="28" s="1"/>
  <c r="AC323" i="28"/>
  <c r="AE323" i="28" s="1"/>
  <c r="AC326" i="28"/>
  <c r="AE326" i="28" s="1"/>
  <c r="AC345" i="28"/>
  <c r="AE345" i="28" s="1"/>
  <c r="AD351" i="28"/>
  <c r="AF351" i="28" s="1"/>
  <c r="AC363" i="28"/>
  <c r="AE363" i="28" s="1"/>
  <c r="AC115" i="28"/>
  <c r="AE115" i="28" s="1"/>
  <c r="AD135" i="28"/>
  <c r="AF135" i="28" s="1"/>
  <c r="AD237" i="28"/>
  <c r="AF237" i="28" s="1"/>
  <c r="AD277" i="28"/>
  <c r="AF277" i="28" s="1"/>
  <c r="AC330" i="28"/>
  <c r="AE330" i="28" s="1"/>
  <c r="AC338" i="28"/>
  <c r="AE338" i="28" s="1"/>
  <c r="AD344" i="28"/>
  <c r="AF344" i="28" s="1"/>
  <c r="AD271" i="28"/>
  <c r="AF271" i="28" s="1"/>
  <c r="AC318" i="28"/>
  <c r="AE318" i="28" s="1"/>
  <c r="AD346" i="28"/>
  <c r="AF346" i="28" s="1"/>
  <c r="AD374" i="28"/>
  <c r="AF374" i="28" s="1"/>
  <c r="AD385" i="28"/>
  <c r="AF385" i="28" s="1"/>
  <c r="AC390" i="28"/>
  <c r="AE390" i="28" s="1"/>
  <c r="AC396" i="28"/>
  <c r="AE396" i="28" s="1"/>
  <c r="AC402" i="28"/>
  <c r="AE402" i="28" s="1"/>
  <c r="AD409" i="28"/>
  <c r="AF409" i="28" s="1"/>
  <c r="AD410" i="28"/>
  <c r="AF410" i="28" s="1"/>
  <c r="AD418" i="28"/>
  <c r="AF418" i="28" s="1"/>
  <c r="AD419" i="28"/>
  <c r="AF419" i="28" s="1"/>
  <c r="AC426" i="28"/>
  <c r="AE426" i="28" s="1"/>
  <c r="AD430" i="28"/>
  <c r="AF430" i="28" s="1"/>
  <c r="AC435" i="28"/>
  <c r="AE435" i="28" s="1"/>
  <c r="AD439" i="28"/>
  <c r="AF439" i="28" s="1"/>
  <c r="AC335" i="28"/>
  <c r="AE335" i="28" s="1"/>
  <c r="AC376" i="28"/>
  <c r="AE376" i="28" s="1"/>
  <c r="AC389" i="28"/>
  <c r="AE389" i="28" s="1"/>
  <c r="AD390" i="28"/>
  <c r="AF390" i="28" s="1"/>
  <c r="AC395" i="28"/>
  <c r="AE395" i="28" s="1"/>
  <c r="AD396" i="28"/>
  <c r="AF396" i="28" s="1"/>
  <c r="AC401" i="28"/>
  <c r="AE401" i="28" s="1"/>
  <c r="AD402" i="28"/>
  <c r="AF402" i="28" s="1"/>
  <c r="AC411" i="28"/>
  <c r="AE411" i="28" s="1"/>
  <c r="AC420" i="28"/>
  <c r="AE420" i="28" s="1"/>
  <c r="AD426" i="28"/>
  <c r="AF426" i="28" s="1"/>
  <c r="AD435" i="28"/>
  <c r="AF435" i="28" s="1"/>
  <c r="AC443" i="28"/>
  <c r="AE443" i="28" s="1"/>
  <c r="AC315" i="28"/>
  <c r="AE315" i="28" s="1"/>
  <c r="AD338" i="28"/>
  <c r="AF338" i="28" s="1"/>
  <c r="AC344" i="28"/>
  <c r="AE344" i="28" s="1"/>
  <c r="AC356" i="28"/>
  <c r="AE356" i="28" s="1"/>
  <c r="AC373" i="28"/>
  <c r="AE373" i="28" s="1"/>
  <c r="AD376" i="28"/>
  <c r="AF376" i="28" s="1"/>
  <c r="AD389" i="28"/>
  <c r="AF389" i="28" s="1"/>
  <c r="AD395" i="28"/>
  <c r="AF395" i="28" s="1"/>
  <c r="AD401" i="28"/>
  <c r="AF401" i="28" s="1"/>
  <c r="AD411" i="28"/>
  <c r="AF411" i="28" s="1"/>
  <c r="AD420" i="28"/>
  <c r="AF420" i="28" s="1"/>
  <c r="AD431" i="28"/>
  <c r="AF431" i="28" s="1"/>
  <c r="AD440" i="28"/>
  <c r="AF440" i="28" s="1"/>
  <c r="AD443" i="28"/>
  <c r="AF443" i="28" s="1"/>
  <c r="AC210" i="28"/>
  <c r="AE210" i="28" s="1"/>
  <c r="AD336" i="28"/>
  <c r="AF336" i="28" s="1"/>
  <c r="AC347" i="28"/>
  <c r="AE347" i="28" s="1"/>
  <c r="AD361" i="28"/>
  <c r="AF361" i="28" s="1"/>
  <c r="AD363" i="28"/>
  <c r="AF363" i="28" s="1"/>
  <c r="AC365" i="28"/>
  <c r="AE365" i="28" s="1"/>
  <c r="AC379" i="28"/>
  <c r="AE379" i="28" s="1"/>
  <c r="AC414" i="28"/>
  <c r="AE414" i="28" s="1"/>
  <c r="AC423" i="28"/>
  <c r="AE423" i="28" s="1"/>
  <c r="AD432" i="28"/>
  <c r="AF432" i="28" s="1"/>
  <c r="AC441" i="28"/>
  <c r="AE441" i="28" s="1"/>
  <c r="AC444" i="28"/>
  <c r="AE444" i="28" s="1"/>
  <c r="AC447" i="28"/>
  <c r="AE447" i="28" s="1"/>
  <c r="AC450" i="28"/>
  <c r="AE450" i="28" s="1"/>
  <c r="AC453" i="28"/>
  <c r="AE453" i="28" s="1"/>
  <c r="AD313" i="28"/>
  <c r="AF313" i="28" s="1"/>
  <c r="AC327" i="28"/>
  <c r="AE327" i="28" s="1"/>
  <c r="AC378" i="28"/>
  <c r="AE378" i="28" s="1"/>
  <c r="AD387" i="28"/>
  <c r="AF387" i="28" s="1"/>
  <c r="AD392" i="28"/>
  <c r="AF392" i="28" s="1"/>
  <c r="AD398" i="28"/>
  <c r="AF398" i="28" s="1"/>
  <c r="AC404" i="28"/>
  <c r="AE404" i="28" s="1"/>
  <c r="AC405" i="28"/>
  <c r="AE405" i="28" s="1"/>
  <c r="AC406" i="28"/>
  <c r="AE406" i="28" s="1"/>
  <c r="AD407" i="28"/>
  <c r="AF407" i="28" s="1"/>
  <c r="AD415" i="28"/>
  <c r="AF415" i="28" s="1"/>
  <c r="AD416" i="28"/>
  <c r="AF416" i="28" s="1"/>
  <c r="AC216" i="28"/>
  <c r="AE216" i="28" s="1"/>
  <c r="AD240" i="28"/>
  <c r="AF240" i="28" s="1"/>
  <c r="AD294" i="28"/>
  <c r="AF294" i="28" s="1"/>
  <c r="AC324" i="28"/>
  <c r="AE324" i="28" s="1"/>
  <c r="AD378" i="28"/>
  <c r="AF378" i="28" s="1"/>
  <c r="AC382" i="28"/>
  <c r="AE382" i="28" s="1"/>
  <c r="AC386" i="28"/>
  <c r="AE386" i="28" s="1"/>
  <c r="AD404" i="28"/>
  <c r="AF404" i="28" s="1"/>
  <c r="AD405" i="28"/>
  <c r="AF405" i="28" s="1"/>
  <c r="AC408" i="28"/>
  <c r="AE408" i="28" s="1"/>
  <c r="AC417" i="28"/>
  <c r="AE417" i="28" s="1"/>
  <c r="AD353" i="28"/>
  <c r="AF353" i="28" s="1"/>
  <c r="AD362" i="28"/>
  <c r="AF362" i="28" s="1"/>
  <c r="AC409" i="28"/>
  <c r="AE409" i="28" s="1"/>
  <c r="AC418" i="28"/>
  <c r="AE418" i="28" s="1"/>
  <c r="AD423" i="28"/>
  <c r="AF423" i="28" s="1"/>
  <c r="AD428" i="28"/>
  <c r="AF428" i="28" s="1"/>
  <c r="AD434" i="28"/>
  <c r="AF434" i="28" s="1"/>
  <c r="AD452" i="28"/>
  <c r="AF452" i="28" s="1"/>
  <c r="AD456" i="28"/>
  <c r="AF456" i="28" s="1"/>
  <c r="AD459" i="28"/>
  <c r="AF459" i="28" s="1"/>
  <c r="AD462" i="28"/>
  <c r="AF462" i="28" s="1"/>
  <c r="AD465" i="28"/>
  <c r="AF465" i="28" s="1"/>
  <c r="AD468" i="28"/>
  <c r="AF468" i="28" s="1"/>
  <c r="AD471" i="28"/>
  <c r="AF471" i="28" s="1"/>
  <c r="AD474" i="28"/>
  <c r="AF474" i="28" s="1"/>
  <c r="AD477" i="28"/>
  <c r="AF477" i="28" s="1"/>
  <c r="AD480" i="28"/>
  <c r="AF480" i="28" s="1"/>
  <c r="AD483" i="28"/>
  <c r="AF483" i="28" s="1"/>
  <c r="AD486" i="28"/>
  <c r="AF486" i="28" s="1"/>
  <c r="AD489" i="28"/>
  <c r="AF489" i="28" s="1"/>
  <c r="AD492" i="28"/>
  <c r="AF492" i="28" s="1"/>
  <c r="AD495" i="28"/>
  <c r="AF495" i="28" s="1"/>
  <c r="AD498" i="28"/>
  <c r="AF498" i="28" s="1"/>
  <c r="AD501" i="28"/>
  <c r="AF501" i="28" s="1"/>
  <c r="AD504" i="28"/>
  <c r="AF504" i="28" s="1"/>
  <c r="AD507" i="28"/>
  <c r="AF507" i="28" s="1"/>
  <c r="AD510" i="28"/>
  <c r="AF510" i="28" s="1"/>
  <c r="AD513" i="28"/>
  <c r="AF513" i="28" s="1"/>
  <c r="AD516" i="28"/>
  <c r="AF516" i="28" s="1"/>
  <c r="AD519" i="28"/>
  <c r="AF519" i="28" s="1"/>
  <c r="AD373" i="28"/>
  <c r="AF373" i="28" s="1"/>
  <c r="AC433" i="28"/>
  <c r="AE433" i="28" s="1"/>
  <c r="AC439" i="28"/>
  <c r="AE439" i="28" s="1"/>
  <c r="AD453" i="28"/>
  <c r="AF453" i="28" s="1"/>
  <c r="AD326" i="28"/>
  <c r="AF326" i="28" s="1"/>
  <c r="AD354" i="28"/>
  <c r="AF354" i="28" s="1"/>
  <c r="AD413" i="28"/>
  <c r="AF413" i="28" s="1"/>
  <c r="AC427" i="28"/>
  <c r="AE427" i="28" s="1"/>
  <c r="AD433" i="28"/>
  <c r="AF433" i="28" s="1"/>
  <c r="AC438" i="28"/>
  <c r="AE438" i="28" s="1"/>
  <c r="AD18" i="28"/>
  <c r="AF18" i="28" s="1"/>
  <c r="AD297" i="28"/>
  <c r="AF297" i="28" s="1"/>
  <c r="AC333" i="28"/>
  <c r="AE333" i="28" s="1"/>
  <c r="AC339" i="28"/>
  <c r="AE339" i="28" s="1"/>
  <c r="AC399" i="28"/>
  <c r="AE399" i="28" s="1"/>
  <c r="AD422" i="28"/>
  <c r="AF422" i="28" s="1"/>
  <c r="AD427" i="28"/>
  <c r="AF427" i="28" s="1"/>
  <c r="AC432" i="28"/>
  <c r="AE432" i="28" s="1"/>
  <c r="AD438" i="28"/>
  <c r="AF438" i="28" s="1"/>
  <c r="AC445" i="28"/>
  <c r="AE445" i="28" s="1"/>
  <c r="AC446" i="28"/>
  <c r="AE446" i="28" s="1"/>
  <c r="AC454" i="28"/>
  <c r="AE454" i="28" s="1"/>
  <c r="AC457" i="28"/>
  <c r="AE457" i="28" s="1"/>
  <c r="AC460" i="28"/>
  <c r="AE460" i="28" s="1"/>
  <c r="AC463" i="28"/>
  <c r="AE463" i="28" s="1"/>
  <c r="AC466" i="28"/>
  <c r="AE466" i="28" s="1"/>
  <c r="AC168" i="28"/>
  <c r="AE168" i="28" s="1"/>
  <c r="AC213" i="28"/>
  <c r="AE213" i="28" s="1"/>
  <c r="AC292" i="28"/>
  <c r="AE292" i="28" s="1"/>
  <c r="AD412" i="28"/>
  <c r="AF412" i="28" s="1"/>
  <c r="AD421" i="28"/>
  <c r="AF421" i="28" s="1"/>
  <c r="AD425" i="28"/>
  <c r="AF425" i="28" s="1"/>
  <c r="AD441" i="28"/>
  <c r="AF441" i="28" s="1"/>
  <c r="AD442" i="28"/>
  <c r="AF442" i="28" s="1"/>
  <c r="AD449" i="28"/>
  <c r="AF449" i="28" s="1"/>
  <c r="AD455" i="28"/>
  <c r="AF455" i="28" s="1"/>
  <c r="AC372" i="28"/>
  <c r="AE372" i="28" s="1"/>
  <c r="AD377" i="28"/>
  <c r="AF377" i="28" s="1"/>
  <c r="AC424" i="28"/>
  <c r="AE424" i="28" s="1"/>
  <c r="AD454" i="28"/>
  <c r="AF454" i="28" s="1"/>
  <c r="AC461" i="28"/>
  <c r="AE461" i="28" s="1"/>
  <c r="AC462" i="28"/>
  <c r="AE462" i="28" s="1"/>
  <c r="AD14" i="28"/>
  <c r="AD15" i="28"/>
  <c r="AF15" i="28" s="1"/>
  <c r="AD16" i="28"/>
  <c r="AF16" i="28" s="1"/>
  <c r="AC19" i="28"/>
  <c r="AE19" i="28" s="1"/>
  <c r="AC20" i="28"/>
  <c r="AE20" i="28" s="1"/>
  <c r="AD343" i="28"/>
  <c r="AF343" i="28" s="1"/>
  <c r="AD372" i="28"/>
  <c r="AF372" i="28" s="1"/>
  <c r="AD386" i="28"/>
  <c r="AF386" i="28" s="1"/>
  <c r="AD399" i="28"/>
  <c r="AF399" i="28" s="1"/>
  <c r="AD424" i="28"/>
  <c r="AF424" i="28" s="1"/>
  <c r="AD437" i="28"/>
  <c r="AF437" i="28" s="1"/>
  <c r="AC448" i="28"/>
  <c r="AE448" i="28" s="1"/>
  <c r="AC451" i="28"/>
  <c r="AE451" i="28" s="1"/>
  <c r="AD460" i="28"/>
  <c r="AF460" i="28" s="1"/>
  <c r="AD461" i="28"/>
  <c r="AF461" i="28" s="1"/>
  <c r="AD19" i="28"/>
  <c r="AF19" i="28" s="1"/>
  <c r="AD20" i="28"/>
  <c r="AF20" i="28" s="1"/>
  <c r="AD280" i="28"/>
  <c r="AF280" i="28" s="1"/>
  <c r="AD310" i="28"/>
  <c r="AF310" i="28" s="1"/>
  <c r="AD323" i="28"/>
  <c r="AF323" i="28" s="1"/>
  <c r="AD345" i="28"/>
  <c r="AF345" i="28" s="1"/>
  <c r="AC387" i="28"/>
  <c r="AE387" i="28" s="1"/>
  <c r="AD445" i="28"/>
  <c r="AF445" i="28" s="1"/>
  <c r="AD448" i="28"/>
  <c r="AF448" i="28" s="1"/>
  <c r="AD451" i="28"/>
  <c r="AF451" i="28" s="1"/>
  <c r="AC13" i="28"/>
  <c r="AC21" i="28"/>
  <c r="AE21" i="28" s="1"/>
  <c r="AC281" i="28"/>
  <c r="AE281" i="28" s="1"/>
  <c r="AC353" i="28"/>
  <c r="AE353" i="28" s="1"/>
  <c r="AC12" i="28"/>
  <c r="AD13" i="28"/>
  <c r="AD21" i="28"/>
  <c r="AF21" i="28" s="1"/>
  <c r="AD146" i="28"/>
  <c r="AF146" i="28" s="1"/>
  <c r="AC392" i="28"/>
  <c r="AE392" i="28" s="1"/>
  <c r="AC458" i="28"/>
  <c r="AE458" i="28" s="1"/>
  <c r="AC459" i="28"/>
  <c r="AE459" i="28" s="1"/>
  <c r="AC469" i="28"/>
  <c r="AE469" i="28" s="1"/>
  <c r="AC472" i="28"/>
  <c r="AE472" i="28" s="1"/>
  <c r="AC475" i="28"/>
  <c r="AE475" i="28" s="1"/>
  <c r="AC478" i="28"/>
  <c r="AE478" i="28" s="1"/>
  <c r="AC481" i="28"/>
  <c r="AE481" i="28" s="1"/>
  <c r="AC484" i="28"/>
  <c r="AE484" i="28" s="1"/>
  <c r="AC487" i="28"/>
  <c r="AE487" i="28" s="1"/>
  <c r="AC490" i="28"/>
  <c r="AE490" i="28" s="1"/>
  <c r="AC493" i="28"/>
  <c r="AE493" i="28" s="1"/>
  <c r="AC496" i="28"/>
  <c r="AE496" i="28" s="1"/>
  <c r="AC499" i="28"/>
  <c r="AE499" i="28" s="1"/>
  <c r="AC502" i="28"/>
  <c r="AE502" i="28" s="1"/>
  <c r="AC505" i="28"/>
  <c r="AE505" i="28" s="1"/>
  <c r="AC508" i="28"/>
  <c r="AE508" i="28" s="1"/>
  <c r="AC511" i="28"/>
  <c r="AE511" i="28" s="1"/>
  <c r="AC514" i="28"/>
  <c r="AE514" i="28" s="1"/>
  <c r="AC517" i="28"/>
  <c r="AE517" i="28" s="1"/>
  <c r="AC520" i="28"/>
  <c r="AE520" i="28" s="1"/>
  <c r="AD12" i="28"/>
  <c r="AD268" i="28"/>
  <c r="AF268" i="28" s="1"/>
  <c r="AD316" i="28"/>
  <c r="AF316" i="28" s="1"/>
  <c r="AD328" i="28"/>
  <c r="AF328" i="28" s="1"/>
  <c r="AD356" i="28"/>
  <c r="AF356" i="28" s="1"/>
  <c r="AD444" i="28"/>
  <c r="AF444" i="28" s="1"/>
  <c r="AC348" i="28"/>
  <c r="AE348" i="28" s="1"/>
  <c r="AD364" i="28"/>
  <c r="AF364" i="28" s="1"/>
  <c r="AC393" i="28"/>
  <c r="AE393" i="28" s="1"/>
  <c r="AC436" i="28"/>
  <c r="AE436" i="28" s="1"/>
  <c r="AC442" i="28"/>
  <c r="AE442" i="28" s="1"/>
  <c r="AC456" i="28"/>
  <c r="AE456" i="28" s="1"/>
  <c r="AC464" i="28"/>
  <c r="AE464" i="28" s="1"/>
  <c r="AC465" i="28"/>
  <c r="AE465" i="28" s="1"/>
  <c r="AD180" i="28"/>
  <c r="AF180" i="28" s="1"/>
  <c r="AC357" i="28"/>
  <c r="AE357" i="28" s="1"/>
  <c r="AD371" i="28"/>
  <c r="AF371" i="28" s="1"/>
  <c r="AC385" i="28"/>
  <c r="AE385" i="28" s="1"/>
  <c r="AD393" i="28"/>
  <c r="AF393" i="28" s="1"/>
  <c r="AC415" i="28"/>
  <c r="AE415" i="28" s="1"/>
  <c r="AC421" i="28"/>
  <c r="AE421" i="28" s="1"/>
  <c r="AD436" i="28"/>
  <c r="AF436" i="28" s="1"/>
  <c r="AD446" i="28"/>
  <c r="AF446" i="28" s="1"/>
  <c r="AC449" i="28"/>
  <c r="AE449" i="28" s="1"/>
  <c r="AC452" i="28"/>
  <c r="AE452" i="28" s="1"/>
  <c r="AD463" i="28"/>
  <c r="AF463" i="28" s="1"/>
  <c r="AD464" i="28"/>
  <c r="AF464" i="28" s="1"/>
  <c r="AC109" i="28"/>
  <c r="AE109" i="28" s="1"/>
  <c r="AD181" i="28"/>
  <c r="AF181" i="28" s="1"/>
  <c r="AD365" i="28"/>
  <c r="AF365" i="28" s="1"/>
  <c r="AC412" i="28"/>
  <c r="AE412" i="28" s="1"/>
  <c r="AC455" i="28"/>
  <c r="AE455" i="28" s="1"/>
  <c r="AC17" i="28"/>
  <c r="AE17" i="28" s="1"/>
  <c r="AC362" i="28"/>
  <c r="AE362" i="28" s="1"/>
  <c r="AC383" i="28"/>
  <c r="AE383" i="28" s="1"/>
  <c r="AD458" i="28"/>
  <c r="AF458" i="28" s="1"/>
  <c r="AD414" i="28"/>
  <c r="AF414" i="28" s="1"/>
  <c r="AC468" i="28"/>
  <c r="AE468" i="28" s="1"/>
  <c r="AC471" i="28"/>
  <c r="AE471" i="28" s="1"/>
  <c r="AC474" i="28"/>
  <c r="AE474" i="28" s="1"/>
  <c r="AC477" i="28"/>
  <c r="AE477" i="28" s="1"/>
  <c r="AC480" i="28"/>
  <c r="AE480" i="28" s="1"/>
  <c r="AC483" i="28"/>
  <c r="AE483" i="28" s="1"/>
  <c r="AC486" i="28"/>
  <c r="AE486" i="28" s="1"/>
  <c r="AC489" i="28"/>
  <c r="AE489" i="28" s="1"/>
  <c r="AC492" i="28"/>
  <c r="AE492" i="28" s="1"/>
  <c r="AC495" i="28"/>
  <c r="AE495" i="28" s="1"/>
  <c r="AC498" i="28"/>
  <c r="AE498" i="28" s="1"/>
  <c r="AC501" i="28"/>
  <c r="AE501" i="28" s="1"/>
  <c r="AC504" i="28"/>
  <c r="AE504" i="28" s="1"/>
  <c r="AC507" i="28"/>
  <c r="AE507" i="28" s="1"/>
  <c r="AC510" i="28"/>
  <c r="AE510" i="28" s="1"/>
  <c r="AC513" i="28"/>
  <c r="AE513" i="28" s="1"/>
  <c r="AC516" i="28"/>
  <c r="AE516" i="28" s="1"/>
  <c r="AC519" i="28"/>
  <c r="AE519" i="28" s="1"/>
  <c r="AC149" i="28"/>
  <c r="AE149" i="28" s="1"/>
  <c r="AD417" i="28"/>
  <c r="AF417" i="28" s="1"/>
  <c r="AD450" i="28"/>
  <c r="AF450" i="28" s="1"/>
  <c r="AC14" i="28"/>
  <c r="AD17" i="28"/>
  <c r="AF17" i="28" s="1"/>
  <c r="AD161" i="28"/>
  <c r="AF161" i="28" s="1"/>
  <c r="AD466" i="28"/>
  <c r="AF466" i="28" s="1"/>
  <c r="AD469" i="28"/>
  <c r="AF469" i="28" s="1"/>
  <c r="AD472" i="28"/>
  <c r="AF472" i="28" s="1"/>
  <c r="AD475" i="28"/>
  <c r="AF475" i="28" s="1"/>
  <c r="AD478" i="28"/>
  <c r="AF478" i="28" s="1"/>
  <c r="AD481" i="28"/>
  <c r="AF481" i="28" s="1"/>
  <c r="AD484" i="28"/>
  <c r="AF484" i="28" s="1"/>
  <c r="AD487" i="28"/>
  <c r="AF487" i="28" s="1"/>
  <c r="AD490" i="28"/>
  <c r="AF490" i="28" s="1"/>
  <c r="AD493" i="28"/>
  <c r="AF493" i="28" s="1"/>
  <c r="AD496" i="28"/>
  <c r="AF496" i="28" s="1"/>
  <c r="AD499" i="28"/>
  <c r="AF499" i="28" s="1"/>
  <c r="AD502" i="28"/>
  <c r="AF502" i="28" s="1"/>
  <c r="AD505" i="28"/>
  <c r="AF505" i="28" s="1"/>
  <c r="AD508" i="28"/>
  <c r="AF508" i="28" s="1"/>
  <c r="AD511" i="28"/>
  <c r="AF511" i="28" s="1"/>
  <c r="AD514" i="28"/>
  <c r="AF514" i="28" s="1"/>
  <c r="AD517" i="28"/>
  <c r="AF517" i="28" s="1"/>
  <c r="AD520" i="28"/>
  <c r="AF520" i="28" s="1"/>
  <c r="AC374" i="28"/>
  <c r="AE374" i="28" s="1"/>
  <c r="AC429" i="28"/>
  <c r="AE429" i="28" s="1"/>
  <c r="AC377" i="28"/>
  <c r="AE377" i="28" s="1"/>
  <c r="AC430" i="28"/>
  <c r="AE430" i="28" s="1"/>
  <c r="AD457" i="28"/>
  <c r="AF457" i="28" s="1"/>
  <c r="AC467" i="28"/>
  <c r="AE467" i="28" s="1"/>
  <c r="AC470" i="28"/>
  <c r="AE470" i="28" s="1"/>
  <c r="AC473" i="28"/>
  <c r="AE473" i="28" s="1"/>
  <c r="AC476" i="28"/>
  <c r="AE476" i="28" s="1"/>
  <c r="AC479" i="28"/>
  <c r="AE479" i="28" s="1"/>
  <c r="AC482" i="28"/>
  <c r="AE482" i="28" s="1"/>
  <c r="AC485" i="28"/>
  <c r="AE485" i="28" s="1"/>
  <c r="AC488" i="28"/>
  <c r="AE488" i="28" s="1"/>
  <c r="AC491" i="28"/>
  <c r="AE491" i="28" s="1"/>
  <c r="AC494" i="28"/>
  <c r="AE494" i="28" s="1"/>
  <c r="AC497" i="28"/>
  <c r="AE497" i="28" s="1"/>
  <c r="AC500" i="28"/>
  <c r="AE500" i="28" s="1"/>
  <c r="AC503" i="28"/>
  <c r="AE503" i="28" s="1"/>
  <c r="AC506" i="28"/>
  <c r="AE506" i="28" s="1"/>
  <c r="AC509" i="28"/>
  <c r="AE509" i="28" s="1"/>
  <c r="AC512" i="28"/>
  <c r="AE512" i="28" s="1"/>
  <c r="AC515" i="28"/>
  <c r="AE515" i="28" s="1"/>
  <c r="AC518" i="28"/>
  <c r="AE518" i="28" s="1"/>
  <c r="AD447" i="28"/>
  <c r="AF447" i="28" s="1"/>
  <c r="AD467" i="28"/>
  <c r="AF467" i="28" s="1"/>
  <c r="AD470" i="28"/>
  <c r="AF470" i="28" s="1"/>
  <c r="AD473" i="28"/>
  <c r="AF473" i="28" s="1"/>
  <c r="AD476" i="28"/>
  <c r="AF476" i="28" s="1"/>
  <c r="AD479" i="28"/>
  <c r="AF479" i="28" s="1"/>
  <c r="AD482" i="28"/>
  <c r="AF482" i="28" s="1"/>
  <c r="AD485" i="28"/>
  <c r="AF485" i="28" s="1"/>
  <c r="AD488" i="28"/>
  <c r="AF488" i="28" s="1"/>
  <c r="AD491" i="28"/>
  <c r="AF491" i="28" s="1"/>
  <c r="AD494" i="28"/>
  <c r="AF494" i="28" s="1"/>
  <c r="AD497" i="28"/>
  <c r="AF497" i="28" s="1"/>
  <c r="AD500" i="28"/>
  <c r="AF500" i="28" s="1"/>
  <c r="AD503" i="28"/>
  <c r="AF503" i="28" s="1"/>
  <c r="AD506" i="28"/>
  <c r="AF506" i="28" s="1"/>
  <c r="AD509" i="28"/>
  <c r="AF509" i="28" s="1"/>
  <c r="AD512" i="28"/>
  <c r="AF512" i="28" s="1"/>
  <c r="AD515" i="28"/>
  <c r="AF515" i="28" s="1"/>
  <c r="AD518" i="28"/>
  <c r="AF518" i="28" s="1"/>
  <c r="AC321" i="28"/>
  <c r="AE321" i="28" s="1"/>
  <c r="AC398" i="28"/>
  <c r="AE398" i="28" s="1"/>
  <c r="AC16" i="28"/>
  <c r="AE16" i="28" s="1"/>
  <c r="Y21" i="28"/>
  <c r="AA21" i="28" s="1"/>
  <c r="AC18" i="28"/>
  <c r="AE18" i="28" s="1"/>
  <c r="AH22" i="28"/>
  <c r="AJ22" i="28" s="1"/>
  <c r="AH24" i="28"/>
  <c r="AJ24" i="28" s="1"/>
  <c r="AI38" i="28"/>
  <c r="AK38" i="28" s="1"/>
  <c r="AI40" i="28"/>
  <c r="AK40" i="28" s="1"/>
  <c r="AH41" i="28"/>
  <c r="AJ41" i="28" s="1"/>
  <c r="AH42" i="28"/>
  <c r="AJ42" i="28" s="1"/>
  <c r="AH43" i="28"/>
  <c r="AJ43" i="28" s="1"/>
  <c r="AH29" i="28"/>
  <c r="AJ29" i="28" s="1"/>
  <c r="AH31" i="28"/>
  <c r="AJ31" i="28" s="1"/>
  <c r="AI35" i="28"/>
  <c r="AK35" i="28" s="1"/>
  <c r="AI37" i="28"/>
  <c r="AK37" i="28" s="1"/>
  <c r="AH39" i="28"/>
  <c r="AJ39" i="28" s="1"/>
  <c r="AI28" i="28"/>
  <c r="AK28" i="28" s="1"/>
  <c r="AI42" i="28"/>
  <c r="AK42" i="28" s="1"/>
  <c r="AI58" i="28"/>
  <c r="AK58" i="28" s="1"/>
  <c r="AI65" i="28"/>
  <c r="AK65" i="28" s="1"/>
  <c r="AI67" i="28"/>
  <c r="AK67" i="28" s="1"/>
  <c r="AH68" i="28"/>
  <c r="AJ68" i="28" s="1"/>
  <c r="AH69" i="28"/>
  <c r="AJ69" i="28" s="1"/>
  <c r="AH70" i="28"/>
  <c r="AJ70" i="28" s="1"/>
  <c r="AH72" i="28"/>
  <c r="AJ72" i="28" s="1"/>
  <c r="AI30" i="28"/>
  <c r="AK30" i="28" s="1"/>
  <c r="AI34" i="28"/>
  <c r="AK34" i="28" s="1"/>
  <c r="AI39" i="28"/>
  <c r="AK39" i="28" s="1"/>
  <c r="AI79" i="28"/>
  <c r="AK79" i="28" s="1"/>
  <c r="AI80" i="28"/>
  <c r="AK80" i="28" s="1"/>
  <c r="AI81" i="28"/>
  <c r="AK81" i="28" s="1"/>
  <c r="AH26" i="28"/>
  <c r="AJ26" i="28" s="1"/>
  <c r="AH33" i="28"/>
  <c r="AJ33" i="28" s="1"/>
  <c r="AH61" i="28"/>
  <c r="AJ61" i="28" s="1"/>
  <c r="AH62" i="28"/>
  <c r="AJ62" i="28" s="1"/>
  <c r="AH83" i="28"/>
  <c r="AJ83" i="28" s="1"/>
  <c r="AH89" i="28"/>
  <c r="AJ89" i="28" s="1"/>
  <c r="AH98" i="28"/>
  <c r="AJ98" i="28" s="1"/>
  <c r="AH107" i="28"/>
  <c r="AJ107" i="28" s="1"/>
  <c r="AI26" i="28"/>
  <c r="AK26" i="28" s="1"/>
  <c r="AI33" i="28"/>
  <c r="AK33" i="28" s="1"/>
  <c r="AH38" i="28"/>
  <c r="AJ38" i="28" s="1"/>
  <c r="AH23" i="28"/>
  <c r="AJ23" i="28" s="1"/>
  <c r="AH37" i="28"/>
  <c r="AJ37" i="28" s="1"/>
  <c r="AH25" i="28"/>
  <c r="AJ25" i="28" s="1"/>
  <c r="AI32" i="28"/>
  <c r="AK32" i="28" s="1"/>
  <c r="AI36" i="28"/>
  <c r="AK36" i="28" s="1"/>
  <c r="AI43" i="28"/>
  <c r="AK43" i="28" s="1"/>
  <c r="AH44" i="28"/>
  <c r="AJ44" i="28" s="1"/>
  <c r="AI51" i="28"/>
  <c r="AK51" i="28" s="1"/>
  <c r="AH59" i="28"/>
  <c r="AJ59" i="28" s="1"/>
  <c r="AI64" i="28"/>
  <c r="AK64" i="28" s="1"/>
  <c r="AI66" i="28"/>
  <c r="AK66" i="28" s="1"/>
  <c r="AI85" i="28"/>
  <c r="AK85" i="28" s="1"/>
  <c r="AH87" i="28"/>
  <c r="AJ87" i="28" s="1"/>
  <c r="AH90" i="28"/>
  <c r="AJ90" i="28" s="1"/>
  <c r="AH58" i="28"/>
  <c r="AJ58" i="28" s="1"/>
  <c r="AH67" i="28"/>
  <c r="AJ67" i="28" s="1"/>
  <c r="AI76" i="28"/>
  <c r="AK76" i="28" s="1"/>
  <c r="AH79" i="28"/>
  <c r="AJ79" i="28" s="1"/>
  <c r="AI113" i="28"/>
  <c r="AK113" i="28" s="1"/>
  <c r="AI122" i="28"/>
  <c r="AK122" i="28" s="1"/>
  <c r="AH139" i="28"/>
  <c r="AJ139" i="28" s="1"/>
  <c r="AI143" i="28"/>
  <c r="AK143" i="28" s="1"/>
  <c r="AH148" i="28"/>
  <c r="AJ148" i="28" s="1"/>
  <c r="AI152" i="28"/>
  <c r="AK152" i="28" s="1"/>
  <c r="AH157" i="28"/>
  <c r="AJ157" i="28" s="1"/>
  <c r="AI161" i="28"/>
  <c r="AK161" i="28" s="1"/>
  <c r="AH166" i="28"/>
  <c r="AJ166" i="28" s="1"/>
  <c r="AH169" i="28"/>
  <c r="AJ169" i="28" s="1"/>
  <c r="AH172" i="28"/>
  <c r="AJ172" i="28" s="1"/>
  <c r="AH175" i="28"/>
  <c r="AJ175" i="28" s="1"/>
  <c r="AH178" i="28"/>
  <c r="AJ178" i="28" s="1"/>
  <c r="AH181" i="28"/>
  <c r="AJ181" i="28" s="1"/>
  <c r="AH184" i="28"/>
  <c r="AJ184" i="28" s="1"/>
  <c r="AH187" i="28"/>
  <c r="AJ187" i="28" s="1"/>
  <c r="AH190" i="28"/>
  <c r="AJ190" i="28" s="1"/>
  <c r="AH193" i="28"/>
  <c r="AJ193" i="28" s="1"/>
  <c r="AH196" i="28"/>
  <c r="AJ196" i="28" s="1"/>
  <c r="AH199" i="28"/>
  <c r="AJ199" i="28" s="1"/>
  <c r="AH202" i="28"/>
  <c r="AJ202" i="28" s="1"/>
  <c r="AH205" i="28"/>
  <c r="AJ205" i="28" s="1"/>
  <c r="AH208" i="28"/>
  <c r="AJ208" i="28" s="1"/>
  <c r="AH211" i="28"/>
  <c r="AJ211" i="28" s="1"/>
  <c r="AH214" i="28"/>
  <c r="AJ214" i="28" s="1"/>
  <c r="AH217" i="28"/>
  <c r="AJ217" i="28" s="1"/>
  <c r="AH220" i="28"/>
  <c r="AJ220" i="28" s="1"/>
  <c r="AH223" i="28"/>
  <c r="AJ223" i="28" s="1"/>
  <c r="AI23" i="28"/>
  <c r="AK23" i="28" s="1"/>
  <c r="AH30" i="28"/>
  <c r="AJ30" i="28" s="1"/>
  <c r="AH60" i="28"/>
  <c r="AJ60" i="28" s="1"/>
  <c r="AH27" i="28"/>
  <c r="AJ27" i="28" s="1"/>
  <c r="AI60" i="28"/>
  <c r="AK60" i="28" s="1"/>
  <c r="AI63" i="28"/>
  <c r="AK63" i="28" s="1"/>
  <c r="AI75" i="28"/>
  <c r="AK75" i="28" s="1"/>
  <c r="AI82" i="28"/>
  <c r="AK82" i="28" s="1"/>
  <c r="AH91" i="28"/>
  <c r="AJ91" i="28" s="1"/>
  <c r="AI114" i="28"/>
  <c r="AK114" i="28" s="1"/>
  <c r="AH115" i="28"/>
  <c r="AJ115" i="28" s="1"/>
  <c r="AI123" i="28"/>
  <c r="AK123" i="28" s="1"/>
  <c r="AH124" i="28"/>
  <c r="AJ124" i="28" s="1"/>
  <c r="AI132" i="28"/>
  <c r="AK132" i="28" s="1"/>
  <c r="AH133" i="28"/>
  <c r="AJ133" i="28" s="1"/>
  <c r="AI27" i="28"/>
  <c r="AK27" i="28" s="1"/>
  <c r="AH66" i="28"/>
  <c r="AJ66" i="28" s="1"/>
  <c r="AH78" i="28"/>
  <c r="AJ78" i="28" s="1"/>
  <c r="AH85" i="28"/>
  <c r="AJ85" i="28" s="1"/>
  <c r="AI91" i="28"/>
  <c r="AK91" i="28" s="1"/>
  <c r="AI31" i="28"/>
  <c r="AK31" i="28" s="1"/>
  <c r="AH34" i="28"/>
  <c r="AJ34" i="28" s="1"/>
  <c r="AI24" i="28"/>
  <c r="AK24" i="28" s="1"/>
  <c r="AH28" i="28"/>
  <c r="AJ28" i="28" s="1"/>
  <c r="AH40" i="28"/>
  <c r="AJ40" i="28" s="1"/>
  <c r="AH77" i="28"/>
  <c r="AJ77" i="28" s="1"/>
  <c r="AH84" i="28"/>
  <c r="AJ84" i="28" s="1"/>
  <c r="AH88" i="28"/>
  <c r="AJ88" i="28" s="1"/>
  <c r="AH105" i="28"/>
  <c r="AJ105" i="28" s="1"/>
  <c r="AH106" i="28"/>
  <c r="AJ106" i="28" s="1"/>
  <c r="AI107" i="28"/>
  <c r="AK107" i="28" s="1"/>
  <c r="AH108" i="28"/>
  <c r="AJ108" i="28" s="1"/>
  <c r="AH109" i="28"/>
  <c r="AJ109" i="28" s="1"/>
  <c r="AI117" i="28"/>
  <c r="AK117" i="28" s="1"/>
  <c r="AH118" i="28"/>
  <c r="AJ118" i="28" s="1"/>
  <c r="AI135" i="28"/>
  <c r="AK135" i="28" s="1"/>
  <c r="AH136" i="28"/>
  <c r="AJ136" i="28" s="1"/>
  <c r="AH141" i="28"/>
  <c r="AJ141" i="28" s="1"/>
  <c r="AH150" i="28"/>
  <c r="AJ150" i="28" s="1"/>
  <c r="AH159" i="28"/>
  <c r="AJ159" i="28" s="1"/>
  <c r="AI25" i="28"/>
  <c r="AK25" i="28" s="1"/>
  <c r="AH32" i="28"/>
  <c r="AJ32" i="28" s="1"/>
  <c r="AH35" i="28"/>
  <c r="AJ35" i="28" s="1"/>
  <c r="AI22" i="28"/>
  <c r="AK22" i="28" s="1"/>
  <c r="AH36" i="28"/>
  <c r="AJ36" i="28" s="1"/>
  <c r="AI44" i="28"/>
  <c r="AK44" i="28" s="1"/>
  <c r="AH51" i="28"/>
  <c r="AJ51" i="28" s="1"/>
  <c r="AI71" i="28"/>
  <c r="AK71" i="28" s="1"/>
  <c r="AH86" i="28"/>
  <c r="AJ86" i="28" s="1"/>
  <c r="AI98" i="28"/>
  <c r="AK98" i="28" s="1"/>
  <c r="AI111" i="28"/>
  <c r="AK111" i="28" s="1"/>
  <c r="AH112" i="28"/>
  <c r="AJ112" i="28" s="1"/>
  <c r="AI120" i="28"/>
  <c r="AK120" i="28" s="1"/>
  <c r="AH121" i="28"/>
  <c r="AJ121" i="28" s="1"/>
  <c r="AI129" i="28"/>
  <c r="AK129" i="28" s="1"/>
  <c r="AH138" i="28"/>
  <c r="AJ138" i="28" s="1"/>
  <c r="AI61" i="28"/>
  <c r="AK61" i="28" s="1"/>
  <c r="AI125" i="28"/>
  <c r="AK125" i="28" s="1"/>
  <c r="AI133" i="28"/>
  <c r="AK133" i="28" s="1"/>
  <c r="AH140" i="28"/>
  <c r="AJ140" i="28" s="1"/>
  <c r="AI141" i="28"/>
  <c r="AK141" i="28" s="1"/>
  <c r="AI147" i="28"/>
  <c r="AK147" i="28" s="1"/>
  <c r="AI149" i="28"/>
  <c r="AK149" i="28" s="1"/>
  <c r="AI150" i="28"/>
  <c r="AK150" i="28" s="1"/>
  <c r="AI151" i="28"/>
  <c r="AK151" i="28" s="1"/>
  <c r="AH152" i="28"/>
  <c r="AJ152" i="28" s="1"/>
  <c r="AH153" i="28"/>
  <c r="AJ153" i="28" s="1"/>
  <c r="AH154" i="28"/>
  <c r="AJ154" i="28" s="1"/>
  <c r="AH155" i="28"/>
  <c r="AJ155" i="28" s="1"/>
  <c r="AH173" i="28"/>
  <c r="AJ173" i="28" s="1"/>
  <c r="AI180" i="28"/>
  <c r="AK180" i="28" s="1"/>
  <c r="AH185" i="28"/>
  <c r="AJ185" i="28" s="1"/>
  <c r="AI189" i="28"/>
  <c r="AK189" i="28" s="1"/>
  <c r="AH194" i="28"/>
  <c r="AJ194" i="28" s="1"/>
  <c r="AI198" i="28"/>
  <c r="AK198" i="28" s="1"/>
  <c r="AH203" i="28"/>
  <c r="AJ203" i="28" s="1"/>
  <c r="AI207" i="28"/>
  <c r="AK207" i="28" s="1"/>
  <c r="AH212" i="28"/>
  <c r="AJ212" i="28" s="1"/>
  <c r="AI216" i="28"/>
  <c r="AK216" i="28" s="1"/>
  <c r="AH221" i="28"/>
  <c r="AJ221" i="28" s="1"/>
  <c r="AH225" i="28"/>
  <c r="AJ225" i="28" s="1"/>
  <c r="AH228" i="28"/>
  <c r="AJ228" i="28" s="1"/>
  <c r="AH231" i="28"/>
  <c r="AJ231" i="28" s="1"/>
  <c r="AH234" i="28"/>
  <c r="AJ234" i="28" s="1"/>
  <c r="AH237" i="28"/>
  <c r="AJ237" i="28" s="1"/>
  <c r="AH240" i="28"/>
  <c r="AJ240" i="28" s="1"/>
  <c r="AH243" i="28"/>
  <c r="AJ243" i="28" s="1"/>
  <c r="AH249" i="28"/>
  <c r="AJ249" i="28" s="1"/>
  <c r="AH64" i="28"/>
  <c r="AJ64" i="28" s="1"/>
  <c r="AI84" i="28"/>
  <c r="AK84" i="28" s="1"/>
  <c r="AH113" i="28"/>
  <c r="AJ113" i="28" s="1"/>
  <c r="AH117" i="28"/>
  <c r="AJ117" i="28" s="1"/>
  <c r="AI121" i="28"/>
  <c r="AK121" i="28" s="1"/>
  <c r="AI139" i="28"/>
  <c r="AK139" i="28" s="1"/>
  <c r="AI140" i="28"/>
  <c r="AK140" i="28" s="1"/>
  <c r="AI153" i="28"/>
  <c r="AK153" i="28" s="1"/>
  <c r="AI154" i="28"/>
  <c r="AK154" i="28" s="1"/>
  <c r="AI155" i="28"/>
  <c r="AK155" i="28" s="1"/>
  <c r="AH156" i="28"/>
  <c r="AJ156" i="28" s="1"/>
  <c r="AI157" i="28"/>
  <c r="AK157" i="28" s="1"/>
  <c r="AH158" i="28"/>
  <c r="AJ158" i="28" s="1"/>
  <c r="AH160" i="28"/>
  <c r="AJ160" i="28" s="1"/>
  <c r="AI173" i="28"/>
  <c r="AK173" i="28" s="1"/>
  <c r="AH174" i="28"/>
  <c r="AJ174" i="28" s="1"/>
  <c r="AI185" i="28"/>
  <c r="AK185" i="28" s="1"/>
  <c r="AI194" i="28"/>
  <c r="AK194" i="28" s="1"/>
  <c r="AI203" i="28"/>
  <c r="AK203" i="28" s="1"/>
  <c r="AI212" i="28"/>
  <c r="AK212" i="28" s="1"/>
  <c r="AI221" i="28"/>
  <c r="AK221" i="28" s="1"/>
  <c r="AI225" i="28"/>
  <c r="AK225" i="28" s="1"/>
  <c r="AI228" i="28"/>
  <c r="AK228" i="28" s="1"/>
  <c r="AI231" i="28"/>
  <c r="AK231" i="28" s="1"/>
  <c r="AI234" i="28"/>
  <c r="AK234" i="28" s="1"/>
  <c r="AI237" i="28"/>
  <c r="AK237" i="28" s="1"/>
  <c r="AI240" i="28"/>
  <c r="AK240" i="28" s="1"/>
  <c r="AI243" i="28"/>
  <c r="AK243" i="28" s="1"/>
  <c r="AI249" i="28"/>
  <c r="AK249" i="28" s="1"/>
  <c r="AI255" i="28"/>
  <c r="AK255" i="28" s="1"/>
  <c r="AI41" i="28"/>
  <c r="AK41" i="28" s="1"/>
  <c r="AI70" i="28"/>
  <c r="AK70" i="28" s="1"/>
  <c r="AI77" i="28"/>
  <c r="AK77" i="28" s="1"/>
  <c r="AI29" i="28"/>
  <c r="AK29" i="28" s="1"/>
  <c r="AI59" i="28"/>
  <c r="AK59" i="28" s="1"/>
  <c r="AI68" i="28"/>
  <c r="AK68" i="28" s="1"/>
  <c r="AI105" i="28"/>
  <c r="AK105" i="28" s="1"/>
  <c r="AI108" i="28"/>
  <c r="AK108" i="28" s="1"/>
  <c r="AH119" i="28"/>
  <c r="AJ119" i="28" s="1"/>
  <c r="AH123" i="28"/>
  <c r="AJ123" i="28" s="1"/>
  <c r="AH129" i="28"/>
  <c r="AJ129" i="28" s="1"/>
  <c r="AI136" i="28"/>
  <c r="AK136" i="28" s="1"/>
  <c r="AI168" i="28"/>
  <c r="AK168" i="28" s="1"/>
  <c r="AI177" i="28"/>
  <c r="AK177" i="28" s="1"/>
  <c r="AI187" i="28"/>
  <c r="AK187" i="28" s="1"/>
  <c r="AI196" i="28"/>
  <c r="AK196" i="28" s="1"/>
  <c r="AI205" i="28"/>
  <c r="AK205" i="28" s="1"/>
  <c r="AI214" i="28"/>
  <c r="AK214" i="28" s="1"/>
  <c r="AH76" i="28"/>
  <c r="AI88" i="28"/>
  <c r="AK88" i="28" s="1"/>
  <c r="AI90" i="28"/>
  <c r="AK90" i="28" s="1"/>
  <c r="AH110" i="28"/>
  <c r="AJ110" i="28" s="1"/>
  <c r="AH114" i="28"/>
  <c r="AJ114" i="28" s="1"/>
  <c r="AI118" i="28"/>
  <c r="AK118" i="28" s="1"/>
  <c r="AI134" i="28"/>
  <c r="AK134" i="28" s="1"/>
  <c r="AH142" i="28"/>
  <c r="AJ142" i="28" s="1"/>
  <c r="AH143" i="28"/>
  <c r="AJ143" i="28" s="1"/>
  <c r="AH144" i="28"/>
  <c r="AJ144" i="28" s="1"/>
  <c r="AH145" i="28"/>
  <c r="AJ145" i="28" s="1"/>
  <c r="AH146" i="28"/>
  <c r="AJ146" i="28" s="1"/>
  <c r="AI171" i="28"/>
  <c r="AK171" i="28" s="1"/>
  <c r="AI184" i="28"/>
  <c r="AK184" i="28" s="1"/>
  <c r="AI193" i="28"/>
  <c r="AK193" i="28" s="1"/>
  <c r="AI109" i="28"/>
  <c r="AK109" i="28" s="1"/>
  <c r="AI115" i="28"/>
  <c r="AK115" i="28" s="1"/>
  <c r="AI119" i="28"/>
  <c r="AK119" i="28" s="1"/>
  <c r="AI160" i="28"/>
  <c r="AK160" i="28" s="1"/>
  <c r="AH163" i="28"/>
  <c r="AJ163" i="28" s="1"/>
  <c r="AI174" i="28"/>
  <c r="AK174" i="28" s="1"/>
  <c r="AI178" i="28"/>
  <c r="AK178" i="28" s="1"/>
  <c r="AH183" i="28"/>
  <c r="AJ183" i="28" s="1"/>
  <c r="AI199" i="28"/>
  <c r="AK199" i="28" s="1"/>
  <c r="AH210" i="28"/>
  <c r="AJ210" i="28" s="1"/>
  <c r="AI211" i="28"/>
  <c r="AK211" i="28" s="1"/>
  <c r="AH81" i="28"/>
  <c r="AJ81" i="28" s="1"/>
  <c r="AI89" i="28"/>
  <c r="AK89" i="28" s="1"/>
  <c r="AH111" i="28"/>
  <c r="AJ111" i="28" s="1"/>
  <c r="AH132" i="28"/>
  <c r="AJ132" i="28" s="1"/>
  <c r="AI163" i="28"/>
  <c r="AK163" i="28" s="1"/>
  <c r="AI166" i="28"/>
  <c r="AK166" i="28" s="1"/>
  <c r="AH170" i="28"/>
  <c r="AJ170" i="28" s="1"/>
  <c r="AI183" i="28"/>
  <c r="AK183" i="28" s="1"/>
  <c r="AH188" i="28"/>
  <c r="AJ188" i="28" s="1"/>
  <c r="AH209" i="28"/>
  <c r="AJ209" i="28" s="1"/>
  <c r="AI210" i="28"/>
  <c r="AK210" i="28" s="1"/>
  <c r="AH230" i="28"/>
  <c r="AJ230" i="28" s="1"/>
  <c r="AH239" i="28"/>
  <c r="AJ239" i="28" s="1"/>
  <c r="AH250" i="28"/>
  <c r="AJ250" i="28" s="1"/>
  <c r="AI62" i="28"/>
  <c r="AK62" i="28" s="1"/>
  <c r="AH71" i="28"/>
  <c r="AJ71" i="28" s="1"/>
  <c r="AH134" i="28"/>
  <c r="AJ134" i="28" s="1"/>
  <c r="AI170" i="28"/>
  <c r="AK170" i="28" s="1"/>
  <c r="AH182" i="28"/>
  <c r="AJ182" i="28" s="1"/>
  <c r="AI188" i="28"/>
  <c r="AK188" i="28" s="1"/>
  <c r="AI208" i="28"/>
  <c r="AK208" i="28" s="1"/>
  <c r="AI209" i="28"/>
  <c r="AK209" i="28" s="1"/>
  <c r="AH63" i="28"/>
  <c r="AJ63" i="28" s="1"/>
  <c r="AI87" i="28"/>
  <c r="AK87" i="28" s="1"/>
  <c r="AI116" i="28"/>
  <c r="AK116" i="28" s="1"/>
  <c r="AH120" i="28"/>
  <c r="AJ120" i="28" s="1"/>
  <c r="AH122" i="28"/>
  <c r="AJ122" i="28" s="1"/>
  <c r="AI165" i="28"/>
  <c r="AK165" i="28" s="1"/>
  <c r="AH176" i="28"/>
  <c r="AJ176" i="28" s="1"/>
  <c r="AI186" i="28"/>
  <c r="AK186" i="28" s="1"/>
  <c r="AI106" i="28"/>
  <c r="AK106" i="28" s="1"/>
  <c r="AI158" i="28"/>
  <c r="AK158" i="28" s="1"/>
  <c r="AH161" i="28"/>
  <c r="AJ161" i="28" s="1"/>
  <c r="AH164" i="28"/>
  <c r="AJ164" i="28" s="1"/>
  <c r="AI110" i="28"/>
  <c r="AK110" i="28" s="1"/>
  <c r="AI124" i="28"/>
  <c r="AK124" i="28" s="1"/>
  <c r="AI144" i="28"/>
  <c r="AK144" i="28" s="1"/>
  <c r="AH149" i="28"/>
  <c r="AJ149" i="28" s="1"/>
  <c r="AI169" i="28"/>
  <c r="AK169" i="28" s="1"/>
  <c r="AI182" i="28"/>
  <c r="AK182" i="28" s="1"/>
  <c r="AH189" i="28"/>
  <c r="AJ189" i="28" s="1"/>
  <c r="AI215" i="28"/>
  <c r="AK215" i="28" s="1"/>
  <c r="AH218" i="28"/>
  <c r="AJ218" i="28" s="1"/>
  <c r="AI226" i="28"/>
  <c r="AK226" i="28" s="1"/>
  <c r="AI227" i="28"/>
  <c r="AK227" i="28" s="1"/>
  <c r="AI233" i="28"/>
  <c r="AK233" i="28" s="1"/>
  <c r="AI235" i="28"/>
  <c r="AK235" i="28" s="1"/>
  <c r="AH236" i="28"/>
  <c r="AJ236" i="28" s="1"/>
  <c r="AH238" i="28"/>
  <c r="AJ238" i="28" s="1"/>
  <c r="AH241" i="28"/>
  <c r="AJ241" i="28" s="1"/>
  <c r="AI250" i="28"/>
  <c r="AK250" i="28" s="1"/>
  <c r="AI72" i="28"/>
  <c r="AK72" i="28" s="1"/>
  <c r="AH82" i="28"/>
  <c r="AJ82" i="28" s="1"/>
  <c r="AH162" i="28"/>
  <c r="AJ162" i="28" s="1"/>
  <c r="AI176" i="28"/>
  <c r="AK176" i="28" s="1"/>
  <c r="AH191" i="28"/>
  <c r="AJ191" i="28" s="1"/>
  <c r="AI202" i="28"/>
  <c r="AK202" i="28" s="1"/>
  <c r="AI218" i="28"/>
  <c r="AK218" i="28" s="1"/>
  <c r="AH224" i="28"/>
  <c r="AJ224" i="28" s="1"/>
  <c r="AI236" i="28"/>
  <c r="AK236" i="28" s="1"/>
  <c r="AI238" i="28"/>
  <c r="AK238" i="28" s="1"/>
  <c r="AI239" i="28"/>
  <c r="AK239" i="28" s="1"/>
  <c r="AI241" i="28"/>
  <c r="AK241" i="28" s="1"/>
  <c r="AH242" i="28"/>
  <c r="AJ242" i="28" s="1"/>
  <c r="AH244" i="28"/>
  <c r="AJ244" i="28" s="1"/>
  <c r="AH269" i="28"/>
  <c r="AJ269" i="28" s="1"/>
  <c r="AH272" i="28"/>
  <c r="AJ272" i="28" s="1"/>
  <c r="AH275" i="28"/>
  <c r="AJ275" i="28" s="1"/>
  <c r="AH278" i="28"/>
  <c r="AJ278" i="28" s="1"/>
  <c r="AH281" i="28"/>
  <c r="AJ281" i="28" s="1"/>
  <c r="AH284" i="28"/>
  <c r="AJ284" i="28" s="1"/>
  <c r="AH290" i="28"/>
  <c r="AJ290" i="28" s="1"/>
  <c r="AH293" i="28"/>
  <c r="AJ293" i="28" s="1"/>
  <c r="AH299" i="28"/>
  <c r="AJ299" i="28" s="1"/>
  <c r="AH302" i="28"/>
  <c r="AJ302" i="28" s="1"/>
  <c r="AH75" i="28"/>
  <c r="AJ75" i="28" s="1"/>
  <c r="AH147" i="28"/>
  <c r="AJ147" i="28" s="1"/>
  <c r="AI162" i="28"/>
  <c r="AK162" i="28" s="1"/>
  <c r="AH167" i="28"/>
  <c r="AJ167" i="28" s="1"/>
  <c r="AH186" i="28"/>
  <c r="AJ186" i="28" s="1"/>
  <c r="AI191" i="28"/>
  <c r="AK191" i="28" s="1"/>
  <c r="AI224" i="28"/>
  <c r="AK224" i="28" s="1"/>
  <c r="AI242" i="28"/>
  <c r="AK242" i="28" s="1"/>
  <c r="AI244" i="28"/>
  <c r="AK244" i="28" s="1"/>
  <c r="AI269" i="28"/>
  <c r="AK269" i="28" s="1"/>
  <c r="AI272" i="28"/>
  <c r="AK272" i="28" s="1"/>
  <c r="AI275" i="28"/>
  <c r="AK275" i="28" s="1"/>
  <c r="AI278" i="28"/>
  <c r="AK278" i="28" s="1"/>
  <c r="AI281" i="28"/>
  <c r="AK281" i="28" s="1"/>
  <c r="AI284" i="28"/>
  <c r="AK284" i="28" s="1"/>
  <c r="AI290" i="28"/>
  <c r="AK290" i="28" s="1"/>
  <c r="AH65" i="28"/>
  <c r="AJ65" i="28" s="1"/>
  <c r="AI167" i="28"/>
  <c r="AK167" i="28" s="1"/>
  <c r="AI217" i="28"/>
  <c r="AK217" i="28" s="1"/>
  <c r="AI223" i="28"/>
  <c r="AK223" i="28" s="1"/>
  <c r="AI128" i="28"/>
  <c r="AK128" i="28" s="1"/>
  <c r="AI137" i="28"/>
  <c r="AK137" i="28" s="1"/>
  <c r="AI145" i="28"/>
  <c r="AK145" i="28" s="1"/>
  <c r="AI179" i="28"/>
  <c r="AK179" i="28" s="1"/>
  <c r="AI190" i="28"/>
  <c r="AK190" i="28" s="1"/>
  <c r="AH256" i="28"/>
  <c r="AJ256" i="28" s="1"/>
  <c r="AH261" i="28"/>
  <c r="AJ261" i="28" s="1"/>
  <c r="AI267" i="28"/>
  <c r="AK267" i="28" s="1"/>
  <c r="AI78" i="28"/>
  <c r="AK78" i="28" s="1"/>
  <c r="AI112" i="28"/>
  <c r="AK112" i="28" s="1"/>
  <c r="AH168" i="28"/>
  <c r="AJ168" i="28" s="1"/>
  <c r="AI175" i="28"/>
  <c r="AK175" i="28" s="1"/>
  <c r="AH195" i="28"/>
  <c r="AJ195" i="28" s="1"/>
  <c r="AH213" i="28"/>
  <c r="AJ213" i="28" s="1"/>
  <c r="AH125" i="28"/>
  <c r="AJ125" i="28" s="1"/>
  <c r="AI148" i="28"/>
  <c r="AK148" i="28" s="1"/>
  <c r="AH192" i="28"/>
  <c r="AJ192" i="28" s="1"/>
  <c r="AI195" i="28"/>
  <c r="AK195" i="28" s="1"/>
  <c r="AI213" i="28"/>
  <c r="AK213" i="28" s="1"/>
  <c r="AH216" i="28"/>
  <c r="AJ216" i="28" s="1"/>
  <c r="AH229" i="28"/>
  <c r="AJ229" i="28" s="1"/>
  <c r="AH270" i="28"/>
  <c r="AJ270" i="28" s="1"/>
  <c r="AH273" i="28"/>
  <c r="AJ273" i="28" s="1"/>
  <c r="AH276" i="28"/>
  <c r="AJ276" i="28" s="1"/>
  <c r="AH279" i="28"/>
  <c r="AJ279" i="28" s="1"/>
  <c r="AH282" i="28"/>
  <c r="AJ282" i="28" s="1"/>
  <c r="AH285" i="28"/>
  <c r="AJ285" i="28" s="1"/>
  <c r="AI192" i="28"/>
  <c r="AK192" i="28" s="1"/>
  <c r="AI229" i="28"/>
  <c r="AK229" i="28" s="1"/>
  <c r="AH267" i="28"/>
  <c r="AJ267" i="28" s="1"/>
  <c r="AH268" i="28"/>
  <c r="AJ268" i="28" s="1"/>
  <c r="AI270" i="28"/>
  <c r="AK270" i="28" s="1"/>
  <c r="AH271" i="28"/>
  <c r="AJ271" i="28" s="1"/>
  <c r="AI273" i="28"/>
  <c r="AK273" i="28" s="1"/>
  <c r="AH274" i="28"/>
  <c r="AJ274" i="28" s="1"/>
  <c r="AI276" i="28"/>
  <c r="AK276" i="28" s="1"/>
  <c r="AH277" i="28"/>
  <c r="AJ277" i="28" s="1"/>
  <c r="AI279" i="28"/>
  <c r="AK279" i="28" s="1"/>
  <c r="AH280" i="28"/>
  <c r="AJ280" i="28" s="1"/>
  <c r="AI282" i="28"/>
  <c r="AK282" i="28" s="1"/>
  <c r="AH283" i="28"/>
  <c r="AJ283" i="28" s="1"/>
  <c r="AI285" i="28"/>
  <c r="AK285" i="28" s="1"/>
  <c r="AH286" i="28"/>
  <c r="AJ286" i="28" s="1"/>
  <c r="AH297" i="28"/>
  <c r="AJ297" i="28" s="1"/>
  <c r="AH305" i="28"/>
  <c r="AJ305" i="28" s="1"/>
  <c r="AI309" i="28"/>
  <c r="AK309" i="28" s="1"/>
  <c r="AH314" i="28"/>
  <c r="AJ314" i="28" s="1"/>
  <c r="AI318" i="28"/>
  <c r="AK318" i="28" s="1"/>
  <c r="AH323" i="28"/>
  <c r="AJ323" i="28" s="1"/>
  <c r="AI138" i="28"/>
  <c r="AK138" i="28" s="1"/>
  <c r="AH219" i="28"/>
  <c r="AJ219" i="28" s="1"/>
  <c r="AI268" i="28"/>
  <c r="AK268" i="28" s="1"/>
  <c r="AI271" i="28"/>
  <c r="AK271" i="28" s="1"/>
  <c r="AI274" i="28"/>
  <c r="AK274" i="28" s="1"/>
  <c r="AI277" i="28"/>
  <c r="AK277" i="28" s="1"/>
  <c r="AI280" i="28"/>
  <c r="AK280" i="28" s="1"/>
  <c r="AI283" i="28"/>
  <c r="AK283" i="28" s="1"/>
  <c r="AI286" i="28"/>
  <c r="AK286" i="28" s="1"/>
  <c r="AI297" i="28"/>
  <c r="AK297" i="28" s="1"/>
  <c r="AI305" i="28"/>
  <c r="AK305" i="28" s="1"/>
  <c r="AI314" i="28"/>
  <c r="AK314" i="28" s="1"/>
  <c r="AI323" i="28"/>
  <c r="AK323" i="28" s="1"/>
  <c r="AH327" i="28"/>
  <c r="AJ327" i="28" s="1"/>
  <c r="AH330" i="28"/>
  <c r="AJ330" i="28" s="1"/>
  <c r="AH333" i="28"/>
  <c r="AJ333" i="28" s="1"/>
  <c r="AH336" i="28"/>
  <c r="AJ336" i="28" s="1"/>
  <c r="AH339" i="28"/>
  <c r="AJ339" i="28" s="1"/>
  <c r="AH342" i="28"/>
  <c r="AJ342" i="28" s="1"/>
  <c r="AH345" i="28"/>
  <c r="AJ345" i="28" s="1"/>
  <c r="AH348" i="28"/>
  <c r="AJ348" i="28" s="1"/>
  <c r="AH351" i="28"/>
  <c r="AJ351" i="28" s="1"/>
  <c r="AH354" i="28"/>
  <c r="AJ354" i="28" s="1"/>
  <c r="AH357" i="28"/>
  <c r="AJ357" i="28" s="1"/>
  <c r="AH360" i="28"/>
  <c r="AJ360" i="28" s="1"/>
  <c r="AH363" i="28"/>
  <c r="AJ363" i="28" s="1"/>
  <c r="AH179" i="28"/>
  <c r="AJ179" i="28" s="1"/>
  <c r="AI222" i="28"/>
  <c r="AK222" i="28" s="1"/>
  <c r="AH233" i="28"/>
  <c r="AJ233" i="28" s="1"/>
  <c r="AI261" i="28"/>
  <c r="AK261" i="28" s="1"/>
  <c r="AI288" i="28"/>
  <c r="AK288" i="28" s="1"/>
  <c r="AH289" i="28"/>
  <c r="AJ289" i="28" s="1"/>
  <c r="AH291" i="28"/>
  <c r="AJ291" i="28" s="1"/>
  <c r="AH171" i="28"/>
  <c r="AJ171" i="28" s="1"/>
  <c r="AH180" i="28"/>
  <c r="AJ180" i="28" s="1"/>
  <c r="AH215" i="28"/>
  <c r="AJ215" i="28" s="1"/>
  <c r="AH232" i="28"/>
  <c r="AJ232" i="28" s="1"/>
  <c r="AI86" i="28"/>
  <c r="AK86" i="28" s="1"/>
  <c r="AH177" i="28"/>
  <c r="AJ177" i="28" s="1"/>
  <c r="AH201" i="28"/>
  <c r="AJ201" i="28" s="1"/>
  <c r="AI206" i="28"/>
  <c r="AK206" i="28" s="1"/>
  <c r="AH255" i="28"/>
  <c r="AJ255" i="28" s="1"/>
  <c r="AH288" i="28"/>
  <c r="AJ288" i="28" s="1"/>
  <c r="AI294" i="28"/>
  <c r="AK294" i="28" s="1"/>
  <c r="AI299" i="28"/>
  <c r="AK299" i="28" s="1"/>
  <c r="AI328" i="28"/>
  <c r="AK328" i="28" s="1"/>
  <c r="AI337" i="28"/>
  <c r="AK337" i="28" s="1"/>
  <c r="AI346" i="28"/>
  <c r="AK346" i="28" s="1"/>
  <c r="AI355" i="28"/>
  <c r="AK355" i="28" s="1"/>
  <c r="AI364" i="28"/>
  <c r="AK364" i="28" s="1"/>
  <c r="AH369" i="28"/>
  <c r="AJ369" i="28" s="1"/>
  <c r="AI373" i="28"/>
  <c r="AK373" i="28" s="1"/>
  <c r="AH378" i="28"/>
  <c r="AJ378" i="28" s="1"/>
  <c r="AI382" i="28"/>
  <c r="AK382" i="28" s="1"/>
  <c r="AH387" i="28"/>
  <c r="AJ387" i="28" s="1"/>
  <c r="AH390" i="28"/>
  <c r="AJ390" i="28" s="1"/>
  <c r="AH393" i="28"/>
  <c r="AJ393" i="28" s="1"/>
  <c r="AH396" i="28"/>
  <c r="AJ396" i="28" s="1"/>
  <c r="AH399" i="28"/>
  <c r="AJ399" i="28" s="1"/>
  <c r="AH402" i="28"/>
  <c r="AJ402" i="28" s="1"/>
  <c r="AH405" i="28"/>
  <c r="AJ405" i="28" s="1"/>
  <c r="AI201" i="28"/>
  <c r="AK201" i="28" s="1"/>
  <c r="AH329" i="28"/>
  <c r="AJ329" i="28" s="1"/>
  <c r="AH338" i="28"/>
  <c r="AJ338" i="28" s="1"/>
  <c r="AH347" i="28"/>
  <c r="AJ347" i="28" s="1"/>
  <c r="AH356" i="28"/>
  <c r="AJ356" i="28" s="1"/>
  <c r="AI369" i="28"/>
  <c r="AK369" i="28" s="1"/>
  <c r="AI378" i="28"/>
  <c r="AK378" i="28" s="1"/>
  <c r="AI387" i="28"/>
  <c r="AK387" i="28" s="1"/>
  <c r="AI390" i="28"/>
  <c r="AK390" i="28" s="1"/>
  <c r="AI393" i="28"/>
  <c r="AK393" i="28" s="1"/>
  <c r="AI396" i="28"/>
  <c r="AK396" i="28" s="1"/>
  <c r="AI399" i="28"/>
  <c r="AK399" i="28" s="1"/>
  <c r="AI402" i="28"/>
  <c r="AK402" i="28" s="1"/>
  <c r="AI405" i="28"/>
  <c r="AK405" i="28" s="1"/>
  <c r="AH262" i="28"/>
  <c r="AJ262" i="28" s="1"/>
  <c r="AI293" i="28"/>
  <c r="AK293" i="28" s="1"/>
  <c r="AH298" i="28"/>
  <c r="AJ298" i="28" s="1"/>
  <c r="AI329" i="28"/>
  <c r="AK329" i="28" s="1"/>
  <c r="AI330" i="28"/>
  <c r="AK330" i="28" s="1"/>
  <c r="AI338" i="28"/>
  <c r="AK338" i="28" s="1"/>
  <c r="AI339" i="28"/>
  <c r="AK339" i="28" s="1"/>
  <c r="AI347" i="28"/>
  <c r="AK347" i="28" s="1"/>
  <c r="AI348" i="28"/>
  <c r="AK348" i="28" s="1"/>
  <c r="AI356" i="28"/>
  <c r="AK356" i="28" s="1"/>
  <c r="AI357" i="28"/>
  <c r="AK357" i="28" s="1"/>
  <c r="AH365" i="28"/>
  <c r="AJ365" i="28" s="1"/>
  <c r="AH374" i="28"/>
  <c r="AJ374" i="28" s="1"/>
  <c r="AH383" i="28"/>
  <c r="AJ383" i="28" s="1"/>
  <c r="AH128" i="28"/>
  <c r="AJ128" i="28" s="1"/>
  <c r="AH135" i="28"/>
  <c r="AJ135" i="28" s="1"/>
  <c r="AI146" i="28"/>
  <c r="AK146" i="28" s="1"/>
  <c r="AI164" i="28"/>
  <c r="AK164" i="28" s="1"/>
  <c r="AI172" i="28"/>
  <c r="AK172" i="28" s="1"/>
  <c r="AI197" i="28"/>
  <c r="AK197" i="28" s="1"/>
  <c r="AH222" i="28"/>
  <c r="AJ222" i="28" s="1"/>
  <c r="AH304" i="28"/>
  <c r="AJ304" i="28" s="1"/>
  <c r="AI306" i="28"/>
  <c r="AK306" i="28" s="1"/>
  <c r="AH307" i="28"/>
  <c r="AJ307" i="28" s="1"/>
  <c r="AH308" i="28"/>
  <c r="AJ308" i="28" s="1"/>
  <c r="AH310" i="28"/>
  <c r="AJ310" i="28" s="1"/>
  <c r="AH311" i="28"/>
  <c r="AJ311" i="28" s="1"/>
  <c r="AI331" i="28"/>
  <c r="AK331" i="28" s="1"/>
  <c r="AH137" i="28"/>
  <c r="AJ137" i="28" s="1"/>
  <c r="AI304" i="28"/>
  <c r="AK304" i="28" s="1"/>
  <c r="AI307" i="28"/>
  <c r="AK307" i="28" s="1"/>
  <c r="AI310" i="28"/>
  <c r="AK310" i="28" s="1"/>
  <c r="AH326" i="28"/>
  <c r="AJ326" i="28" s="1"/>
  <c r="AH350" i="28"/>
  <c r="AJ350" i="28" s="1"/>
  <c r="AH372" i="28"/>
  <c r="AJ372" i="28" s="1"/>
  <c r="AH373" i="28"/>
  <c r="AJ373" i="28" s="1"/>
  <c r="AI384" i="28"/>
  <c r="AK384" i="28" s="1"/>
  <c r="AI385" i="28"/>
  <c r="AK385" i="28" s="1"/>
  <c r="AI386" i="28"/>
  <c r="AK386" i="28" s="1"/>
  <c r="AH151" i="28"/>
  <c r="AJ151" i="28" s="1"/>
  <c r="AH204" i="28"/>
  <c r="AJ204" i="28" s="1"/>
  <c r="AI291" i="28"/>
  <c r="AK291" i="28" s="1"/>
  <c r="AH313" i="28"/>
  <c r="AJ313" i="28" s="1"/>
  <c r="AH316" i="28"/>
  <c r="AJ316" i="28" s="1"/>
  <c r="AH319" i="28"/>
  <c r="AJ319" i="28" s="1"/>
  <c r="AI326" i="28"/>
  <c r="AK326" i="28" s="1"/>
  <c r="AI333" i="28"/>
  <c r="AK333" i="28" s="1"/>
  <c r="AH344" i="28"/>
  <c r="AJ344" i="28" s="1"/>
  <c r="AH349" i="28"/>
  <c r="AJ349" i="28" s="1"/>
  <c r="AI350" i="28"/>
  <c r="AK350" i="28" s="1"/>
  <c r="AH362" i="28"/>
  <c r="AJ362" i="28" s="1"/>
  <c r="AH370" i="28"/>
  <c r="AJ370" i="28" s="1"/>
  <c r="AH371" i="28"/>
  <c r="AJ371" i="28" s="1"/>
  <c r="AI372" i="28"/>
  <c r="AK372" i="28" s="1"/>
  <c r="AI383" i="28"/>
  <c r="AK383" i="28" s="1"/>
  <c r="AH406" i="28"/>
  <c r="AJ406" i="28" s="1"/>
  <c r="AH409" i="28"/>
  <c r="AJ409" i="28" s="1"/>
  <c r="AH412" i="28"/>
  <c r="AJ412" i="28" s="1"/>
  <c r="AH415" i="28"/>
  <c r="AJ415" i="28" s="1"/>
  <c r="AH418" i="28"/>
  <c r="AJ418" i="28" s="1"/>
  <c r="AH421" i="28"/>
  <c r="AJ421" i="28" s="1"/>
  <c r="AH424" i="28"/>
  <c r="AJ424" i="28" s="1"/>
  <c r="AH427" i="28"/>
  <c r="AJ427" i="28" s="1"/>
  <c r="AH430" i="28"/>
  <c r="AJ430" i="28" s="1"/>
  <c r="AH433" i="28"/>
  <c r="AJ433" i="28" s="1"/>
  <c r="AH436" i="28"/>
  <c r="AJ436" i="28" s="1"/>
  <c r="AH439" i="28"/>
  <c r="AJ439" i="28" s="1"/>
  <c r="AI69" i="28"/>
  <c r="AK69" i="28" s="1"/>
  <c r="AH197" i="28"/>
  <c r="AJ197" i="28" s="1"/>
  <c r="AI204" i="28"/>
  <c r="AK204" i="28" s="1"/>
  <c r="AI219" i="28"/>
  <c r="AK219" i="28" s="1"/>
  <c r="AI262" i="28"/>
  <c r="AK262" i="28" s="1"/>
  <c r="AI313" i="28"/>
  <c r="AK313" i="28" s="1"/>
  <c r="AI316" i="28"/>
  <c r="AK316" i="28" s="1"/>
  <c r="AI319" i="28"/>
  <c r="AK319" i="28" s="1"/>
  <c r="AH343" i="28"/>
  <c r="AJ343" i="28" s="1"/>
  <c r="AI344" i="28"/>
  <c r="AK344" i="28" s="1"/>
  <c r="AI349" i="28"/>
  <c r="AK349" i="28" s="1"/>
  <c r="AH361" i="28"/>
  <c r="AJ361" i="28" s="1"/>
  <c r="AI362" i="28"/>
  <c r="AK362" i="28" s="1"/>
  <c r="AI370" i="28"/>
  <c r="AK370" i="28" s="1"/>
  <c r="AI371" i="28"/>
  <c r="AK371" i="28" s="1"/>
  <c r="AI142" i="28"/>
  <c r="AK142" i="28" s="1"/>
  <c r="AI181" i="28"/>
  <c r="AK181" i="28" s="1"/>
  <c r="AH206" i="28"/>
  <c r="AJ206" i="28" s="1"/>
  <c r="AI220" i="28"/>
  <c r="AK220" i="28" s="1"/>
  <c r="AI230" i="28"/>
  <c r="AK230" i="28" s="1"/>
  <c r="AH235" i="28"/>
  <c r="AJ235" i="28" s="1"/>
  <c r="AH292" i="28"/>
  <c r="AJ292" i="28" s="1"/>
  <c r="AI301" i="28"/>
  <c r="AK301" i="28" s="1"/>
  <c r="AI303" i="28"/>
  <c r="AK303" i="28" s="1"/>
  <c r="AI312" i="28"/>
  <c r="AK312" i="28" s="1"/>
  <c r="AI315" i="28"/>
  <c r="AK315" i="28" s="1"/>
  <c r="AI332" i="28"/>
  <c r="AK332" i="28" s="1"/>
  <c r="AI336" i="28"/>
  <c r="AK336" i="28" s="1"/>
  <c r="AI354" i="28"/>
  <c r="AK354" i="28" s="1"/>
  <c r="AI83" i="28"/>
  <c r="AK83" i="28" s="1"/>
  <c r="AI159" i="28"/>
  <c r="AK159" i="28" s="1"/>
  <c r="AH200" i="28"/>
  <c r="AJ200" i="28" s="1"/>
  <c r="AI256" i="28"/>
  <c r="AK256" i="28" s="1"/>
  <c r="AI298" i="28"/>
  <c r="AK298" i="28" s="1"/>
  <c r="AI321" i="28"/>
  <c r="AK321" i="28" s="1"/>
  <c r="AI324" i="28"/>
  <c r="AK324" i="28" s="1"/>
  <c r="AH331" i="28"/>
  <c r="AJ331" i="28" s="1"/>
  <c r="AH340" i="28"/>
  <c r="AJ340" i="28" s="1"/>
  <c r="AI341" i="28"/>
  <c r="AK341" i="28" s="1"/>
  <c r="AH353" i="28"/>
  <c r="AJ353" i="28" s="1"/>
  <c r="AH358" i="28"/>
  <c r="AJ358" i="28" s="1"/>
  <c r="AI359" i="28"/>
  <c r="AK359" i="28" s="1"/>
  <c r="AI365" i="28"/>
  <c r="AK365" i="28" s="1"/>
  <c r="AI200" i="28"/>
  <c r="AK200" i="28" s="1"/>
  <c r="AI308" i="28"/>
  <c r="AK308" i="28" s="1"/>
  <c r="AI311" i="28"/>
  <c r="AK311" i="28" s="1"/>
  <c r="AH335" i="28"/>
  <c r="AJ335" i="28" s="1"/>
  <c r="AI340" i="28"/>
  <c r="AK340" i="28" s="1"/>
  <c r="AH352" i="28"/>
  <c r="AJ352" i="28" s="1"/>
  <c r="AI353" i="28"/>
  <c r="AK353" i="28" s="1"/>
  <c r="AI358" i="28"/>
  <c r="AK358" i="28" s="1"/>
  <c r="AI300" i="28"/>
  <c r="AK300" i="28" s="1"/>
  <c r="AI302" i="28"/>
  <c r="AK302" i="28" s="1"/>
  <c r="AI317" i="28"/>
  <c r="AK317" i="28" s="1"/>
  <c r="AI320" i="28"/>
  <c r="AK320" i="28" s="1"/>
  <c r="AH334" i="28"/>
  <c r="AJ334" i="28" s="1"/>
  <c r="AI232" i="28"/>
  <c r="AK232" i="28" s="1"/>
  <c r="AH321" i="28"/>
  <c r="AJ321" i="28" s="1"/>
  <c r="AI360" i="28"/>
  <c r="AK360" i="28" s="1"/>
  <c r="AH364" i="28"/>
  <c r="AJ364" i="28" s="1"/>
  <c r="AH366" i="28"/>
  <c r="AJ366" i="28" s="1"/>
  <c r="AH391" i="28"/>
  <c r="AJ391" i="28" s="1"/>
  <c r="AI392" i="28"/>
  <c r="AK392" i="28" s="1"/>
  <c r="AH397" i="28"/>
  <c r="AJ397" i="28" s="1"/>
  <c r="AI398" i="28"/>
  <c r="AK398" i="28" s="1"/>
  <c r="AH403" i="28"/>
  <c r="AJ403" i="28" s="1"/>
  <c r="AH404" i="28"/>
  <c r="AJ404" i="28" s="1"/>
  <c r="AI407" i="28"/>
  <c r="AK407" i="28" s="1"/>
  <c r="AI416" i="28"/>
  <c r="AK416" i="28" s="1"/>
  <c r="AH429" i="28"/>
  <c r="AJ429" i="28" s="1"/>
  <c r="AH438" i="28"/>
  <c r="AJ438" i="28" s="1"/>
  <c r="AH80" i="28"/>
  <c r="AJ80" i="28" s="1"/>
  <c r="AH116" i="28"/>
  <c r="AJ116" i="28" s="1"/>
  <c r="AI156" i="28"/>
  <c r="AK156" i="28" s="1"/>
  <c r="AH325" i="28"/>
  <c r="AJ325" i="28" s="1"/>
  <c r="AH328" i="28"/>
  <c r="AJ328" i="28" s="1"/>
  <c r="AH346" i="28"/>
  <c r="AJ346" i="28" s="1"/>
  <c r="AI366" i="28"/>
  <c r="AK366" i="28" s="1"/>
  <c r="AI374" i="28"/>
  <c r="AK374" i="28" s="1"/>
  <c r="AH381" i="28"/>
  <c r="AJ381" i="28" s="1"/>
  <c r="AH386" i="28"/>
  <c r="AJ386" i="28" s="1"/>
  <c r="AI391" i="28"/>
  <c r="AK391" i="28" s="1"/>
  <c r="AI397" i="28"/>
  <c r="AK397" i="28" s="1"/>
  <c r="AI403" i="28"/>
  <c r="AK403" i="28" s="1"/>
  <c r="AI404" i="28"/>
  <c r="AK404" i="28" s="1"/>
  <c r="AH408" i="28"/>
  <c r="AJ408" i="28" s="1"/>
  <c r="AH417" i="28"/>
  <c r="AJ417" i="28" s="1"/>
  <c r="AH425" i="28"/>
  <c r="AJ425" i="28" s="1"/>
  <c r="AI429" i="28"/>
  <c r="AK429" i="28" s="1"/>
  <c r="AH434" i="28"/>
  <c r="AJ434" i="28" s="1"/>
  <c r="AI438" i="28"/>
  <c r="AK438" i="28" s="1"/>
  <c r="AH442" i="28"/>
  <c r="AJ442" i="28" s="1"/>
  <c r="AH445" i="28"/>
  <c r="AJ445" i="28" s="1"/>
  <c r="AH318" i="28"/>
  <c r="AJ318" i="28" s="1"/>
  <c r="AI325" i="28"/>
  <c r="AK325" i="28" s="1"/>
  <c r="AI351" i="28"/>
  <c r="AK351" i="28" s="1"/>
  <c r="AH368" i="28"/>
  <c r="AJ368" i="28" s="1"/>
  <c r="AH377" i="28"/>
  <c r="AJ377" i="28" s="1"/>
  <c r="AI381" i="28"/>
  <c r="AK381" i="28" s="1"/>
  <c r="AI408" i="28"/>
  <c r="AK408" i="28" s="1"/>
  <c r="AI409" i="28"/>
  <c r="AK409" i="28" s="1"/>
  <c r="AI417" i="28"/>
  <c r="AK417" i="28" s="1"/>
  <c r="AI418" i="28"/>
  <c r="AK418" i="28" s="1"/>
  <c r="AI425" i="28"/>
  <c r="AK425" i="28" s="1"/>
  <c r="AI434" i="28"/>
  <c r="AK434" i="28" s="1"/>
  <c r="AI442" i="28"/>
  <c r="AK442" i="28" s="1"/>
  <c r="AH226" i="28"/>
  <c r="AJ226" i="28" s="1"/>
  <c r="AH312" i="28"/>
  <c r="AJ312" i="28" s="1"/>
  <c r="AH376" i="28"/>
  <c r="AJ376" i="28" s="1"/>
  <c r="AI380" i="28"/>
  <c r="AK380" i="28" s="1"/>
  <c r="AH384" i="28"/>
  <c r="AJ384" i="28" s="1"/>
  <c r="AH389" i="28"/>
  <c r="AJ389" i="28" s="1"/>
  <c r="AH395" i="28"/>
  <c r="AJ395" i="28" s="1"/>
  <c r="AH401" i="28"/>
  <c r="AJ401" i="28" s="1"/>
  <c r="AH411" i="28"/>
  <c r="AJ411" i="28" s="1"/>
  <c r="AH420" i="28"/>
  <c r="AJ420" i="28" s="1"/>
  <c r="AI426" i="28"/>
  <c r="AK426" i="28" s="1"/>
  <c r="AH431" i="28"/>
  <c r="AJ431" i="28" s="1"/>
  <c r="AI435" i="28"/>
  <c r="AK435" i="28" s="1"/>
  <c r="AH440" i="28"/>
  <c r="AJ440" i="28" s="1"/>
  <c r="AH443" i="28"/>
  <c r="AJ443" i="28" s="1"/>
  <c r="AH446" i="28"/>
  <c r="AJ446" i="28" s="1"/>
  <c r="AH449" i="28"/>
  <c r="AJ449" i="28" s="1"/>
  <c r="AH452" i="28"/>
  <c r="AJ452" i="28" s="1"/>
  <c r="AH198" i="28"/>
  <c r="AJ198" i="28" s="1"/>
  <c r="AH306" i="28"/>
  <c r="AJ306" i="28" s="1"/>
  <c r="AH320" i="28"/>
  <c r="AJ320" i="28" s="1"/>
  <c r="AI367" i="28"/>
  <c r="AK367" i="28" s="1"/>
  <c r="AH375" i="28"/>
  <c r="AJ375" i="28" s="1"/>
  <c r="AI413" i="28"/>
  <c r="AK413" i="28" s="1"/>
  <c r="AI327" i="28"/>
  <c r="AK327" i="28" s="1"/>
  <c r="AI345" i="28"/>
  <c r="AK345" i="28" s="1"/>
  <c r="AI375" i="28"/>
  <c r="AK375" i="28" s="1"/>
  <c r="AH414" i="28"/>
  <c r="AJ414" i="28" s="1"/>
  <c r="AH294" i="28"/>
  <c r="AJ294" i="28" s="1"/>
  <c r="AH303" i="28"/>
  <c r="AJ303" i="28" s="1"/>
  <c r="AI343" i="28"/>
  <c r="AK343" i="28" s="1"/>
  <c r="AH398" i="28"/>
  <c r="AJ398" i="28" s="1"/>
  <c r="AH407" i="28"/>
  <c r="AJ407" i="28" s="1"/>
  <c r="AH416" i="28"/>
  <c r="AJ416" i="28" s="1"/>
  <c r="AI440" i="28"/>
  <c r="AK440" i="28" s="1"/>
  <c r="AI441" i="28"/>
  <c r="AK441" i="28" s="1"/>
  <c r="AH450" i="28"/>
  <c r="AJ450" i="28" s="1"/>
  <c r="AI455" i="28"/>
  <c r="AK455" i="28" s="1"/>
  <c r="AI458" i="28"/>
  <c r="AK458" i="28" s="1"/>
  <c r="AI461" i="28"/>
  <c r="AK461" i="28" s="1"/>
  <c r="AI464" i="28"/>
  <c r="AK464" i="28" s="1"/>
  <c r="AI467" i="28"/>
  <c r="AK467" i="28" s="1"/>
  <c r="AI470" i="28"/>
  <c r="AK470" i="28" s="1"/>
  <c r="AI473" i="28"/>
  <c r="AK473" i="28" s="1"/>
  <c r="AI476" i="28"/>
  <c r="AK476" i="28" s="1"/>
  <c r="AI479" i="28"/>
  <c r="AK479" i="28" s="1"/>
  <c r="AI482" i="28"/>
  <c r="AK482" i="28" s="1"/>
  <c r="AI485" i="28"/>
  <c r="AK485" i="28" s="1"/>
  <c r="AI488" i="28"/>
  <c r="AK488" i="28" s="1"/>
  <c r="AI491" i="28"/>
  <c r="AK491" i="28" s="1"/>
  <c r="AI494" i="28"/>
  <c r="AK494" i="28" s="1"/>
  <c r="AI497" i="28"/>
  <c r="AK497" i="28" s="1"/>
  <c r="AI500" i="28"/>
  <c r="AK500" i="28" s="1"/>
  <c r="AI503" i="28"/>
  <c r="AK503" i="28" s="1"/>
  <c r="AI506" i="28"/>
  <c r="AK506" i="28" s="1"/>
  <c r="AI509" i="28"/>
  <c r="AK509" i="28" s="1"/>
  <c r="AI512" i="28"/>
  <c r="AK512" i="28" s="1"/>
  <c r="AI515" i="28"/>
  <c r="AK515" i="28" s="1"/>
  <c r="AI518" i="28"/>
  <c r="AK518" i="28" s="1"/>
  <c r="AI14" i="28"/>
  <c r="AH332" i="28"/>
  <c r="AJ332" i="28" s="1"/>
  <c r="AI424" i="28"/>
  <c r="AK424" i="28" s="1"/>
  <c r="AI450" i="28"/>
  <c r="AK450" i="28" s="1"/>
  <c r="AH451" i="28"/>
  <c r="AJ451" i="28" s="1"/>
  <c r="AI439" i="28"/>
  <c r="AK439" i="28" s="1"/>
  <c r="AI451" i="28"/>
  <c r="AK451" i="28" s="1"/>
  <c r="AI15" i="28"/>
  <c r="AK15" i="28" s="1"/>
  <c r="AI16" i="28"/>
  <c r="AK16" i="28" s="1"/>
  <c r="AH227" i="28"/>
  <c r="AJ227" i="28" s="1"/>
  <c r="AI376" i="28"/>
  <c r="AK376" i="28" s="1"/>
  <c r="AH379" i="28"/>
  <c r="AJ379" i="28" s="1"/>
  <c r="AI389" i="28"/>
  <c r="AK389" i="28" s="1"/>
  <c r="AH394" i="28"/>
  <c r="AJ394" i="28" s="1"/>
  <c r="AI401" i="28"/>
  <c r="AK401" i="28" s="1"/>
  <c r="AI411" i="28"/>
  <c r="AK411" i="28" s="1"/>
  <c r="AI420" i="28"/>
  <c r="AK420" i="28" s="1"/>
  <c r="AH423" i="28"/>
  <c r="AJ423" i="28" s="1"/>
  <c r="AH428" i="28"/>
  <c r="AJ428" i="28" s="1"/>
  <c r="AI452" i="28"/>
  <c r="AK452" i="28" s="1"/>
  <c r="AH456" i="28"/>
  <c r="AJ456" i="28" s="1"/>
  <c r="AH459" i="28"/>
  <c r="AJ459" i="28" s="1"/>
  <c r="AH462" i="28"/>
  <c r="AJ462" i="28" s="1"/>
  <c r="AH465" i="28"/>
  <c r="AJ465" i="28" s="1"/>
  <c r="AI322" i="28"/>
  <c r="AK322" i="28" s="1"/>
  <c r="AH380" i="28"/>
  <c r="AJ380" i="28" s="1"/>
  <c r="AI410" i="28"/>
  <c r="AK410" i="28" s="1"/>
  <c r="AI419" i="28"/>
  <c r="AK419" i="28" s="1"/>
  <c r="AI431" i="28"/>
  <c r="AK431" i="28" s="1"/>
  <c r="AI437" i="28"/>
  <c r="AK437" i="28" s="1"/>
  <c r="AI443" i="28"/>
  <c r="AK443" i="28" s="1"/>
  <c r="AI444" i="28"/>
  <c r="AK444" i="28" s="1"/>
  <c r="AH447" i="28"/>
  <c r="AJ447" i="28" s="1"/>
  <c r="AI454" i="28"/>
  <c r="AK454" i="28" s="1"/>
  <c r="AI342" i="28"/>
  <c r="AK342" i="28" s="1"/>
  <c r="AI428" i="28"/>
  <c r="AK428" i="28" s="1"/>
  <c r="AI430" i="28"/>
  <c r="AK430" i="28" s="1"/>
  <c r="AI432" i="28"/>
  <c r="AK432" i="28" s="1"/>
  <c r="AI446" i="28"/>
  <c r="AK446" i="28" s="1"/>
  <c r="AI449" i="28"/>
  <c r="AK449" i="28" s="1"/>
  <c r="AH463" i="28"/>
  <c r="AJ463" i="28" s="1"/>
  <c r="AH464" i="28"/>
  <c r="AJ464" i="28" s="1"/>
  <c r="AH207" i="28"/>
  <c r="AJ207" i="28" s="1"/>
  <c r="AH309" i="28"/>
  <c r="AJ309" i="28" s="1"/>
  <c r="AH322" i="28"/>
  <c r="AJ322" i="28" s="1"/>
  <c r="AH367" i="28"/>
  <c r="AJ367" i="28" s="1"/>
  <c r="AI377" i="28"/>
  <c r="AK377" i="28" s="1"/>
  <c r="AH426" i="28"/>
  <c r="AJ426" i="28" s="1"/>
  <c r="AH455" i="28"/>
  <c r="AJ455" i="28" s="1"/>
  <c r="AI462" i="28"/>
  <c r="AK462" i="28" s="1"/>
  <c r="AI463" i="28"/>
  <c r="AK463" i="28" s="1"/>
  <c r="AH16" i="28"/>
  <c r="AJ16" i="28" s="1"/>
  <c r="AH17" i="28"/>
  <c r="AJ17" i="28" s="1"/>
  <c r="AI334" i="28"/>
  <c r="AK334" i="28" s="1"/>
  <c r="AI352" i="28"/>
  <c r="AK352" i="28" s="1"/>
  <c r="AH382" i="28"/>
  <c r="AJ382" i="28" s="1"/>
  <c r="AH413" i="28"/>
  <c r="AJ413" i="28" s="1"/>
  <c r="AH419" i="28"/>
  <c r="AJ419" i="28" s="1"/>
  <c r="AH422" i="28"/>
  <c r="AJ422" i="28" s="1"/>
  <c r="AH15" i="28"/>
  <c r="AJ15" i="28" s="1"/>
  <c r="AI17" i="28"/>
  <c r="AK17" i="28" s="1"/>
  <c r="AH18" i="28"/>
  <c r="AJ18" i="28" s="1"/>
  <c r="AH19" i="28"/>
  <c r="AJ19" i="28" s="1"/>
  <c r="AI335" i="28"/>
  <c r="AK335" i="28" s="1"/>
  <c r="AI361" i="28"/>
  <c r="AK361" i="28" s="1"/>
  <c r="AI395" i="28"/>
  <c r="AK395" i="28" s="1"/>
  <c r="AH410" i="28"/>
  <c r="AJ410" i="28" s="1"/>
  <c r="AI422" i="28"/>
  <c r="AK422" i="28" s="1"/>
  <c r="AH448" i="28"/>
  <c r="AJ448" i="28" s="1"/>
  <c r="AH454" i="28"/>
  <c r="AJ454" i="28" s="1"/>
  <c r="AH14" i="28"/>
  <c r="AI18" i="28"/>
  <c r="AK18" i="28" s="1"/>
  <c r="AI19" i="28"/>
  <c r="AK19" i="28" s="1"/>
  <c r="AH300" i="28"/>
  <c r="AJ300" i="28" s="1"/>
  <c r="AH324" i="28"/>
  <c r="AJ324" i="28" s="1"/>
  <c r="AI368" i="28"/>
  <c r="AK368" i="28" s="1"/>
  <c r="AH437" i="28"/>
  <c r="AJ437" i="28" s="1"/>
  <c r="AH441" i="28"/>
  <c r="AJ441" i="28" s="1"/>
  <c r="AI445" i="28"/>
  <c r="AK445" i="28" s="1"/>
  <c r="AI448" i="28"/>
  <c r="AK448" i="28" s="1"/>
  <c r="AH460" i="28"/>
  <c r="AJ460" i="28" s="1"/>
  <c r="AH461" i="28"/>
  <c r="AJ461" i="28" s="1"/>
  <c r="AH13" i="28"/>
  <c r="AH20" i="28"/>
  <c r="AJ20" i="28" s="1"/>
  <c r="AH165" i="28"/>
  <c r="AJ165" i="28" s="1"/>
  <c r="AI388" i="28"/>
  <c r="AK388" i="28" s="1"/>
  <c r="AI289" i="28"/>
  <c r="AK289" i="28" s="1"/>
  <c r="AI414" i="28"/>
  <c r="AK414" i="28" s="1"/>
  <c r="AI423" i="28"/>
  <c r="AK423" i="28" s="1"/>
  <c r="AI447" i="28"/>
  <c r="AK447" i="28" s="1"/>
  <c r="AH457" i="28"/>
  <c r="AJ457" i="28" s="1"/>
  <c r="AH458" i="28"/>
  <c r="AJ458" i="28" s="1"/>
  <c r="AH466" i="28"/>
  <c r="AJ466" i="28" s="1"/>
  <c r="AI468" i="28"/>
  <c r="AK468" i="28" s="1"/>
  <c r="AH469" i="28"/>
  <c r="AJ469" i="28" s="1"/>
  <c r="AI471" i="28"/>
  <c r="AK471" i="28" s="1"/>
  <c r="AH472" i="28"/>
  <c r="AJ472" i="28" s="1"/>
  <c r="AI474" i="28"/>
  <c r="AK474" i="28" s="1"/>
  <c r="AH475" i="28"/>
  <c r="AJ475" i="28" s="1"/>
  <c r="AI477" i="28"/>
  <c r="AK477" i="28" s="1"/>
  <c r="AH478" i="28"/>
  <c r="AJ478" i="28" s="1"/>
  <c r="AI480" i="28"/>
  <c r="AK480" i="28" s="1"/>
  <c r="AH481" i="28"/>
  <c r="AJ481" i="28" s="1"/>
  <c r="AI483" i="28"/>
  <c r="AK483" i="28" s="1"/>
  <c r="AH484" i="28"/>
  <c r="AJ484" i="28" s="1"/>
  <c r="AI486" i="28"/>
  <c r="AK486" i="28" s="1"/>
  <c r="AH487" i="28"/>
  <c r="AJ487" i="28" s="1"/>
  <c r="AI489" i="28"/>
  <c r="AK489" i="28" s="1"/>
  <c r="AH490" i="28"/>
  <c r="AJ490" i="28" s="1"/>
  <c r="AI492" i="28"/>
  <c r="AK492" i="28" s="1"/>
  <c r="AH493" i="28"/>
  <c r="AJ493" i="28" s="1"/>
  <c r="AI495" i="28"/>
  <c r="AK495" i="28" s="1"/>
  <c r="AH496" i="28"/>
  <c r="AJ496" i="28" s="1"/>
  <c r="AI498" i="28"/>
  <c r="AK498" i="28" s="1"/>
  <c r="AH499" i="28"/>
  <c r="AJ499" i="28" s="1"/>
  <c r="AI501" i="28"/>
  <c r="AK501" i="28" s="1"/>
  <c r="AH502" i="28"/>
  <c r="AJ502" i="28" s="1"/>
  <c r="AI504" i="28"/>
  <c r="AK504" i="28" s="1"/>
  <c r="AH505" i="28"/>
  <c r="AJ505" i="28" s="1"/>
  <c r="AI507" i="28"/>
  <c r="AK507" i="28" s="1"/>
  <c r="AH508" i="28"/>
  <c r="AJ508" i="28" s="1"/>
  <c r="AI510" i="28"/>
  <c r="AK510" i="28" s="1"/>
  <c r="AH511" i="28"/>
  <c r="AJ511" i="28" s="1"/>
  <c r="AI513" i="28"/>
  <c r="AK513" i="28" s="1"/>
  <c r="AH514" i="28"/>
  <c r="AJ514" i="28" s="1"/>
  <c r="AI516" i="28"/>
  <c r="AK516" i="28" s="1"/>
  <c r="AH517" i="28"/>
  <c r="AJ517" i="28" s="1"/>
  <c r="AI519" i="28"/>
  <c r="AK519" i="28" s="1"/>
  <c r="AH520" i="28"/>
  <c r="AJ520" i="28" s="1"/>
  <c r="AI12" i="28"/>
  <c r="AH317" i="28"/>
  <c r="AJ317" i="28" s="1"/>
  <c r="AI456" i="28"/>
  <c r="AK456" i="28" s="1"/>
  <c r="AI457" i="28"/>
  <c r="AK457" i="28" s="1"/>
  <c r="AI465" i="28"/>
  <c r="AK465" i="28" s="1"/>
  <c r="AI466" i="28"/>
  <c r="AK466" i="28" s="1"/>
  <c r="AH467" i="28"/>
  <c r="AJ467" i="28" s="1"/>
  <c r="AI469" i="28"/>
  <c r="AK469" i="28" s="1"/>
  <c r="AH470" i="28"/>
  <c r="AJ470" i="28" s="1"/>
  <c r="AI472" i="28"/>
  <c r="AK472" i="28" s="1"/>
  <c r="AH473" i="28"/>
  <c r="AJ473" i="28" s="1"/>
  <c r="AI475" i="28"/>
  <c r="AK475" i="28" s="1"/>
  <c r="AH476" i="28"/>
  <c r="AJ476" i="28" s="1"/>
  <c r="AI478" i="28"/>
  <c r="AK478" i="28" s="1"/>
  <c r="AH479" i="28"/>
  <c r="AJ479" i="28" s="1"/>
  <c r="AI481" i="28"/>
  <c r="AK481" i="28" s="1"/>
  <c r="AH482" i="28"/>
  <c r="AJ482" i="28" s="1"/>
  <c r="AI484" i="28"/>
  <c r="AK484" i="28" s="1"/>
  <c r="AH485" i="28"/>
  <c r="AJ485" i="28" s="1"/>
  <c r="AI487" i="28"/>
  <c r="AK487" i="28" s="1"/>
  <c r="AH488" i="28"/>
  <c r="AJ488" i="28" s="1"/>
  <c r="AI490" i="28"/>
  <c r="AK490" i="28" s="1"/>
  <c r="AH491" i="28"/>
  <c r="AJ491" i="28" s="1"/>
  <c r="AI493" i="28"/>
  <c r="AK493" i="28" s="1"/>
  <c r="AH494" i="28"/>
  <c r="AJ494" i="28" s="1"/>
  <c r="AI496" i="28"/>
  <c r="AK496" i="28" s="1"/>
  <c r="AH497" i="28"/>
  <c r="AJ497" i="28" s="1"/>
  <c r="AI499" i="28"/>
  <c r="AK499" i="28" s="1"/>
  <c r="AH500" i="28"/>
  <c r="AJ500" i="28" s="1"/>
  <c r="AI502" i="28"/>
  <c r="AK502" i="28" s="1"/>
  <c r="AH503" i="28"/>
  <c r="AJ503" i="28" s="1"/>
  <c r="AI505" i="28"/>
  <c r="AK505" i="28" s="1"/>
  <c r="AH506" i="28"/>
  <c r="AJ506" i="28" s="1"/>
  <c r="AI508" i="28"/>
  <c r="AK508" i="28" s="1"/>
  <c r="AH509" i="28"/>
  <c r="AJ509" i="28" s="1"/>
  <c r="AI511" i="28"/>
  <c r="AK511" i="28" s="1"/>
  <c r="AH512" i="28"/>
  <c r="AJ512" i="28" s="1"/>
  <c r="AI514" i="28"/>
  <c r="AK514" i="28" s="1"/>
  <c r="AH515" i="28"/>
  <c r="AJ515" i="28" s="1"/>
  <c r="AI517" i="28"/>
  <c r="AK517" i="28" s="1"/>
  <c r="AH518" i="28"/>
  <c r="AJ518" i="28" s="1"/>
  <c r="AI520" i="28"/>
  <c r="AK520" i="28" s="1"/>
  <c r="AI292" i="28"/>
  <c r="AK292" i="28" s="1"/>
  <c r="AH341" i="28"/>
  <c r="AJ341" i="28" s="1"/>
  <c r="AH385" i="28"/>
  <c r="AJ385" i="28" s="1"/>
  <c r="AI415" i="28"/>
  <c r="AK415" i="28" s="1"/>
  <c r="AI421" i="28"/>
  <c r="AK421" i="28" s="1"/>
  <c r="AI436" i="28"/>
  <c r="AK436" i="28" s="1"/>
  <c r="AH444" i="28"/>
  <c r="AJ444" i="28" s="1"/>
  <c r="AH400" i="28"/>
  <c r="AJ400" i="28" s="1"/>
  <c r="AI433" i="28"/>
  <c r="AK433" i="28" s="1"/>
  <c r="AI13" i="28"/>
  <c r="AI363" i="28"/>
  <c r="AK363" i="28" s="1"/>
  <c r="AI400" i="28"/>
  <c r="AK400" i="28" s="1"/>
  <c r="AH468" i="28"/>
  <c r="AJ468" i="28" s="1"/>
  <c r="AH471" i="28"/>
  <c r="AJ471" i="28" s="1"/>
  <c r="AH474" i="28"/>
  <c r="AJ474" i="28" s="1"/>
  <c r="AH477" i="28"/>
  <c r="AJ477" i="28" s="1"/>
  <c r="AH480" i="28"/>
  <c r="AJ480" i="28" s="1"/>
  <c r="AH483" i="28"/>
  <c r="AJ483" i="28" s="1"/>
  <c r="AH486" i="28"/>
  <c r="AJ486" i="28" s="1"/>
  <c r="AH489" i="28"/>
  <c r="AJ489" i="28" s="1"/>
  <c r="AH492" i="28"/>
  <c r="AJ492" i="28" s="1"/>
  <c r="AH495" i="28"/>
  <c r="AJ495" i="28" s="1"/>
  <c r="AH498" i="28"/>
  <c r="AJ498" i="28" s="1"/>
  <c r="AH501" i="28"/>
  <c r="AJ501" i="28" s="1"/>
  <c r="AH504" i="28"/>
  <c r="AJ504" i="28" s="1"/>
  <c r="AH507" i="28"/>
  <c r="AJ507" i="28" s="1"/>
  <c r="AH510" i="28"/>
  <c r="AJ510" i="28" s="1"/>
  <c r="AH513" i="28"/>
  <c r="AJ513" i="28" s="1"/>
  <c r="AH516" i="28"/>
  <c r="AJ516" i="28" s="1"/>
  <c r="AH519" i="28"/>
  <c r="AJ519" i="28" s="1"/>
  <c r="AH435" i="28"/>
  <c r="AJ435" i="28" s="1"/>
  <c r="AH337" i="28"/>
  <c r="AJ337" i="28" s="1"/>
  <c r="AH388" i="28"/>
  <c r="AJ388" i="28" s="1"/>
  <c r="AI427" i="28"/>
  <c r="AK427" i="28" s="1"/>
  <c r="AI459" i="28"/>
  <c r="AK459" i="28" s="1"/>
  <c r="AI20" i="28"/>
  <c r="AK20" i="28" s="1"/>
  <c r="AI406" i="28"/>
  <c r="AK406" i="28" s="1"/>
  <c r="AH301" i="28"/>
  <c r="AJ301" i="28" s="1"/>
  <c r="AI394" i="28"/>
  <c r="AK394" i="28" s="1"/>
  <c r="AI460" i="28"/>
  <c r="AK460" i="28" s="1"/>
  <c r="AH355" i="28"/>
  <c r="AJ355" i="28" s="1"/>
  <c r="AI379" i="28"/>
  <c r="AK379" i="28" s="1"/>
  <c r="AH453" i="28"/>
  <c r="AJ453" i="28" s="1"/>
  <c r="AH21" i="28"/>
  <c r="AJ21" i="28" s="1"/>
  <c r="AH315" i="28"/>
  <c r="AJ315" i="28" s="1"/>
  <c r="AI453" i="28"/>
  <c r="AK453" i="28" s="1"/>
  <c r="AH12" i="28"/>
  <c r="AI21" i="28"/>
  <c r="AK21" i="28" s="1"/>
  <c r="AH359" i="28"/>
  <c r="AJ359" i="28" s="1"/>
  <c r="AI412" i="28"/>
  <c r="AK412" i="28" s="1"/>
  <c r="AH432" i="28"/>
  <c r="AJ432" i="28" s="1"/>
  <c r="AC15" i="28"/>
  <c r="AE15" i="28" s="1"/>
  <c r="S32" i="28"/>
  <c r="U32" i="28" s="1"/>
  <c r="S33" i="28"/>
  <c r="U33" i="28" s="1"/>
  <c r="S34" i="28"/>
  <c r="U34" i="28" s="1"/>
  <c r="S36" i="28"/>
  <c r="U36" i="28" s="1"/>
  <c r="T32" i="28"/>
  <c r="V32" i="28" s="1"/>
  <c r="T33" i="28"/>
  <c r="V33" i="28" s="1"/>
  <c r="T34" i="28"/>
  <c r="V34" i="28" s="1"/>
  <c r="S35" i="28"/>
  <c r="U35" i="28" s="1"/>
  <c r="T36" i="28"/>
  <c r="V36" i="28" s="1"/>
  <c r="T37" i="28"/>
  <c r="V37" i="28" s="1"/>
  <c r="T51" i="28"/>
  <c r="V51" i="28" s="1"/>
  <c r="S28" i="28"/>
  <c r="U28" i="28" s="1"/>
  <c r="T29" i="28"/>
  <c r="V29" i="28" s="1"/>
  <c r="T30" i="28"/>
  <c r="V30" i="28" s="1"/>
  <c r="T31" i="28"/>
  <c r="V31" i="28" s="1"/>
  <c r="T24" i="28"/>
  <c r="V24" i="28" s="1"/>
  <c r="T64" i="28"/>
  <c r="V64" i="28" s="1"/>
  <c r="S85" i="28"/>
  <c r="U85" i="28" s="1"/>
  <c r="T86" i="28"/>
  <c r="V86" i="28" s="1"/>
  <c r="T87" i="28"/>
  <c r="V87" i="28" s="1"/>
  <c r="S23" i="28"/>
  <c r="U23" i="28" s="1"/>
  <c r="S42" i="28"/>
  <c r="U42" i="28" s="1"/>
  <c r="T23" i="28"/>
  <c r="V23" i="28" s="1"/>
  <c r="S25" i="28"/>
  <c r="U25" i="28" s="1"/>
  <c r="T35" i="28"/>
  <c r="V35" i="28" s="1"/>
  <c r="T42" i="28"/>
  <c r="V42" i="28" s="1"/>
  <c r="T71" i="28"/>
  <c r="V71" i="28" s="1"/>
  <c r="S76" i="28"/>
  <c r="U76" i="28" s="1"/>
  <c r="S77" i="28"/>
  <c r="U77" i="28" s="1"/>
  <c r="S78" i="28"/>
  <c r="U78" i="28" s="1"/>
  <c r="S22" i="28"/>
  <c r="U22" i="28" s="1"/>
  <c r="T25" i="28"/>
  <c r="V25" i="28" s="1"/>
  <c r="T28" i="28"/>
  <c r="V28" i="28" s="1"/>
  <c r="S31" i="28"/>
  <c r="U31" i="28" s="1"/>
  <c r="S40" i="28"/>
  <c r="U40" i="28" s="1"/>
  <c r="S41" i="28"/>
  <c r="U41" i="28" s="1"/>
  <c r="T76" i="28"/>
  <c r="V76" i="28" s="1"/>
  <c r="T77" i="28"/>
  <c r="V77" i="28" s="1"/>
  <c r="T78" i="28"/>
  <c r="V78" i="28" s="1"/>
  <c r="S81" i="28"/>
  <c r="U81" i="28" s="1"/>
  <c r="S89" i="28"/>
  <c r="U89" i="28" s="1"/>
  <c r="S98" i="28"/>
  <c r="U98" i="28" s="1"/>
  <c r="S107" i="28"/>
  <c r="U107" i="28" s="1"/>
  <c r="T22" i="28"/>
  <c r="V22" i="28" s="1"/>
  <c r="T40" i="28"/>
  <c r="V40" i="28" s="1"/>
  <c r="T41" i="28"/>
  <c r="V41" i="28" s="1"/>
  <c r="S27" i="28"/>
  <c r="U27" i="28" s="1"/>
  <c r="S39" i="28"/>
  <c r="U39" i="28" s="1"/>
  <c r="S30" i="28"/>
  <c r="U30" i="28" s="1"/>
  <c r="S38" i="28"/>
  <c r="U38" i="28" s="1"/>
  <c r="S61" i="28"/>
  <c r="U61" i="28" s="1"/>
  <c r="S62" i="28"/>
  <c r="U62" i="28" s="1"/>
  <c r="T83" i="28"/>
  <c r="V83" i="28" s="1"/>
  <c r="T84" i="28"/>
  <c r="V84" i="28" s="1"/>
  <c r="S90" i="28"/>
  <c r="U90" i="28" s="1"/>
  <c r="T62" i="28"/>
  <c r="V62" i="28" s="1"/>
  <c r="T69" i="28"/>
  <c r="V69" i="28" s="1"/>
  <c r="T72" i="28"/>
  <c r="V72" i="28" s="1"/>
  <c r="S87" i="28"/>
  <c r="U87" i="28" s="1"/>
  <c r="T111" i="28"/>
  <c r="V111" i="28" s="1"/>
  <c r="S112" i="28"/>
  <c r="U112" i="28" s="1"/>
  <c r="T120" i="28"/>
  <c r="V120" i="28" s="1"/>
  <c r="S121" i="28"/>
  <c r="U121" i="28" s="1"/>
  <c r="T129" i="28"/>
  <c r="V129" i="28" s="1"/>
  <c r="T138" i="28"/>
  <c r="V138" i="28" s="1"/>
  <c r="S143" i="28"/>
  <c r="U143" i="28" s="1"/>
  <c r="T147" i="28"/>
  <c r="V147" i="28" s="1"/>
  <c r="S152" i="28"/>
  <c r="U152" i="28" s="1"/>
  <c r="T156" i="28"/>
  <c r="V156" i="28" s="1"/>
  <c r="S161" i="28"/>
  <c r="U161" i="28" s="1"/>
  <c r="T165" i="28"/>
  <c r="V165" i="28" s="1"/>
  <c r="S169" i="28"/>
  <c r="U169" i="28" s="1"/>
  <c r="S172" i="28"/>
  <c r="U172" i="28" s="1"/>
  <c r="S175" i="28"/>
  <c r="U175" i="28" s="1"/>
  <c r="S178" i="28"/>
  <c r="U178" i="28" s="1"/>
  <c r="S181" i="28"/>
  <c r="U181" i="28" s="1"/>
  <c r="S184" i="28"/>
  <c r="U184" i="28" s="1"/>
  <c r="S187" i="28"/>
  <c r="U187" i="28" s="1"/>
  <c r="S190" i="28"/>
  <c r="U190" i="28" s="1"/>
  <c r="S193" i="28"/>
  <c r="U193" i="28" s="1"/>
  <c r="S196" i="28"/>
  <c r="U196" i="28" s="1"/>
  <c r="S199" i="28"/>
  <c r="U199" i="28" s="1"/>
  <c r="S202" i="28"/>
  <c r="U202" i="28" s="1"/>
  <c r="S205" i="28"/>
  <c r="U205" i="28" s="1"/>
  <c r="S208" i="28"/>
  <c r="U208" i="28" s="1"/>
  <c r="S211" i="28"/>
  <c r="U211" i="28" s="1"/>
  <c r="S214" i="28"/>
  <c r="U214" i="28" s="1"/>
  <c r="S217" i="28"/>
  <c r="U217" i="28" s="1"/>
  <c r="S220" i="28"/>
  <c r="U220" i="28" s="1"/>
  <c r="S223" i="28"/>
  <c r="U223" i="28" s="1"/>
  <c r="S43" i="28"/>
  <c r="U43" i="28" s="1"/>
  <c r="S24" i="28"/>
  <c r="U24" i="28" s="1"/>
  <c r="T43" i="28"/>
  <c r="V43" i="28" s="1"/>
  <c r="T65" i="28"/>
  <c r="V65" i="28" s="1"/>
  <c r="T80" i="28"/>
  <c r="V80" i="28" s="1"/>
  <c r="T113" i="28"/>
  <c r="V113" i="28" s="1"/>
  <c r="T122" i="28"/>
  <c r="V122" i="28" s="1"/>
  <c r="S59" i="28"/>
  <c r="U59" i="28" s="1"/>
  <c r="S68" i="28"/>
  <c r="U68" i="28" s="1"/>
  <c r="S83" i="28"/>
  <c r="U83" i="28" s="1"/>
  <c r="T38" i="28"/>
  <c r="V38" i="28" s="1"/>
  <c r="T59" i="28"/>
  <c r="V59" i="28" s="1"/>
  <c r="T61" i="28"/>
  <c r="V61" i="28" s="1"/>
  <c r="S64" i="28"/>
  <c r="U64" i="28" s="1"/>
  <c r="T68" i="28"/>
  <c r="V68" i="28" s="1"/>
  <c r="S51" i="28"/>
  <c r="U51" i="28" s="1"/>
  <c r="S44" i="28"/>
  <c r="U44" i="28" s="1"/>
  <c r="S58" i="28"/>
  <c r="U58" i="28" s="1"/>
  <c r="S63" i="28"/>
  <c r="U63" i="28" s="1"/>
  <c r="T67" i="28"/>
  <c r="V67" i="28" s="1"/>
  <c r="T79" i="28"/>
  <c r="V79" i="28" s="1"/>
  <c r="S82" i="28"/>
  <c r="U82" i="28" s="1"/>
  <c r="S91" i="28"/>
  <c r="U91" i="28" s="1"/>
  <c r="T116" i="28"/>
  <c r="V116" i="28" s="1"/>
  <c r="T125" i="28"/>
  <c r="V125" i="28" s="1"/>
  <c r="T134" i="28"/>
  <c r="V134" i="28" s="1"/>
  <c r="T145" i="28"/>
  <c r="V145" i="28" s="1"/>
  <c r="T154" i="28"/>
  <c r="V154" i="28" s="1"/>
  <c r="T163" i="28"/>
  <c r="V163" i="28" s="1"/>
  <c r="S29" i="28"/>
  <c r="U29" i="28" s="1"/>
  <c r="T44" i="28"/>
  <c r="V44" i="28" s="1"/>
  <c r="T58" i="28"/>
  <c r="V58" i="28" s="1"/>
  <c r="T39" i="28"/>
  <c r="V39" i="28" s="1"/>
  <c r="T26" i="28"/>
  <c r="V26" i="28" s="1"/>
  <c r="T60" i="28"/>
  <c r="V60" i="28" s="1"/>
  <c r="T66" i="28"/>
  <c r="V66" i="28" s="1"/>
  <c r="S88" i="28"/>
  <c r="U88" i="28" s="1"/>
  <c r="T105" i="28"/>
  <c r="V105" i="28" s="1"/>
  <c r="T106" i="28"/>
  <c r="V106" i="28" s="1"/>
  <c r="T108" i="28"/>
  <c r="V108" i="28" s="1"/>
  <c r="T109" i="28"/>
  <c r="V109" i="28" s="1"/>
  <c r="T110" i="28"/>
  <c r="V110" i="28" s="1"/>
  <c r="T119" i="28"/>
  <c r="V119" i="28" s="1"/>
  <c r="T128" i="28"/>
  <c r="V128" i="28" s="1"/>
  <c r="T137" i="28"/>
  <c r="V137" i="28" s="1"/>
  <c r="T142" i="28"/>
  <c r="V142" i="28" s="1"/>
  <c r="S75" i="28"/>
  <c r="U75" i="28" s="1"/>
  <c r="T89" i="28"/>
  <c r="V89" i="28" s="1"/>
  <c r="T91" i="28"/>
  <c r="V91" i="28" s="1"/>
  <c r="S108" i="28"/>
  <c r="U108" i="28" s="1"/>
  <c r="S115" i="28"/>
  <c r="U115" i="28" s="1"/>
  <c r="S119" i="28"/>
  <c r="U119" i="28" s="1"/>
  <c r="T123" i="28"/>
  <c r="V123" i="28" s="1"/>
  <c r="S135" i="28"/>
  <c r="U135" i="28" s="1"/>
  <c r="T171" i="28"/>
  <c r="V171" i="28" s="1"/>
  <c r="S180" i="28"/>
  <c r="U180" i="28" s="1"/>
  <c r="S189" i="28"/>
  <c r="U189" i="28" s="1"/>
  <c r="S198" i="28"/>
  <c r="U198" i="28" s="1"/>
  <c r="S207" i="28"/>
  <c r="U207" i="28" s="1"/>
  <c r="S216" i="28"/>
  <c r="U216" i="28" s="1"/>
  <c r="S225" i="28"/>
  <c r="U225" i="28" s="1"/>
  <c r="S228" i="28"/>
  <c r="U228" i="28" s="1"/>
  <c r="S231" i="28"/>
  <c r="U231" i="28" s="1"/>
  <c r="S234" i="28"/>
  <c r="U234" i="28" s="1"/>
  <c r="S237" i="28"/>
  <c r="U237" i="28" s="1"/>
  <c r="S240" i="28"/>
  <c r="U240" i="28" s="1"/>
  <c r="S243" i="28"/>
  <c r="U243" i="28" s="1"/>
  <c r="S249" i="28"/>
  <c r="U249" i="28" s="1"/>
  <c r="T75" i="28"/>
  <c r="V75" i="28" s="1"/>
  <c r="S80" i="28"/>
  <c r="U80" i="28" s="1"/>
  <c r="S105" i="28"/>
  <c r="U105" i="28" s="1"/>
  <c r="S111" i="28"/>
  <c r="U111" i="28" s="1"/>
  <c r="T115" i="28"/>
  <c r="V115" i="28" s="1"/>
  <c r="T135" i="28"/>
  <c r="V135" i="28" s="1"/>
  <c r="T143" i="28"/>
  <c r="V143" i="28" s="1"/>
  <c r="S144" i="28"/>
  <c r="U144" i="28" s="1"/>
  <c r="S145" i="28"/>
  <c r="U145" i="28" s="1"/>
  <c r="S146" i="28"/>
  <c r="U146" i="28" s="1"/>
  <c r="S148" i="28"/>
  <c r="U148" i="28" s="1"/>
  <c r="T172" i="28"/>
  <c r="V172" i="28" s="1"/>
  <c r="T180" i="28"/>
  <c r="V180" i="28" s="1"/>
  <c r="S185" i="28"/>
  <c r="U185" i="28" s="1"/>
  <c r="T189" i="28"/>
  <c r="V189" i="28" s="1"/>
  <c r="S194" i="28"/>
  <c r="U194" i="28" s="1"/>
  <c r="T198" i="28"/>
  <c r="V198" i="28" s="1"/>
  <c r="S203" i="28"/>
  <c r="U203" i="28" s="1"/>
  <c r="T207" i="28"/>
  <c r="V207" i="28" s="1"/>
  <c r="S212" i="28"/>
  <c r="U212" i="28" s="1"/>
  <c r="T216" i="28"/>
  <c r="V216" i="28" s="1"/>
  <c r="S221" i="28"/>
  <c r="U221" i="28" s="1"/>
  <c r="T225" i="28"/>
  <c r="V225" i="28" s="1"/>
  <c r="T228" i="28"/>
  <c r="V228" i="28" s="1"/>
  <c r="T231" i="28"/>
  <c r="V231" i="28" s="1"/>
  <c r="T234" i="28"/>
  <c r="V234" i="28" s="1"/>
  <c r="T237" i="28"/>
  <c r="V237" i="28" s="1"/>
  <c r="T240" i="28"/>
  <c r="V240" i="28" s="1"/>
  <c r="T243" i="28"/>
  <c r="V243" i="28" s="1"/>
  <c r="T249" i="28"/>
  <c r="V249" i="28" s="1"/>
  <c r="T255" i="28"/>
  <c r="V255" i="28" s="1"/>
  <c r="T261" i="28"/>
  <c r="V261" i="28" s="1"/>
  <c r="S65" i="28"/>
  <c r="U65" i="28" s="1"/>
  <c r="S26" i="28"/>
  <c r="U26" i="28" s="1"/>
  <c r="S66" i="28"/>
  <c r="U66" i="28" s="1"/>
  <c r="T81" i="28"/>
  <c r="V81" i="28" s="1"/>
  <c r="S86" i="28"/>
  <c r="U86" i="28" s="1"/>
  <c r="T88" i="28"/>
  <c r="V88" i="28" s="1"/>
  <c r="T90" i="28"/>
  <c r="V90" i="28" s="1"/>
  <c r="T98" i="28"/>
  <c r="V98" i="28" s="1"/>
  <c r="S113" i="28"/>
  <c r="U113" i="28" s="1"/>
  <c r="S117" i="28"/>
  <c r="U117" i="28" s="1"/>
  <c r="T121" i="28"/>
  <c r="V121" i="28" s="1"/>
  <c r="T133" i="28"/>
  <c r="V133" i="28" s="1"/>
  <c r="S138" i="28"/>
  <c r="U138" i="28" s="1"/>
  <c r="T162" i="28"/>
  <c r="V162" i="28" s="1"/>
  <c r="T164" i="28"/>
  <c r="V164" i="28" s="1"/>
  <c r="S165" i="28"/>
  <c r="U165" i="28" s="1"/>
  <c r="T166" i="28"/>
  <c r="V166" i="28" s="1"/>
  <c r="S167" i="28"/>
  <c r="U167" i="28" s="1"/>
  <c r="S176" i="28"/>
  <c r="U176" i="28" s="1"/>
  <c r="T182" i="28"/>
  <c r="V182" i="28" s="1"/>
  <c r="T191" i="28"/>
  <c r="V191" i="28" s="1"/>
  <c r="T200" i="28"/>
  <c r="V200" i="28" s="1"/>
  <c r="T209" i="28"/>
  <c r="V209" i="28" s="1"/>
  <c r="T218" i="28"/>
  <c r="V218" i="28" s="1"/>
  <c r="S70" i="28"/>
  <c r="U70" i="28" s="1"/>
  <c r="T112" i="28"/>
  <c r="V112" i="28" s="1"/>
  <c r="S136" i="28"/>
  <c r="U136" i="28" s="1"/>
  <c r="S170" i="28"/>
  <c r="U170" i="28" s="1"/>
  <c r="S179" i="28"/>
  <c r="U179" i="28" s="1"/>
  <c r="T188" i="28"/>
  <c r="V188" i="28" s="1"/>
  <c r="T197" i="28"/>
  <c r="V197" i="28" s="1"/>
  <c r="S122" i="28"/>
  <c r="U122" i="28" s="1"/>
  <c r="T146" i="28"/>
  <c r="V146" i="28" s="1"/>
  <c r="S149" i="28"/>
  <c r="U149" i="28" s="1"/>
  <c r="S168" i="28"/>
  <c r="U168" i="28" s="1"/>
  <c r="T176" i="28"/>
  <c r="V176" i="28" s="1"/>
  <c r="T185" i="28"/>
  <c r="V185" i="28" s="1"/>
  <c r="T196" i="28"/>
  <c r="V196" i="28" s="1"/>
  <c r="T214" i="28"/>
  <c r="V214" i="28" s="1"/>
  <c r="T215" i="28"/>
  <c r="V215" i="28" s="1"/>
  <c r="T227" i="28"/>
  <c r="V227" i="28" s="1"/>
  <c r="S114" i="28"/>
  <c r="U114" i="28" s="1"/>
  <c r="S118" i="28"/>
  <c r="U118" i="28" s="1"/>
  <c r="S124" i="28"/>
  <c r="U124" i="28" s="1"/>
  <c r="T149" i="28"/>
  <c r="V149" i="28" s="1"/>
  <c r="T152" i="28"/>
  <c r="V152" i="28" s="1"/>
  <c r="S155" i="28"/>
  <c r="U155" i="28" s="1"/>
  <c r="T168" i="28"/>
  <c r="V168" i="28" s="1"/>
  <c r="T190" i="28"/>
  <c r="V190" i="28" s="1"/>
  <c r="S201" i="28"/>
  <c r="U201" i="28" s="1"/>
  <c r="T202" i="28"/>
  <c r="V202" i="28" s="1"/>
  <c r="S213" i="28"/>
  <c r="U213" i="28" s="1"/>
  <c r="S229" i="28"/>
  <c r="U229" i="28" s="1"/>
  <c r="S238" i="28"/>
  <c r="U238" i="28" s="1"/>
  <c r="S67" i="28"/>
  <c r="U67" i="28" s="1"/>
  <c r="T82" i="28"/>
  <c r="V82" i="28" s="1"/>
  <c r="S110" i="28"/>
  <c r="U110" i="28" s="1"/>
  <c r="T114" i="28"/>
  <c r="V114" i="28" s="1"/>
  <c r="S116" i="28"/>
  <c r="U116" i="28" s="1"/>
  <c r="T118" i="28"/>
  <c r="V118" i="28" s="1"/>
  <c r="S120" i="28"/>
  <c r="U120" i="28" s="1"/>
  <c r="T124" i="28"/>
  <c r="V124" i="28" s="1"/>
  <c r="S140" i="28"/>
  <c r="U140" i="28" s="1"/>
  <c r="T155" i="28"/>
  <c r="V155" i="28" s="1"/>
  <c r="S158" i="28"/>
  <c r="U158" i="28" s="1"/>
  <c r="S195" i="28"/>
  <c r="U195" i="28" s="1"/>
  <c r="T201" i="28"/>
  <c r="V201" i="28" s="1"/>
  <c r="T212" i="28"/>
  <c r="V212" i="28" s="1"/>
  <c r="T213" i="28"/>
  <c r="V213" i="28" s="1"/>
  <c r="S139" i="28"/>
  <c r="U139" i="28" s="1"/>
  <c r="T157" i="28"/>
  <c r="V157" i="28" s="1"/>
  <c r="S160" i="28"/>
  <c r="U160" i="28" s="1"/>
  <c r="T174" i="28"/>
  <c r="V174" i="28" s="1"/>
  <c r="T178" i="28"/>
  <c r="V178" i="28" s="1"/>
  <c r="T183" i="28"/>
  <c r="V183" i="28" s="1"/>
  <c r="S188" i="28"/>
  <c r="U188" i="28" s="1"/>
  <c r="T27" i="28"/>
  <c r="V27" i="28" s="1"/>
  <c r="S84" i="28"/>
  <c r="U84" i="28" s="1"/>
  <c r="T117" i="28"/>
  <c r="V117" i="28" s="1"/>
  <c r="S134" i="28"/>
  <c r="U134" i="28" s="1"/>
  <c r="T144" i="28"/>
  <c r="V144" i="28" s="1"/>
  <c r="S147" i="28"/>
  <c r="U147" i="28" s="1"/>
  <c r="S150" i="28"/>
  <c r="U150" i="28" s="1"/>
  <c r="S173" i="28"/>
  <c r="U173" i="28" s="1"/>
  <c r="S177" i="28"/>
  <c r="U177" i="28" s="1"/>
  <c r="T107" i="28"/>
  <c r="V107" i="28" s="1"/>
  <c r="T136" i="28"/>
  <c r="V136" i="28" s="1"/>
  <c r="T179" i="28"/>
  <c r="V179" i="28" s="1"/>
  <c r="T204" i="28"/>
  <c r="V204" i="28" s="1"/>
  <c r="T210" i="28"/>
  <c r="V210" i="28" s="1"/>
  <c r="S125" i="28"/>
  <c r="U125" i="28" s="1"/>
  <c r="T150" i="28"/>
  <c r="V150" i="28" s="1"/>
  <c r="T160" i="28"/>
  <c r="V160" i="28" s="1"/>
  <c r="T181" i="28"/>
  <c r="V181" i="28" s="1"/>
  <c r="T195" i="28"/>
  <c r="V195" i="28" s="1"/>
  <c r="S200" i="28"/>
  <c r="U200" i="28" s="1"/>
  <c r="T229" i="28"/>
  <c r="V229" i="28" s="1"/>
  <c r="S230" i="28"/>
  <c r="U230" i="28" s="1"/>
  <c r="S232" i="28"/>
  <c r="U232" i="28" s="1"/>
  <c r="S269" i="28"/>
  <c r="U269" i="28" s="1"/>
  <c r="S272" i="28"/>
  <c r="U272" i="28" s="1"/>
  <c r="S275" i="28"/>
  <c r="U275" i="28" s="1"/>
  <c r="S278" i="28"/>
  <c r="U278" i="28" s="1"/>
  <c r="S281" i="28"/>
  <c r="U281" i="28" s="1"/>
  <c r="S284" i="28"/>
  <c r="U284" i="28" s="1"/>
  <c r="S290" i="28"/>
  <c r="U290" i="28" s="1"/>
  <c r="S293" i="28"/>
  <c r="U293" i="28" s="1"/>
  <c r="S299" i="28"/>
  <c r="U299" i="28" s="1"/>
  <c r="S302" i="28"/>
  <c r="U302" i="28" s="1"/>
  <c r="T170" i="28"/>
  <c r="V170" i="28" s="1"/>
  <c r="T177" i="28"/>
  <c r="V177" i="28" s="1"/>
  <c r="S183" i="28"/>
  <c r="U183" i="28" s="1"/>
  <c r="T220" i="28"/>
  <c r="V220" i="28" s="1"/>
  <c r="T230" i="28"/>
  <c r="V230" i="28" s="1"/>
  <c r="T232" i="28"/>
  <c r="V232" i="28" s="1"/>
  <c r="S233" i="28"/>
  <c r="U233" i="28" s="1"/>
  <c r="S235" i="28"/>
  <c r="U235" i="28" s="1"/>
  <c r="S250" i="28"/>
  <c r="U250" i="28" s="1"/>
  <c r="T269" i="28"/>
  <c r="V269" i="28" s="1"/>
  <c r="T272" i="28"/>
  <c r="V272" i="28" s="1"/>
  <c r="T275" i="28"/>
  <c r="V275" i="28" s="1"/>
  <c r="T278" i="28"/>
  <c r="V278" i="28" s="1"/>
  <c r="T281" i="28"/>
  <c r="V281" i="28" s="1"/>
  <c r="T284" i="28"/>
  <c r="V284" i="28" s="1"/>
  <c r="T290" i="28"/>
  <c r="V290" i="28" s="1"/>
  <c r="S128" i="28"/>
  <c r="U128" i="28" s="1"/>
  <c r="S137" i="28"/>
  <c r="U137" i="28" s="1"/>
  <c r="T140" i="28"/>
  <c r="V140" i="28" s="1"/>
  <c r="T148" i="28"/>
  <c r="V148" i="28" s="1"/>
  <c r="S153" i="28"/>
  <c r="U153" i="28" s="1"/>
  <c r="T158" i="28"/>
  <c r="V158" i="28" s="1"/>
  <c r="S163" i="28"/>
  <c r="U163" i="28" s="1"/>
  <c r="T175" i="28"/>
  <c r="V175" i="28" s="1"/>
  <c r="T203" i="28"/>
  <c r="V203" i="28" s="1"/>
  <c r="S206" i="28"/>
  <c r="U206" i="28" s="1"/>
  <c r="S209" i="28"/>
  <c r="U209" i="28" s="1"/>
  <c r="S219" i="28"/>
  <c r="U219" i="28" s="1"/>
  <c r="T85" i="28"/>
  <c r="V85" i="28" s="1"/>
  <c r="S109" i="28"/>
  <c r="U109" i="28" s="1"/>
  <c r="S123" i="28"/>
  <c r="U123" i="28" s="1"/>
  <c r="T151" i="28"/>
  <c r="V151" i="28" s="1"/>
  <c r="S156" i="28"/>
  <c r="U156" i="28" s="1"/>
  <c r="S171" i="28"/>
  <c r="U171" i="28" s="1"/>
  <c r="T199" i="28"/>
  <c r="V199" i="28" s="1"/>
  <c r="S215" i="28"/>
  <c r="U215" i="28" s="1"/>
  <c r="S218" i="28"/>
  <c r="U218" i="28" s="1"/>
  <c r="S224" i="28"/>
  <c r="U224" i="28" s="1"/>
  <c r="T267" i="28"/>
  <c r="V267" i="28" s="1"/>
  <c r="S60" i="28"/>
  <c r="U60" i="28" s="1"/>
  <c r="S69" i="28"/>
  <c r="U69" i="28" s="1"/>
  <c r="S129" i="28"/>
  <c r="U129" i="28" s="1"/>
  <c r="S141" i="28"/>
  <c r="U141" i="28" s="1"/>
  <c r="S164" i="28"/>
  <c r="U164" i="28" s="1"/>
  <c r="S182" i="28"/>
  <c r="U182" i="28" s="1"/>
  <c r="T205" i="28"/>
  <c r="V205" i="28" s="1"/>
  <c r="T208" i="28"/>
  <c r="V208" i="28" s="1"/>
  <c r="T224" i="28"/>
  <c r="V224" i="28" s="1"/>
  <c r="S71" i="28"/>
  <c r="U71" i="28" s="1"/>
  <c r="S132" i="28"/>
  <c r="U132" i="28" s="1"/>
  <c r="S154" i="28"/>
  <c r="U154" i="28" s="1"/>
  <c r="S159" i="28"/>
  <c r="U159" i="28" s="1"/>
  <c r="T211" i="28"/>
  <c r="V211" i="28" s="1"/>
  <c r="T294" i="28"/>
  <c r="V294" i="28" s="1"/>
  <c r="T303" i="28"/>
  <c r="V303" i="28" s="1"/>
  <c r="S72" i="28"/>
  <c r="U72" i="28" s="1"/>
  <c r="T132" i="28"/>
  <c r="V132" i="28" s="1"/>
  <c r="T159" i="28"/>
  <c r="V159" i="28" s="1"/>
  <c r="T169" i="28"/>
  <c r="V169" i="28" s="1"/>
  <c r="S222" i="28"/>
  <c r="U222" i="28" s="1"/>
  <c r="T235" i="28"/>
  <c r="V235" i="28" s="1"/>
  <c r="S304" i="28"/>
  <c r="U304" i="28" s="1"/>
  <c r="S309" i="28"/>
  <c r="U309" i="28" s="1"/>
  <c r="T313" i="28"/>
  <c r="V313" i="28" s="1"/>
  <c r="S318" i="28"/>
  <c r="U318" i="28" s="1"/>
  <c r="T322" i="28"/>
  <c r="V322" i="28" s="1"/>
  <c r="S174" i="28"/>
  <c r="U174" i="28" s="1"/>
  <c r="S186" i="28"/>
  <c r="U186" i="28" s="1"/>
  <c r="T217" i="28"/>
  <c r="V217" i="28" s="1"/>
  <c r="T222" i="28"/>
  <c r="V222" i="28" s="1"/>
  <c r="T304" i="28"/>
  <c r="V304" i="28" s="1"/>
  <c r="S305" i="28"/>
  <c r="U305" i="28" s="1"/>
  <c r="T309" i="28"/>
  <c r="V309" i="28" s="1"/>
  <c r="S314" i="28"/>
  <c r="U314" i="28" s="1"/>
  <c r="T318" i="28"/>
  <c r="V318" i="28" s="1"/>
  <c r="S323" i="28"/>
  <c r="U323" i="28" s="1"/>
  <c r="S327" i="28"/>
  <c r="U327" i="28" s="1"/>
  <c r="S330" i="28"/>
  <c r="U330" i="28" s="1"/>
  <c r="S333" i="28"/>
  <c r="U333" i="28" s="1"/>
  <c r="S336" i="28"/>
  <c r="U336" i="28" s="1"/>
  <c r="S339" i="28"/>
  <c r="U339" i="28" s="1"/>
  <c r="S342" i="28"/>
  <c r="U342" i="28" s="1"/>
  <c r="S345" i="28"/>
  <c r="U345" i="28" s="1"/>
  <c r="S348" i="28"/>
  <c r="U348" i="28" s="1"/>
  <c r="S351" i="28"/>
  <c r="U351" i="28" s="1"/>
  <c r="S354" i="28"/>
  <c r="U354" i="28" s="1"/>
  <c r="S357" i="28"/>
  <c r="U357" i="28" s="1"/>
  <c r="S360" i="28"/>
  <c r="U360" i="28" s="1"/>
  <c r="S363" i="28"/>
  <c r="U363" i="28" s="1"/>
  <c r="S79" i="28"/>
  <c r="U79" i="28" s="1"/>
  <c r="T63" i="28"/>
  <c r="V63" i="28" s="1"/>
  <c r="S151" i="28"/>
  <c r="U151" i="28" s="1"/>
  <c r="T161" i="28"/>
  <c r="V161" i="28" s="1"/>
  <c r="S166" i="28"/>
  <c r="U166" i="28" s="1"/>
  <c r="T194" i="28"/>
  <c r="V194" i="28" s="1"/>
  <c r="S197" i="28"/>
  <c r="U197" i="28" s="1"/>
  <c r="S227" i="28"/>
  <c r="U227" i="28" s="1"/>
  <c r="S239" i="28"/>
  <c r="U239" i="28" s="1"/>
  <c r="S244" i="28"/>
  <c r="U244" i="28" s="1"/>
  <c r="S267" i="28"/>
  <c r="U267" i="28" s="1"/>
  <c r="T268" i="28"/>
  <c r="V268" i="28" s="1"/>
  <c r="T271" i="28"/>
  <c r="V271" i="28" s="1"/>
  <c r="T274" i="28"/>
  <c r="V274" i="28" s="1"/>
  <c r="T277" i="28"/>
  <c r="V277" i="28" s="1"/>
  <c r="T280" i="28"/>
  <c r="V280" i="28" s="1"/>
  <c r="T283" i="28"/>
  <c r="V283" i="28" s="1"/>
  <c r="T286" i="28"/>
  <c r="V286" i="28" s="1"/>
  <c r="S37" i="28"/>
  <c r="U37" i="28" s="1"/>
  <c r="S142" i="28"/>
  <c r="U142" i="28" s="1"/>
  <c r="S162" i="28"/>
  <c r="U162" i="28" s="1"/>
  <c r="S204" i="28"/>
  <c r="U204" i="28" s="1"/>
  <c r="S210" i="28"/>
  <c r="U210" i="28" s="1"/>
  <c r="T221" i="28"/>
  <c r="V221" i="28" s="1"/>
  <c r="T236" i="28"/>
  <c r="V236" i="28" s="1"/>
  <c r="T256" i="28"/>
  <c r="V256" i="28" s="1"/>
  <c r="T262" i="28"/>
  <c r="V262" i="28" s="1"/>
  <c r="T289" i="28"/>
  <c r="V289" i="28" s="1"/>
  <c r="S292" i="28"/>
  <c r="U292" i="28" s="1"/>
  <c r="S106" i="28"/>
  <c r="U106" i="28" s="1"/>
  <c r="T153" i="28"/>
  <c r="V153" i="28" s="1"/>
  <c r="T276" i="28"/>
  <c r="V276" i="28" s="1"/>
  <c r="T302" i="28"/>
  <c r="V302" i="28" s="1"/>
  <c r="T325" i="28"/>
  <c r="V325" i="28" s="1"/>
  <c r="T326" i="28"/>
  <c r="V326" i="28" s="1"/>
  <c r="T327" i="28"/>
  <c r="V327" i="28" s="1"/>
  <c r="T335" i="28"/>
  <c r="V335" i="28" s="1"/>
  <c r="T336" i="28"/>
  <c r="V336" i="28" s="1"/>
  <c r="T344" i="28"/>
  <c r="V344" i="28" s="1"/>
  <c r="T345" i="28"/>
  <c r="V345" i="28" s="1"/>
  <c r="T353" i="28"/>
  <c r="V353" i="28" s="1"/>
  <c r="T354" i="28"/>
  <c r="V354" i="28" s="1"/>
  <c r="T362" i="28"/>
  <c r="V362" i="28" s="1"/>
  <c r="T363" i="28"/>
  <c r="V363" i="28" s="1"/>
  <c r="T368" i="28"/>
  <c r="V368" i="28" s="1"/>
  <c r="S373" i="28"/>
  <c r="U373" i="28" s="1"/>
  <c r="T377" i="28"/>
  <c r="V377" i="28" s="1"/>
  <c r="S382" i="28"/>
  <c r="U382" i="28" s="1"/>
  <c r="T386" i="28"/>
  <c r="V386" i="28" s="1"/>
  <c r="S390" i="28"/>
  <c r="U390" i="28" s="1"/>
  <c r="S393" i="28"/>
  <c r="U393" i="28" s="1"/>
  <c r="S396" i="28"/>
  <c r="U396" i="28" s="1"/>
  <c r="S399" i="28"/>
  <c r="U399" i="28" s="1"/>
  <c r="S402" i="28"/>
  <c r="U402" i="28" s="1"/>
  <c r="S405" i="28"/>
  <c r="U405" i="28" s="1"/>
  <c r="S133" i="28"/>
  <c r="U133" i="28" s="1"/>
  <c r="S191" i="28"/>
  <c r="U191" i="28" s="1"/>
  <c r="S271" i="28"/>
  <c r="U271" i="28" s="1"/>
  <c r="S283" i="28"/>
  <c r="U283" i="28" s="1"/>
  <c r="T292" i="28"/>
  <c r="V292" i="28" s="1"/>
  <c r="S328" i="28"/>
  <c r="U328" i="28" s="1"/>
  <c r="S337" i="28"/>
  <c r="U337" i="28" s="1"/>
  <c r="S346" i="28"/>
  <c r="U346" i="28" s="1"/>
  <c r="S355" i="28"/>
  <c r="U355" i="28" s="1"/>
  <c r="S364" i="28"/>
  <c r="U364" i="28" s="1"/>
  <c r="S369" i="28"/>
  <c r="U369" i="28" s="1"/>
  <c r="T373" i="28"/>
  <c r="V373" i="28" s="1"/>
  <c r="S378" i="28"/>
  <c r="U378" i="28" s="1"/>
  <c r="T382" i="28"/>
  <c r="V382" i="28" s="1"/>
  <c r="S387" i="28"/>
  <c r="U387" i="28" s="1"/>
  <c r="T390" i="28"/>
  <c r="V390" i="28" s="1"/>
  <c r="T393" i="28"/>
  <c r="V393" i="28" s="1"/>
  <c r="T396" i="28"/>
  <c r="V396" i="28" s="1"/>
  <c r="T399" i="28"/>
  <c r="V399" i="28" s="1"/>
  <c r="T402" i="28"/>
  <c r="V402" i="28" s="1"/>
  <c r="T405" i="28"/>
  <c r="V405" i="28" s="1"/>
  <c r="S256" i="28"/>
  <c r="U256" i="28" s="1"/>
  <c r="S273" i="28"/>
  <c r="U273" i="28" s="1"/>
  <c r="S285" i="28"/>
  <c r="U285" i="28" s="1"/>
  <c r="S301" i="28"/>
  <c r="U301" i="28" s="1"/>
  <c r="T328" i="28"/>
  <c r="V328" i="28" s="1"/>
  <c r="T337" i="28"/>
  <c r="V337" i="28" s="1"/>
  <c r="T346" i="28"/>
  <c r="V346" i="28" s="1"/>
  <c r="T355" i="28"/>
  <c r="V355" i="28" s="1"/>
  <c r="T364" i="28"/>
  <c r="V364" i="28" s="1"/>
  <c r="T369" i="28"/>
  <c r="V369" i="28" s="1"/>
  <c r="T378" i="28"/>
  <c r="V378" i="28" s="1"/>
  <c r="T387" i="28"/>
  <c r="V387" i="28" s="1"/>
  <c r="T187" i="28"/>
  <c r="V187" i="28" s="1"/>
  <c r="T192" i="28"/>
  <c r="V192" i="28" s="1"/>
  <c r="T226" i="28"/>
  <c r="V226" i="28" s="1"/>
  <c r="T238" i="28"/>
  <c r="V238" i="28" s="1"/>
  <c r="S241" i="28"/>
  <c r="U241" i="28" s="1"/>
  <c r="S268" i="28"/>
  <c r="U268" i="28" s="1"/>
  <c r="S280" i="28"/>
  <c r="U280" i="28" s="1"/>
  <c r="S291" i="28"/>
  <c r="U291" i="28" s="1"/>
  <c r="S294" i="28"/>
  <c r="U294" i="28" s="1"/>
  <c r="T300" i="28"/>
  <c r="V300" i="28" s="1"/>
  <c r="T329" i="28"/>
  <c r="V329" i="28" s="1"/>
  <c r="T330" i="28"/>
  <c r="V330" i="28" s="1"/>
  <c r="T219" i="28"/>
  <c r="V219" i="28" s="1"/>
  <c r="T312" i="28"/>
  <c r="V312" i="28" s="1"/>
  <c r="T315" i="28"/>
  <c r="V315" i="28" s="1"/>
  <c r="S331" i="28"/>
  <c r="U331" i="28" s="1"/>
  <c r="S340" i="28"/>
  <c r="U340" i="28" s="1"/>
  <c r="T341" i="28"/>
  <c r="V341" i="28" s="1"/>
  <c r="S353" i="28"/>
  <c r="U353" i="28" s="1"/>
  <c r="S358" i="28"/>
  <c r="U358" i="28" s="1"/>
  <c r="T359" i="28"/>
  <c r="V359" i="28" s="1"/>
  <c r="S375" i="28"/>
  <c r="U375" i="28" s="1"/>
  <c r="S376" i="28"/>
  <c r="U376" i="28" s="1"/>
  <c r="S377" i="28"/>
  <c r="U377" i="28" s="1"/>
  <c r="T388" i="28"/>
  <c r="V388" i="28" s="1"/>
  <c r="S389" i="28"/>
  <c r="U389" i="28" s="1"/>
  <c r="T391" i="28"/>
  <c r="V391" i="28" s="1"/>
  <c r="S392" i="28"/>
  <c r="U392" i="28" s="1"/>
  <c r="T394" i="28"/>
  <c r="V394" i="28" s="1"/>
  <c r="S395" i="28"/>
  <c r="U395" i="28" s="1"/>
  <c r="T397" i="28"/>
  <c r="V397" i="28" s="1"/>
  <c r="S398" i="28"/>
  <c r="U398" i="28" s="1"/>
  <c r="T400" i="28"/>
  <c r="V400" i="28" s="1"/>
  <c r="S401" i="28"/>
  <c r="U401" i="28" s="1"/>
  <c r="T403" i="28"/>
  <c r="V403" i="28" s="1"/>
  <c r="S404" i="28"/>
  <c r="U404" i="28" s="1"/>
  <c r="T139" i="28"/>
  <c r="V139" i="28" s="1"/>
  <c r="S262" i="28"/>
  <c r="U262" i="28" s="1"/>
  <c r="S286" i="28"/>
  <c r="U286" i="28" s="1"/>
  <c r="S303" i="28"/>
  <c r="U303" i="28" s="1"/>
  <c r="T305" i="28"/>
  <c r="V305" i="28" s="1"/>
  <c r="S321" i="28"/>
  <c r="U321" i="28" s="1"/>
  <c r="S324" i="28"/>
  <c r="U324" i="28" s="1"/>
  <c r="T331" i="28"/>
  <c r="V331" i="28" s="1"/>
  <c r="T340" i="28"/>
  <c r="V340" i="28" s="1"/>
  <c r="S352" i="28"/>
  <c r="U352" i="28" s="1"/>
  <c r="T358" i="28"/>
  <c r="V358" i="28" s="1"/>
  <c r="S374" i="28"/>
  <c r="U374" i="28" s="1"/>
  <c r="T375" i="28"/>
  <c r="V375" i="28" s="1"/>
  <c r="T376" i="28"/>
  <c r="V376" i="28" s="1"/>
  <c r="T389" i="28"/>
  <c r="V389" i="28" s="1"/>
  <c r="T392" i="28"/>
  <c r="V392" i="28" s="1"/>
  <c r="T395" i="28"/>
  <c r="V395" i="28" s="1"/>
  <c r="T398" i="28"/>
  <c r="V398" i="28" s="1"/>
  <c r="T401" i="28"/>
  <c r="V401" i="28" s="1"/>
  <c r="T404" i="28"/>
  <c r="V404" i="28" s="1"/>
  <c r="S409" i="28"/>
  <c r="U409" i="28" s="1"/>
  <c r="S412" i="28"/>
  <c r="U412" i="28" s="1"/>
  <c r="S415" i="28"/>
  <c r="U415" i="28" s="1"/>
  <c r="S418" i="28"/>
  <c r="U418" i="28" s="1"/>
  <c r="S421" i="28"/>
  <c r="U421" i="28" s="1"/>
  <c r="S424" i="28"/>
  <c r="U424" i="28" s="1"/>
  <c r="S427" i="28"/>
  <c r="U427" i="28" s="1"/>
  <c r="S430" i="28"/>
  <c r="U430" i="28" s="1"/>
  <c r="S433" i="28"/>
  <c r="U433" i="28" s="1"/>
  <c r="S436" i="28"/>
  <c r="U436" i="28" s="1"/>
  <c r="S439" i="28"/>
  <c r="U439" i="28" s="1"/>
  <c r="T141" i="28"/>
  <c r="V141" i="28" s="1"/>
  <c r="T167" i="28"/>
  <c r="V167" i="28" s="1"/>
  <c r="S226" i="28"/>
  <c r="U226" i="28" s="1"/>
  <c r="T239" i="28"/>
  <c r="V239" i="28" s="1"/>
  <c r="S276" i="28"/>
  <c r="U276" i="28" s="1"/>
  <c r="S298" i="28"/>
  <c r="U298" i="28" s="1"/>
  <c r="S308" i="28"/>
  <c r="U308" i="28" s="1"/>
  <c r="S311" i="28"/>
  <c r="U311" i="28" s="1"/>
  <c r="T321" i="28"/>
  <c r="V321" i="28" s="1"/>
  <c r="T324" i="28"/>
  <c r="V324" i="28" s="1"/>
  <c r="S335" i="28"/>
  <c r="U335" i="28" s="1"/>
  <c r="T339" i="28"/>
  <c r="V339" i="28" s="1"/>
  <c r="T352" i="28"/>
  <c r="V352" i="28" s="1"/>
  <c r="T357" i="28"/>
  <c r="V357" i="28" s="1"/>
  <c r="T374" i="28"/>
  <c r="V374" i="28" s="1"/>
  <c r="T70" i="28"/>
  <c r="V70" i="28" s="1"/>
  <c r="S157" i="28"/>
  <c r="U157" i="28" s="1"/>
  <c r="S274" i="28"/>
  <c r="U274" i="28" s="1"/>
  <c r="T282" i="28"/>
  <c r="V282" i="28" s="1"/>
  <c r="T317" i="28"/>
  <c r="V317" i="28" s="1"/>
  <c r="T320" i="28"/>
  <c r="V320" i="28" s="1"/>
  <c r="T323" i="28"/>
  <c r="V323" i="28" s="1"/>
  <c r="T334" i="28"/>
  <c r="V334" i="28" s="1"/>
  <c r="T338" i="28"/>
  <c r="V338" i="28" s="1"/>
  <c r="S350" i="28"/>
  <c r="U350" i="28" s="1"/>
  <c r="T356" i="28"/>
  <c r="V356" i="28" s="1"/>
  <c r="T173" i="28"/>
  <c r="V173" i="28" s="1"/>
  <c r="T193" i="28"/>
  <c r="V193" i="28" s="1"/>
  <c r="T223" i="28"/>
  <c r="V223" i="28" s="1"/>
  <c r="T241" i="28"/>
  <c r="V241" i="28" s="1"/>
  <c r="S261" i="28"/>
  <c r="U261" i="28" s="1"/>
  <c r="T285" i="28"/>
  <c r="V285" i="28" s="1"/>
  <c r="T288" i="28"/>
  <c r="V288" i="28" s="1"/>
  <c r="T293" i="28"/>
  <c r="V293" i="28" s="1"/>
  <c r="S297" i="28"/>
  <c r="U297" i="28" s="1"/>
  <c r="T307" i="28"/>
  <c r="V307" i="28" s="1"/>
  <c r="T310" i="28"/>
  <c r="V310" i="28" s="1"/>
  <c r="S329" i="28"/>
  <c r="U329" i="28" s="1"/>
  <c r="T333" i="28"/>
  <c r="V333" i="28" s="1"/>
  <c r="S343" i="28"/>
  <c r="U343" i="28" s="1"/>
  <c r="T349" i="28"/>
  <c r="V349" i="28" s="1"/>
  <c r="S361" i="28"/>
  <c r="U361" i="28" s="1"/>
  <c r="T184" i="28"/>
  <c r="V184" i="28" s="1"/>
  <c r="S270" i="28"/>
  <c r="U270" i="28" s="1"/>
  <c r="T291" i="28"/>
  <c r="V291" i="28" s="1"/>
  <c r="T297" i="28"/>
  <c r="V297" i="28" s="1"/>
  <c r="T299" i="28"/>
  <c r="V299" i="28" s="1"/>
  <c r="S313" i="28"/>
  <c r="U313" i="28" s="1"/>
  <c r="S316" i="28"/>
  <c r="U316" i="28" s="1"/>
  <c r="S319" i="28"/>
  <c r="U319" i="28" s="1"/>
  <c r="T343" i="28"/>
  <c r="V343" i="28" s="1"/>
  <c r="T348" i="28"/>
  <c r="V348" i="28" s="1"/>
  <c r="T361" i="28"/>
  <c r="V361" i="28" s="1"/>
  <c r="T186" i="28"/>
  <c r="V186" i="28" s="1"/>
  <c r="T233" i="28"/>
  <c r="V233" i="28" s="1"/>
  <c r="S242" i="28"/>
  <c r="U242" i="28" s="1"/>
  <c r="T250" i="28"/>
  <c r="V250" i="28" s="1"/>
  <c r="T306" i="28"/>
  <c r="V306" i="28" s="1"/>
  <c r="S322" i="28"/>
  <c r="U322" i="28" s="1"/>
  <c r="S325" i="28"/>
  <c r="U325" i="28" s="1"/>
  <c r="S332" i="28"/>
  <c r="U332" i="28" s="1"/>
  <c r="T244" i="28"/>
  <c r="V244" i="28" s="1"/>
  <c r="S300" i="28"/>
  <c r="U300" i="28" s="1"/>
  <c r="S341" i="28"/>
  <c r="U341" i="28" s="1"/>
  <c r="S349" i="28"/>
  <c r="U349" i="28" s="1"/>
  <c r="S379" i="28"/>
  <c r="U379" i="28" s="1"/>
  <c r="S383" i="28"/>
  <c r="U383" i="28" s="1"/>
  <c r="S406" i="28"/>
  <c r="U406" i="28" s="1"/>
  <c r="T414" i="28"/>
  <c r="V414" i="28" s="1"/>
  <c r="T415" i="28"/>
  <c r="V415" i="28" s="1"/>
  <c r="T423" i="28"/>
  <c r="V423" i="28" s="1"/>
  <c r="T424" i="28"/>
  <c r="V424" i="28" s="1"/>
  <c r="T433" i="28"/>
  <c r="V433" i="28" s="1"/>
  <c r="T308" i="28"/>
  <c r="V308" i="28" s="1"/>
  <c r="S315" i="28"/>
  <c r="U315" i="28" s="1"/>
  <c r="T332" i="28"/>
  <c r="V332" i="28" s="1"/>
  <c r="S344" i="28"/>
  <c r="U344" i="28" s="1"/>
  <c r="S365" i="28"/>
  <c r="U365" i="28" s="1"/>
  <c r="S372" i="28"/>
  <c r="U372" i="28" s="1"/>
  <c r="T379" i="28"/>
  <c r="V379" i="28" s="1"/>
  <c r="T383" i="28"/>
  <c r="V383" i="28" s="1"/>
  <c r="T406" i="28"/>
  <c r="V406" i="28" s="1"/>
  <c r="S407" i="28"/>
  <c r="U407" i="28" s="1"/>
  <c r="S416" i="28"/>
  <c r="U416" i="28" s="1"/>
  <c r="S429" i="28"/>
  <c r="U429" i="28" s="1"/>
  <c r="S438" i="28"/>
  <c r="U438" i="28" s="1"/>
  <c r="S442" i="28"/>
  <c r="U442" i="28" s="1"/>
  <c r="S445" i="28"/>
  <c r="U445" i="28" s="1"/>
  <c r="T206" i="28"/>
  <c r="V206" i="28" s="1"/>
  <c r="S279" i="28"/>
  <c r="U279" i="28" s="1"/>
  <c r="S347" i="28"/>
  <c r="U347" i="28" s="1"/>
  <c r="T365" i="28"/>
  <c r="V365" i="28" s="1"/>
  <c r="S367" i="28"/>
  <c r="U367" i="28" s="1"/>
  <c r="T372" i="28"/>
  <c r="V372" i="28" s="1"/>
  <c r="T407" i="28"/>
  <c r="V407" i="28" s="1"/>
  <c r="T416" i="28"/>
  <c r="V416" i="28" s="1"/>
  <c r="S425" i="28"/>
  <c r="U425" i="28" s="1"/>
  <c r="T429" i="28"/>
  <c r="V429" i="28" s="1"/>
  <c r="S434" i="28"/>
  <c r="U434" i="28" s="1"/>
  <c r="T438" i="28"/>
  <c r="V438" i="28" s="1"/>
  <c r="T442" i="28"/>
  <c r="V442" i="28" s="1"/>
  <c r="T445" i="28"/>
  <c r="V445" i="28" s="1"/>
  <c r="S192" i="28"/>
  <c r="U192" i="28" s="1"/>
  <c r="T316" i="28"/>
  <c r="V316" i="28" s="1"/>
  <c r="S371" i="28"/>
  <c r="U371" i="28" s="1"/>
  <c r="S386" i="28"/>
  <c r="U386" i="28" s="1"/>
  <c r="S391" i="28"/>
  <c r="U391" i="28" s="1"/>
  <c r="S397" i="28"/>
  <c r="U397" i="28" s="1"/>
  <c r="S403" i="28"/>
  <c r="U403" i="28" s="1"/>
  <c r="S410" i="28"/>
  <c r="U410" i="28" s="1"/>
  <c r="S419" i="28"/>
  <c r="U419" i="28" s="1"/>
  <c r="S426" i="28"/>
  <c r="U426" i="28" s="1"/>
  <c r="S435" i="28"/>
  <c r="U435" i="28" s="1"/>
  <c r="S443" i="28"/>
  <c r="U443" i="28" s="1"/>
  <c r="S446" i="28"/>
  <c r="U446" i="28" s="1"/>
  <c r="S449" i="28"/>
  <c r="U449" i="28" s="1"/>
  <c r="S452" i="28"/>
  <c r="U452" i="28" s="1"/>
  <c r="S255" i="28"/>
  <c r="U255" i="28" s="1"/>
  <c r="S282" i="28"/>
  <c r="U282" i="28" s="1"/>
  <c r="S288" i="28"/>
  <c r="U288" i="28" s="1"/>
  <c r="S310" i="28"/>
  <c r="U310" i="28" s="1"/>
  <c r="S317" i="28"/>
  <c r="U317" i="28" s="1"/>
  <c r="S334" i="28"/>
  <c r="U334" i="28" s="1"/>
  <c r="T360" i="28"/>
  <c r="V360" i="28" s="1"/>
  <c r="T366" i="28"/>
  <c r="V366" i="28" s="1"/>
  <c r="T381" i="28"/>
  <c r="V381" i="28" s="1"/>
  <c r="T385" i="28"/>
  <c r="V385" i="28" s="1"/>
  <c r="T411" i="28"/>
  <c r="V411" i="28" s="1"/>
  <c r="T412" i="28"/>
  <c r="V412" i="28" s="1"/>
  <c r="T420" i="28"/>
  <c r="V420" i="28" s="1"/>
  <c r="T421" i="28"/>
  <c r="V421" i="28" s="1"/>
  <c r="T270" i="28"/>
  <c r="V270" i="28" s="1"/>
  <c r="T314" i="28"/>
  <c r="V314" i="28" s="1"/>
  <c r="S362" i="28"/>
  <c r="U362" i="28" s="1"/>
  <c r="S368" i="28"/>
  <c r="U368" i="28" s="1"/>
  <c r="S370" i="28"/>
  <c r="U370" i="28" s="1"/>
  <c r="S384" i="28"/>
  <c r="U384" i="28" s="1"/>
  <c r="S413" i="28"/>
  <c r="U413" i="28" s="1"/>
  <c r="S422" i="28"/>
  <c r="U422" i="28" s="1"/>
  <c r="T311" i="28"/>
  <c r="V311" i="28" s="1"/>
  <c r="S338" i="28"/>
  <c r="U338" i="28" s="1"/>
  <c r="S394" i="28"/>
  <c r="U394" i="28" s="1"/>
  <c r="T422" i="28"/>
  <c r="V422" i="28" s="1"/>
  <c r="T426" i="28"/>
  <c r="V426" i="28" s="1"/>
  <c r="S431" i="28"/>
  <c r="U431" i="28" s="1"/>
  <c r="T432" i="28"/>
  <c r="V432" i="28" s="1"/>
  <c r="S437" i="28"/>
  <c r="U437" i="28" s="1"/>
  <c r="T443" i="28"/>
  <c r="V443" i="28" s="1"/>
  <c r="T444" i="28"/>
  <c r="V444" i="28" s="1"/>
  <c r="T448" i="28"/>
  <c r="V448" i="28" s="1"/>
  <c r="T455" i="28"/>
  <c r="V455" i="28" s="1"/>
  <c r="T458" i="28"/>
  <c r="V458" i="28" s="1"/>
  <c r="T461" i="28"/>
  <c r="V461" i="28" s="1"/>
  <c r="T464" i="28"/>
  <c r="V464" i="28" s="1"/>
  <c r="T467" i="28"/>
  <c r="V467" i="28" s="1"/>
  <c r="T470" i="28"/>
  <c r="V470" i="28" s="1"/>
  <c r="T473" i="28"/>
  <c r="V473" i="28" s="1"/>
  <c r="T476" i="28"/>
  <c r="V476" i="28" s="1"/>
  <c r="T479" i="28"/>
  <c r="V479" i="28" s="1"/>
  <c r="T482" i="28"/>
  <c r="V482" i="28" s="1"/>
  <c r="T485" i="28"/>
  <c r="V485" i="28" s="1"/>
  <c r="T488" i="28"/>
  <c r="V488" i="28" s="1"/>
  <c r="T491" i="28"/>
  <c r="V491" i="28" s="1"/>
  <c r="T494" i="28"/>
  <c r="V494" i="28" s="1"/>
  <c r="T497" i="28"/>
  <c r="V497" i="28" s="1"/>
  <c r="T500" i="28"/>
  <c r="V500" i="28" s="1"/>
  <c r="T503" i="28"/>
  <c r="V503" i="28" s="1"/>
  <c r="T506" i="28"/>
  <c r="V506" i="28" s="1"/>
  <c r="T509" i="28"/>
  <c r="V509" i="28" s="1"/>
  <c r="T512" i="28"/>
  <c r="V512" i="28" s="1"/>
  <c r="T515" i="28"/>
  <c r="V515" i="28" s="1"/>
  <c r="T518" i="28"/>
  <c r="V518" i="28" s="1"/>
  <c r="T12" i="28"/>
  <c r="T13" i="28"/>
  <c r="T273" i="28"/>
  <c r="V273" i="28" s="1"/>
  <c r="S312" i="28"/>
  <c r="U312" i="28" s="1"/>
  <c r="T319" i="28"/>
  <c r="V319" i="28" s="1"/>
  <c r="S326" i="28"/>
  <c r="U326" i="28" s="1"/>
  <c r="S359" i="28"/>
  <c r="U359" i="28" s="1"/>
  <c r="T367" i="28"/>
  <c r="V367" i="28" s="1"/>
  <c r="S408" i="28"/>
  <c r="U408" i="28" s="1"/>
  <c r="S417" i="28"/>
  <c r="U417" i="28" s="1"/>
  <c r="T431" i="28"/>
  <c r="V431" i="28" s="1"/>
  <c r="T437" i="28"/>
  <c r="V437" i="28" s="1"/>
  <c r="T449" i="28"/>
  <c r="V449" i="28" s="1"/>
  <c r="S14" i="28"/>
  <c r="T408" i="28"/>
  <c r="V408" i="28" s="1"/>
  <c r="T417" i="28"/>
  <c r="V417" i="28" s="1"/>
  <c r="T425" i="28"/>
  <c r="V425" i="28" s="1"/>
  <c r="T436" i="28"/>
  <c r="V436" i="28" s="1"/>
  <c r="S450" i="28"/>
  <c r="U450" i="28" s="1"/>
  <c r="T14" i="28"/>
  <c r="S306" i="28"/>
  <c r="U306" i="28" s="1"/>
  <c r="S320" i="28"/>
  <c r="U320" i="28" s="1"/>
  <c r="T350" i="28"/>
  <c r="V350" i="28" s="1"/>
  <c r="T371" i="28"/>
  <c r="V371" i="28" s="1"/>
  <c r="T410" i="28"/>
  <c r="V410" i="28" s="1"/>
  <c r="T419" i="28"/>
  <c r="V419" i="28" s="1"/>
  <c r="T430" i="28"/>
  <c r="V430" i="28" s="1"/>
  <c r="S441" i="28"/>
  <c r="U441" i="28" s="1"/>
  <c r="T450" i="28"/>
  <c r="V450" i="28" s="1"/>
  <c r="S451" i="28"/>
  <c r="U451" i="28" s="1"/>
  <c r="S456" i="28"/>
  <c r="U456" i="28" s="1"/>
  <c r="S459" i="28"/>
  <c r="U459" i="28" s="1"/>
  <c r="S462" i="28"/>
  <c r="U462" i="28" s="1"/>
  <c r="S465" i="28"/>
  <c r="U465" i="28" s="1"/>
  <c r="T301" i="28"/>
  <c r="V301" i="28" s="1"/>
  <c r="T342" i="28"/>
  <c r="V342" i="28" s="1"/>
  <c r="T409" i="28"/>
  <c r="V409" i="28" s="1"/>
  <c r="T418" i="28"/>
  <c r="V418" i="28" s="1"/>
  <c r="S428" i="28"/>
  <c r="U428" i="28" s="1"/>
  <c r="T454" i="28"/>
  <c r="V454" i="28" s="1"/>
  <c r="T242" i="28"/>
  <c r="V242" i="28" s="1"/>
  <c r="S277" i="28"/>
  <c r="U277" i="28" s="1"/>
  <c r="S453" i="28"/>
  <c r="U453" i="28" s="1"/>
  <c r="S457" i="28"/>
  <c r="U457" i="28" s="1"/>
  <c r="S458" i="28"/>
  <c r="U458" i="28" s="1"/>
  <c r="S466" i="28"/>
  <c r="U466" i="28" s="1"/>
  <c r="S467" i="28"/>
  <c r="U467" i="28" s="1"/>
  <c r="T469" i="28"/>
  <c r="V469" i="28" s="1"/>
  <c r="S470" i="28"/>
  <c r="U470" i="28" s="1"/>
  <c r="T472" i="28"/>
  <c r="V472" i="28" s="1"/>
  <c r="S473" i="28"/>
  <c r="U473" i="28" s="1"/>
  <c r="T475" i="28"/>
  <c r="V475" i="28" s="1"/>
  <c r="S476" i="28"/>
  <c r="U476" i="28" s="1"/>
  <c r="T478" i="28"/>
  <c r="V478" i="28" s="1"/>
  <c r="S479" i="28"/>
  <c r="U479" i="28" s="1"/>
  <c r="T481" i="28"/>
  <c r="V481" i="28" s="1"/>
  <c r="S482" i="28"/>
  <c r="U482" i="28" s="1"/>
  <c r="T484" i="28"/>
  <c r="V484" i="28" s="1"/>
  <c r="S485" i="28"/>
  <c r="U485" i="28" s="1"/>
  <c r="T487" i="28"/>
  <c r="V487" i="28" s="1"/>
  <c r="S488" i="28"/>
  <c r="U488" i="28" s="1"/>
  <c r="T490" i="28"/>
  <c r="V490" i="28" s="1"/>
  <c r="S491" i="28"/>
  <c r="U491" i="28" s="1"/>
  <c r="T493" i="28"/>
  <c r="V493" i="28" s="1"/>
  <c r="S494" i="28"/>
  <c r="U494" i="28" s="1"/>
  <c r="T496" i="28"/>
  <c r="V496" i="28" s="1"/>
  <c r="S497" i="28"/>
  <c r="U497" i="28" s="1"/>
  <c r="T499" i="28"/>
  <c r="V499" i="28" s="1"/>
  <c r="S500" i="28"/>
  <c r="U500" i="28" s="1"/>
  <c r="T502" i="28"/>
  <c r="V502" i="28" s="1"/>
  <c r="S503" i="28"/>
  <c r="U503" i="28" s="1"/>
  <c r="T505" i="28"/>
  <c r="V505" i="28" s="1"/>
  <c r="S506" i="28"/>
  <c r="U506" i="28" s="1"/>
  <c r="T508" i="28"/>
  <c r="V508" i="28" s="1"/>
  <c r="S509" i="28"/>
  <c r="U509" i="28" s="1"/>
  <c r="T511" i="28"/>
  <c r="V511" i="28" s="1"/>
  <c r="S512" i="28"/>
  <c r="U512" i="28" s="1"/>
  <c r="T514" i="28"/>
  <c r="V514" i="28" s="1"/>
  <c r="S515" i="28"/>
  <c r="U515" i="28" s="1"/>
  <c r="T517" i="28"/>
  <c r="V517" i="28" s="1"/>
  <c r="S518" i="28"/>
  <c r="U518" i="28" s="1"/>
  <c r="T520" i="28"/>
  <c r="V520" i="28" s="1"/>
  <c r="S12" i="28"/>
  <c r="T279" i="28"/>
  <c r="V279" i="28" s="1"/>
  <c r="T298" i="28"/>
  <c r="V298" i="28" s="1"/>
  <c r="T413" i="28"/>
  <c r="V413" i="28" s="1"/>
  <c r="T453" i="28"/>
  <c r="V453" i="28" s="1"/>
  <c r="T457" i="28"/>
  <c r="V457" i="28" s="1"/>
  <c r="T465" i="28"/>
  <c r="V465" i="28" s="1"/>
  <c r="T466" i="28"/>
  <c r="V466" i="28" s="1"/>
  <c r="S447" i="28"/>
  <c r="U447" i="28" s="1"/>
  <c r="T456" i="28"/>
  <c r="V456" i="28" s="1"/>
  <c r="S400" i="28"/>
  <c r="U400" i="28" s="1"/>
  <c r="T427" i="28"/>
  <c r="V427" i="28" s="1"/>
  <c r="S440" i="28"/>
  <c r="U440" i="28" s="1"/>
  <c r="T447" i="28"/>
  <c r="V447" i="28" s="1"/>
  <c r="S16" i="28"/>
  <c r="U16" i="28" s="1"/>
  <c r="S388" i="28"/>
  <c r="U388" i="28" s="1"/>
  <c r="S414" i="28"/>
  <c r="U414" i="28" s="1"/>
  <c r="S420" i="28"/>
  <c r="U420" i="28" s="1"/>
  <c r="T440" i="28"/>
  <c r="V440" i="28" s="1"/>
  <c r="T452" i="28"/>
  <c r="V452" i="28" s="1"/>
  <c r="S463" i="28"/>
  <c r="U463" i="28" s="1"/>
  <c r="S464" i="28"/>
  <c r="U464" i="28" s="1"/>
  <c r="T16" i="28"/>
  <c r="V16" i="28" s="1"/>
  <c r="S17" i="28"/>
  <c r="U17" i="28" s="1"/>
  <c r="S19" i="28"/>
  <c r="U19" i="28" s="1"/>
  <c r="S289" i="28"/>
  <c r="U289" i="28" s="1"/>
  <c r="T370" i="28"/>
  <c r="V370" i="28" s="1"/>
  <c r="T380" i="28"/>
  <c r="V380" i="28" s="1"/>
  <c r="S385" i="28"/>
  <c r="U385" i="28" s="1"/>
  <c r="S432" i="28"/>
  <c r="U432" i="28" s="1"/>
  <c r="T451" i="28"/>
  <c r="V451" i="28" s="1"/>
  <c r="S454" i="28"/>
  <c r="U454" i="28" s="1"/>
  <c r="S460" i="28"/>
  <c r="U460" i="28" s="1"/>
  <c r="S461" i="28"/>
  <c r="U461" i="28" s="1"/>
  <c r="S21" i="28"/>
  <c r="U21" i="28" s="1"/>
  <c r="S236" i="28"/>
  <c r="U236" i="28" s="1"/>
  <c r="S307" i="28"/>
  <c r="U307" i="28" s="1"/>
  <c r="T428" i="28"/>
  <c r="V428" i="28" s="1"/>
  <c r="T459" i="28"/>
  <c r="V459" i="28" s="1"/>
  <c r="T460" i="28"/>
  <c r="V460" i="28" s="1"/>
  <c r="S13" i="28"/>
  <c r="T21" i="28"/>
  <c r="V21" i="28" s="1"/>
  <c r="T351" i="28"/>
  <c r="V351" i="28" s="1"/>
  <c r="S381" i="28"/>
  <c r="U381" i="28" s="1"/>
  <c r="T441" i="28"/>
  <c r="V441" i="28" s="1"/>
  <c r="S448" i="28"/>
  <c r="U448" i="28" s="1"/>
  <c r="S468" i="28"/>
  <c r="U468" i="28" s="1"/>
  <c r="S471" i="28"/>
  <c r="U471" i="28" s="1"/>
  <c r="S474" i="28"/>
  <c r="U474" i="28" s="1"/>
  <c r="S477" i="28"/>
  <c r="U477" i="28" s="1"/>
  <c r="S480" i="28"/>
  <c r="U480" i="28" s="1"/>
  <c r="S483" i="28"/>
  <c r="U483" i="28" s="1"/>
  <c r="S486" i="28"/>
  <c r="U486" i="28" s="1"/>
  <c r="S489" i="28"/>
  <c r="U489" i="28" s="1"/>
  <c r="S492" i="28"/>
  <c r="U492" i="28" s="1"/>
  <c r="S495" i="28"/>
  <c r="U495" i="28" s="1"/>
  <c r="S498" i="28"/>
  <c r="U498" i="28" s="1"/>
  <c r="S501" i="28"/>
  <c r="U501" i="28" s="1"/>
  <c r="S504" i="28"/>
  <c r="U504" i="28" s="1"/>
  <c r="S507" i="28"/>
  <c r="U507" i="28" s="1"/>
  <c r="S510" i="28"/>
  <c r="U510" i="28" s="1"/>
  <c r="S513" i="28"/>
  <c r="U513" i="28" s="1"/>
  <c r="S516" i="28"/>
  <c r="U516" i="28" s="1"/>
  <c r="S519" i="28"/>
  <c r="U519" i="28" s="1"/>
  <c r="T462" i="28"/>
  <c r="V462" i="28" s="1"/>
  <c r="T17" i="28"/>
  <c r="V17" i="28" s="1"/>
  <c r="T384" i="28"/>
  <c r="V384" i="28" s="1"/>
  <c r="T434" i="28"/>
  <c r="V434" i="28" s="1"/>
  <c r="S455" i="28"/>
  <c r="U455" i="28" s="1"/>
  <c r="S20" i="28"/>
  <c r="U20" i="28" s="1"/>
  <c r="S366" i="28"/>
  <c r="U366" i="28" s="1"/>
  <c r="T435" i="28"/>
  <c r="V435" i="28" s="1"/>
  <c r="T20" i="28"/>
  <c r="V20" i="28" s="1"/>
  <c r="S469" i="28"/>
  <c r="U469" i="28" s="1"/>
  <c r="S472" i="28"/>
  <c r="U472" i="28" s="1"/>
  <c r="S475" i="28"/>
  <c r="U475" i="28" s="1"/>
  <c r="S478" i="28"/>
  <c r="U478" i="28" s="1"/>
  <c r="S481" i="28"/>
  <c r="U481" i="28" s="1"/>
  <c r="S484" i="28"/>
  <c r="U484" i="28" s="1"/>
  <c r="S487" i="28"/>
  <c r="U487" i="28" s="1"/>
  <c r="S490" i="28"/>
  <c r="U490" i="28" s="1"/>
  <c r="S493" i="28"/>
  <c r="U493" i="28" s="1"/>
  <c r="S496" i="28"/>
  <c r="U496" i="28" s="1"/>
  <c r="S499" i="28"/>
  <c r="U499" i="28" s="1"/>
  <c r="S502" i="28"/>
  <c r="U502" i="28" s="1"/>
  <c r="S505" i="28"/>
  <c r="U505" i="28" s="1"/>
  <c r="S508" i="28"/>
  <c r="U508" i="28" s="1"/>
  <c r="S511" i="28"/>
  <c r="U511" i="28" s="1"/>
  <c r="S514" i="28"/>
  <c r="U514" i="28" s="1"/>
  <c r="S517" i="28"/>
  <c r="U517" i="28" s="1"/>
  <c r="S520" i="28"/>
  <c r="U520" i="28" s="1"/>
  <c r="S444" i="28"/>
  <c r="U444" i="28" s="1"/>
  <c r="T463" i="28"/>
  <c r="V463" i="28" s="1"/>
  <c r="S15" i="28"/>
  <c r="U15" i="28" s="1"/>
  <c r="S18" i="28"/>
  <c r="U18" i="28" s="1"/>
  <c r="T15" i="28"/>
  <c r="V15" i="28" s="1"/>
  <c r="T18" i="28"/>
  <c r="V18" i="28" s="1"/>
  <c r="T347" i="28"/>
  <c r="V347" i="28" s="1"/>
  <c r="T439" i="28"/>
  <c r="V439" i="28" s="1"/>
  <c r="T19" i="28"/>
  <c r="V19" i="28" s="1"/>
  <c r="S411" i="28"/>
  <c r="U411" i="28" s="1"/>
  <c r="S423" i="28"/>
  <c r="U423" i="28" s="1"/>
  <c r="S356" i="28"/>
  <c r="U356" i="28" s="1"/>
  <c r="S380" i="28"/>
  <c r="U380" i="28" s="1"/>
  <c r="T468" i="28"/>
  <c r="V468" i="28" s="1"/>
  <c r="T471" i="28"/>
  <c r="V471" i="28" s="1"/>
  <c r="T474" i="28"/>
  <c r="V474" i="28" s="1"/>
  <c r="T477" i="28"/>
  <c r="V477" i="28" s="1"/>
  <c r="T480" i="28"/>
  <c r="V480" i="28" s="1"/>
  <c r="T483" i="28"/>
  <c r="V483" i="28" s="1"/>
  <c r="T486" i="28"/>
  <c r="V486" i="28" s="1"/>
  <c r="T489" i="28"/>
  <c r="V489" i="28" s="1"/>
  <c r="T492" i="28"/>
  <c r="V492" i="28" s="1"/>
  <c r="T495" i="28"/>
  <c r="V495" i="28" s="1"/>
  <c r="T498" i="28"/>
  <c r="V498" i="28" s="1"/>
  <c r="T501" i="28"/>
  <c r="V501" i="28" s="1"/>
  <c r="T504" i="28"/>
  <c r="V504" i="28" s="1"/>
  <c r="T507" i="28"/>
  <c r="V507" i="28" s="1"/>
  <c r="T510" i="28"/>
  <c r="V510" i="28" s="1"/>
  <c r="T513" i="28"/>
  <c r="V513" i="28" s="1"/>
  <c r="T516" i="28"/>
  <c r="V516" i="28" s="1"/>
  <c r="T519" i="28"/>
  <c r="V519" i="28" s="1"/>
  <c r="AD408" i="28"/>
  <c r="AF408" i="28" s="1"/>
  <c r="AH392" i="28"/>
  <c r="AJ392" i="28" s="1"/>
  <c r="X11" i="28"/>
  <c r="Y11" i="28"/>
  <c r="AA259" i="28"/>
  <c r="Z263" i="28"/>
  <c r="AA48" i="28"/>
  <c r="AA258" i="28"/>
  <c r="Z258" i="28"/>
  <c r="Z102" i="28"/>
  <c r="Z246" i="28"/>
  <c r="AA264" i="28"/>
  <c r="AA253" i="28"/>
  <c r="Z247" i="28"/>
  <c r="AA102" i="28"/>
  <c r="Z101" i="28"/>
  <c r="Z99" i="28"/>
  <c r="AA97" i="28"/>
  <c r="AA93" i="28"/>
  <c r="AA101" i="28"/>
  <c r="AA99" i="28"/>
  <c r="Z130" i="28"/>
  <c r="Z127" i="28"/>
  <c r="Z104" i="28"/>
  <c r="Z131" i="28"/>
  <c r="AA126" i="28"/>
  <c r="Z49" i="28"/>
  <c r="AA130" i="28"/>
  <c r="AA52" i="28"/>
  <c r="AA96" i="28"/>
  <c r="AA53" i="28"/>
  <c r="Z52" i="28"/>
  <c r="AA55" i="28"/>
  <c r="Z53" i="28"/>
  <c r="Z45" i="28"/>
  <c r="AA56" i="28"/>
  <c r="Z126" i="28"/>
  <c r="AA103" i="28"/>
  <c r="Z93" i="28"/>
  <c r="Z56" i="28"/>
  <c r="Z46" i="28"/>
  <c r="Z50" i="28"/>
  <c r="Z47" i="28"/>
  <c r="Z95" i="28"/>
  <c r="Z92" i="28"/>
  <c r="AA46" i="28"/>
  <c r="AA49" i="28"/>
  <c r="AA47" i="28"/>
  <c r="AF57" i="28"/>
  <c r="AJ76" i="28"/>
  <c r="AF54" i="28"/>
  <c r="T11" i="28"/>
  <c r="S11" i="28"/>
  <c r="AD527" i="28"/>
  <c r="AF527" i="28" s="1"/>
  <c r="AC523" i="28"/>
  <c r="AE523" i="28" s="1"/>
  <c r="AC527" i="28"/>
  <c r="AE527" i="28" s="1"/>
  <c r="AD522" i="28"/>
  <c r="AF522" i="28" s="1"/>
  <c r="AD526" i="28"/>
  <c r="AF526" i="28" s="1"/>
  <c r="AD528" i="28"/>
  <c r="AF528" i="28" s="1"/>
  <c r="AC528" i="28"/>
  <c r="AE528" i="28" s="1"/>
  <c r="AC526" i="28"/>
  <c r="AE526" i="28" s="1"/>
  <c r="AC522" i="28"/>
  <c r="AE522" i="28" s="1"/>
  <c r="AD523" i="28"/>
  <c r="AF523" i="28" s="1"/>
  <c r="AD524" i="28"/>
  <c r="AF524" i="28" s="1"/>
  <c r="AD521" i="28"/>
  <c r="AF521" i="28" s="1"/>
  <c r="AC521" i="28"/>
  <c r="AE521" i="28" s="1"/>
  <c r="AC525" i="28"/>
  <c r="AE525" i="28" s="1"/>
  <c r="AC524" i="28"/>
  <c r="AE524" i="28" s="1"/>
  <c r="AD525" i="28"/>
  <c r="AF525" i="28" s="1"/>
  <c r="AD11" i="28"/>
  <c r="AC11" i="28"/>
  <c r="AH530" i="28"/>
  <c r="AJ530" i="28" s="1"/>
  <c r="AH526" i="28"/>
  <c r="AJ526" i="28" s="1"/>
  <c r="AI521" i="28"/>
  <c r="AK521" i="28" s="1"/>
  <c r="AI530" i="28"/>
  <c r="AK530" i="28" s="1"/>
  <c r="AH521" i="28"/>
  <c r="AJ521" i="28" s="1"/>
  <c r="AI529" i="28"/>
  <c r="AK529" i="28" s="1"/>
  <c r="AH525" i="28"/>
  <c r="AJ525" i="28" s="1"/>
  <c r="AH522" i="28"/>
  <c r="AJ522" i="28" s="1"/>
  <c r="AI527" i="28"/>
  <c r="AK527" i="28" s="1"/>
  <c r="AI523" i="28"/>
  <c r="AK523" i="28" s="1"/>
  <c r="AI524" i="28"/>
  <c r="AK524" i="28" s="1"/>
  <c r="AI528" i="28"/>
  <c r="AK528" i="28" s="1"/>
  <c r="AH524" i="28"/>
  <c r="AJ524" i="28" s="1"/>
  <c r="AH528" i="28"/>
  <c r="AJ528" i="28" s="1"/>
  <c r="AH527" i="28"/>
  <c r="AJ527" i="28" s="1"/>
  <c r="AH529" i="28"/>
  <c r="AJ529" i="28" s="1"/>
  <c r="AI526" i="28"/>
  <c r="AK526" i="28" s="1"/>
  <c r="AH523" i="28"/>
  <c r="AJ523" i="28" s="1"/>
  <c r="AI522" i="28"/>
  <c r="AK522" i="28" s="1"/>
  <c r="AI525" i="28"/>
  <c r="AK525" i="28" s="1"/>
  <c r="AI11" i="28"/>
  <c r="AH11" i="28"/>
  <c r="S530" i="28"/>
  <c r="U530" i="28" s="1"/>
  <c r="S521" i="28"/>
  <c r="U521" i="28" s="1"/>
  <c r="T525" i="28"/>
  <c r="V525" i="28" s="1"/>
  <c r="S529" i="28"/>
  <c r="U529" i="28" s="1"/>
  <c r="T524" i="28"/>
  <c r="V524" i="28" s="1"/>
  <c r="T523" i="28"/>
  <c r="V523" i="28" s="1"/>
  <c r="T522" i="28"/>
  <c r="V522" i="28" s="1"/>
  <c r="S524" i="28"/>
  <c r="U524" i="28" s="1"/>
  <c r="S523" i="28"/>
  <c r="U523" i="28" s="1"/>
  <c r="S522" i="28"/>
  <c r="U522" i="28" s="1"/>
  <c r="T530" i="28"/>
  <c r="V530" i="28" s="1"/>
  <c r="T529" i="28"/>
  <c r="V529" i="28" s="1"/>
  <c r="T526" i="28"/>
  <c r="V526" i="28" s="1"/>
  <c r="S526" i="28"/>
  <c r="U526" i="28" s="1"/>
  <c r="S525" i="28"/>
  <c r="U525" i="28" s="1"/>
  <c r="T527" i="28"/>
  <c r="V527" i="28" s="1"/>
  <c r="T528" i="28"/>
  <c r="V528" i="28" s="1"/>
  <c r="S527" i="28"/>
  <c r="U527" i="28" s="1"/>
  <c r="S528" i="28"/>
  <c r="U528" i="28" s="1"/>
  <c r="T521" i="28"/>
  <c r="V521" i="28" s="1"/>
  <c r="Y524" i="28"/>
  <c r="AA524" i="28" s="1"/>
  <c r="Y528" i="28"/>
  <c r="AA528" i="28" s="1"/>
  <c r="X524" i="28"/>
  <c r="Z524" i="28" s="1"/>
  <c r="X523" i="28"/>
  <c r="Z523" i="28" s="1"/>
  <c r="Y526" i="28"/>
  <c r="AA526" i="28" s="1"/>
  <c r="Y525" i="28"/>
  <c r="AA525" i="28" s="1"/>
  <c r="AD530" i="28"/>
  <c r="AF530" i="28" s="1"/>
  <c r="AD529" i="28"/>
  <c r="AF529" i="28" s="1"/>
  <c r="Y527" i="28"/>
  <c r="AA527" i="28" s="1"/>
  <c r="X526" i="28"/>
  <c r="Z526" i="28" s="1"/>
  <c r="X525" i="28"/>
  <c r="Z525" i="28" s="1"/>
  <c r="AC530" i="28"/>
  <c r="AE530" i="28" s="1"/>
  <c r="X529" i="28"/>
  <c r="Z529" i="28" s="1"/>
  <c r="Y521" i="28"/>
  <c r="AA521" i="28" s="1"/>
  <c r="Y530" i="28"/>
  <c r="AA530" i="28" s="1"/>
  <c r="Y522" i="28"/>
  <c r="AA522" i="28" s="1"/>
  <c r="X530" i="28"/>
  <c r="Z530" i="28" s="1"/>
  <c r="X522" i="28"/>
  <c r="Z522" i="28" s="1"/>
  <c r="X527" i="28"/>
  <c r="Z527" i="28" s="1"/>
  <c r="Y523" i="28"/>
  <c r="AA523" i="28" s="1"/>
  <c r="AC529" i="28"/>
  <c r="AE529" i="28" s="1"/>
  <c r="Y529" i="28"/>
  <c r="AA529" i="28" s="1"/>
  <c r="X528" i="28"/>
  <c r="Z528" i="28" s="1"/>
  <c r="X521" i="28"/>
  <c r="Z521" i="28" s="1"/>
  <c r="CC10" i="30" l="1"/>
  <c r="CD10" i="30"/>
  <c r="CA10" i="30"/>
  <c r="CB10" i="30"/>
  <c r="X75" i="30"/>
  <c r="Y75" i="30" s="1"/>
  <c r="Y62" i="30"/>
  <c r="Y98" i="30"/>
  <c r="X52" i="30"/>
  <c r="Y52" i="30" s="1"/>
  <c r="X138" i="30"/>
  <c r="Y138" i="30" s="1"/>
  <c r="Y72" i="30"/>
  <c r="X128" i="30"/>
  <c r="X77" i="30"/>
  <c r="Y77" i="30" s="1"/>
  <c r="X39" i="30"/>
  <c r="Y39" i="30" s="1"/>
  <c r="X108" i="30"/>
  <c r="Y108" i="30" s="1"/>
  <c r="X92" i="30"/>
  <c r="Y92" i="30" s="1"/>
  <c r="X49" i="30"/>
  <c r="Y49" i="30" s="1"/>
  <c r="X133" i="30"/>
  <c r="Y133" i="30" s="1"/>
  <c r="X137" i="30"/>
  <c r="Y137" i="30" s="1"/>
  <c r="X57" i="30"/>
  <c r="Y57" i="30" s="1"/>
  <c r="X24" i="30"/>
  <c r="Y24" i="30" s="1"/>
  <c r="X60" i="30"/>
  <c r="Y60" i="30" s="1"/>
  <c r="X135" i="30"/>
  <c r="Y135" i="30" s="1"/>
  <c r="X80" i="30"/>
  <c r="Y80" i="30" s="1"/>
  <c r="S80" i="30"/>
  <c r="AC80" i="30" s="1"/>
  <c r="X33" i="30"/>
  <c r="Y33" i="30" s="1"/>
  <c r="Y154" i="30"/>
  <c r="X32" i="30"/>
  <c r="S32" i="30"/>
  <c r="AC32" i="30" s="1"/>
  <c r="X16" i="30"/>
  <c r="Y16" i="30" s="1"/>
  <c r="Y78" i="30"/>
  <c r="X157" i="30"/>
  <c r="Y157" i="30" s="1"/>
  <c r="X14" i="30"/>
  <c r="S14" i="30"/>
  <c r="AC14" i="30" s="1"/>
  <c r="X73" i="30"/>
  <c r="Y73" i="30" s="1"/>
  <c r="X118" i="30"/>
  <c r="Y118" i="30" s="1"/>
  <c r="Y11" i="30"/>
  <c r="X83" i="30"/>
  <c r="Y83" i="30" s="1"/>
  <c r="X26" i="30"/>
  <c r="Y26" i="30" s="1"/>
  <c r="X58" i="30"/>
  <c r="Y58" i="30" s="1"/>
  <c r="Y15" i="30"/>
  <c r="X159" i="30"/>
  <c r="Y159" i="30" s="1"/>
  <c r="X65" i="30"/>
  <c r="Y65" i="30" s="1"/>
  <c r="X28" i="30"/>
  <c r="Y28" i="30" s="1"/>
  <c r="S13" i="30"/>
  <c r="AC13" i="30" s="1"/>
  <c r="X13" i="30"/>
  <c r="Y13" i="30" s="1"/>
  <c r="X96" i="30"/>
  <c r="Y96" i="30" s="1"/>
  <c r="Y95" i="30"/>
  <c r="X25" i="30"/>
  <c r="Y25" i="30" s="1"/>
  <c r="X89" i="30"/>
  <c r="Y89" i="30" s="1"/>
  <c r="Y128" i="30"/>
  <c r="X158" i="30"/>
  <c r="Y158" i="30" s="1"/>
  <c r="X104" i="30"/>
  <c r="Y104" i="30" s="1"/>
  <c r="S12" i="30"/>
  <c r="AC12" i="30" s="1"/>
  <c r="X12" i="30"/>
  <c r="Y12" i="30" s="1"/>
  <c r="X131" i="30"/>
  <c r="Y131" i="30" s="1"/>
  <c r="X47" i="30"/>
  <c r="Y47" i="30" s="1"/>
  <c r="X29" i="30"/>
  <c r="Y29" i="30" s="1"/>
  <c r="X144" i="30"/>
  <c r="Y144" i="30" s="1"/>
  <c r="X117" i="30"/>
  <c r="Y117" i="30" s="1"/>
  <c r="AA295" i="28"/>
  <c r="Z295" i="28"/>
  <c r="Z296" i="28"/>
  <c r="Z11" i="28"/>
  <c r="AA11" i="28"/>
  <c r="AK12" i="28"/>
  <c r="AA220" i="28"/>
  <c r="Z249" i="28"/>
  <c r="AA276" i="28"/>
  <c r="Z158" i="28"/>
  <c r="AA208" i="28"/>
  <c r="Z112" i="28"/>
  <c r="Z122" i="28"/>
  <c r="AA193" i="28"/>
  <c r="AA152" i="28"/>
  <c r="Z121" i="28"/>
  <c r="AA215" i="28"/>
  <c r="AA255" i="28"/>
  <c r="AA105" i="28"/>
  <c r="Z66" i="28"/>
  <c r="Z75" i="28"/>
  <c r="Z197" i="28"/>
  <c r="Z82" i="28"/>
  <c r="AA122" i="28"/>
  <c r="Z65" i="28"/>
  <c r="Z77" i="28"/>
  <c r="Z41" i="28"/>
  <c r="Z59" i="28"/>
  <c r="U13" i="28"/>
  <c r="AA13" i="28"/>
  <c r="AA14" i="28"/>
  <c r="Z282" i="28"/>
  <c r="Z267" i="28"/>
  <c r="Z60" i="28"/>
  <c r="AA196" i="28"/>
  <c r="AA224" i="28"/>
  <c r="AA250" i="28"/>
  <c r="AA115" i="28"/>
  <c r="AA262" i="28"/>
  <c r="Z244" i="28"/>
  <c r="AA225" i="28"/>
  <c r="Z217" i="28"/>
  <c r="AA62" i="28"/>
  <c r="Z227" i="28"/>
  <c r="Z70" i="28"/>
  <c r="AA29" i="28"/>
  <c r="Z114" i="28"/>
  <c r="Z198" i="28"/>
  <c r="Z155" i="28"/>
  <c r="AA66" i="28"/>
  <c r="AA44" i="28"/>
  <c r="AA61" i="28"/>
  <c r="U14" i="28"/>
  <c r="V13" i="28"/>
  <c r="AE13" i="28"/>
  <c r="Z13" i="28"/>
  <c r="AA214" i="28"/>
  <c r="Z279" i="28"/>
  <c r="AA12" i="28"/>
  <c r="AA272" i="28"/>
  <c r="Z218" i="28"/>
  <c r="AA281" i="28"/>
  <c r="Z211" i="28"/>
  <c r="Z243" i="28"/>
  <c r="AA226" i="28"/>
  <c r="AA108" i="28"/>
  <c r="Z221" i="28"/>
  <c r="Z292" i="28"/>
  <c r="Z139" i="28"/>
  <c r="Z115" i="28"/>
  <c r="AA223" i="28"/>
  <c r="Z196" i="28"/>
  <c r="AA212" i="28"/>
  <c r="Z152" i="28"/>
  <c r="AA219" i="28"/>
  <c r="AA51" i="28"/>
  <c r="AA113" i="28"/>
  <c r="Z195" i="28"/>
  <c r="Z146" i="28"/>
  <c r="AA60" i="28"/>
  <c r="AA42" i="28"/>
  <c r="AA59" i="28"/>
  <c r="Z43" i="28"/>
  <c r="V12" i="28"/>
  <c r="AF14" i="28"/>
  <c r="AA137" i="28"/>
  <c r="AA158" i="28"/>
  <c r="Z285" i="28"/>
  <c r="AA124" i="28"/>
  <c r="AA144" i="28"/>
  <c r="Z241" i="28"/>
  <c r="AA146" i="28"/>
  <c r="Z212" i="28"/>
  <c r="AA213" i="28"/>
  <c r="Z289" i="28"/>
  <c r="Z133" i="28"/>
  <c r="AA88" i="28"/>
  <c r="Z226" i="28"/>
  <c r="AA218" i="28"/>
  <c r="Z208" i="28"/>
  <c r="AA242" i="28"/>
  <c r="AA210" i="28"/>
  <c r="AA77" i="28"/>
  <c r="Z192" i="28"/>
  <c r="Z58" i="28"/>
  <c r="Z44" i="28"/>
  <c r="Z16" i="28"/>
  <c r="Z290" i="28"/>
  <c r="AA282" i="28"/>
  <c r="AA143" i="28"/>
  <c r="AA132" i="28"/>
  <c r="Z149" i="28"/>
  <c r="AA240" i="28"/>
  <c r="Z98" i="28"/>
  <c r="Z209" i="28"/>
  <c r="AA76" i="28"/>
  <c r="Z286" i="28"/>
  <c r="AA142" i="28"/>
  <c r="AA121" i="28"/>
  <c r="AA64" i="28"/>
  <c r="AA216" i="28"/>
  <c r="AA217" i="28"/>
  <c r="Z76" i="28"/>
  <c r="Z31" i="28"/>
  <c r="AA43" i="28"/>
  <c r="U12" i="28"/>
  <c r="Z284" i="28"/>
  <c r="Z272" i="28"/>
  <c r="AA294" i="28"/>
  <c r="Z294" i="28"/>
  <c r="AA267" i="28"/>
  <c r="AA120" i="28"/>
  <c r="Z85" i="28"/>
  <c r="AA289" i="28"/>
  <c r="AA198" i="28"/>
  <c r="Z283" i="28"/>
  <c r="AA133" i="28"/>
  <c r="AA72" i="28"/>
  <c r="AA149" i="28"/>
  <c r="AA192" i="28"/>
  <c r="AA134" i="28"/>
  <c r="Z61" i="28"/>
  <c r="Z129" i="28"/>
  <c r="Z222" i="28"/>
  <c r="AA109" i="28"/>
  <c r="Z109" i="28"/>
  <c r="Z42" i="28"/>
  <c r="Z19" i="28"/>
  <c r="Z278" i="28"/>
  <c r="AA241" i="28"/>
  <c r="AA273" i="28"/>
  <c r="Z273" i="28"/>
  <c r="Z225" i="28"/>
  <c r="Z250" i="28"/>
  <c r="Z78" i="28"/>
  <c r="AA286" i="28"/>
  <c r="Z280" i="28"/>
  <c r="AA197" i="28"/>
  <c r="AA194" i="28"/>
  <c r="AA129" i="28"/>
  <c r="AA125" i="28"/>
  <c r="Z51" i="28"/>
  <c r="AA128" i="28"/>
  <c r="Z219" i="28"/>
  <c r="Z108" i="28"/>
  <c r="Z106" i="28"/>
  <c r="Z275" i="28"/>
  <c r="AA18" i="28"/>
  <c r="AA244" i="28"/>
  <c r="Z223" i="28"/>
  <c r="AA292" i="28"/>
  <c r="AA209" i="28"/>
  <c r="AA249" i="28"/>
  <c r="AA221" i="28"/>
  <c r="AA283" i="28"/>
  <c r="AA160" i="28"/>
  <c r="Z277" i="28"/>
  <c r="AA111" i="28"/>
  <c r="AA114" i="28"/>
  <c r="Z117" i="28"/>
  <c r="AA41" i="28"/>
  <c r="Z120" i="28"/>
  <c r="Z216" i="28"/>
  <c r="Z107" i="28"/>
  <c r="AA79" i="28"/>
  <c r="Z91" i="28"/>
  <c r="AA30" i="28"/>
  <c r="V14" i="28"/>
  <c r="AJ12" i="28"/>
  <c r="AA19" i="28"/>
  <c r="Z17" i="28"/>
  <c r="AA285" i="28"/>
  <c r="Z113" i="28"/>
  <c r="AA117" i="28"/>
  <c r="AA98" i="28"/>
  <c r="AA293" i="28"/>
  <c r="AA291" i="28"/>
  <c r="Z240" i="28"/>
  <c r="Z220" i="28"/>
  <c r="AA280" i="28"/>
  <c r="AA155" i="28"/>
  <c r="Z274" i="28"/>
  <c r="AA261" i="28"/>
  <c r="Z160" i="28"/>
  <c r="Z143" i="28"/>
  <c r="Z159" i="28"/>
  <c r="Z137" i="28"/>
  <c r="Z110" i="28"/>
  <c r="AA227" i="28"/>
  <c r="Z242" i="28"/>
  <c r="Z144" i="28"/>
  <c r="Z213" i="28"/>
  <c r="AA106" i="28"/>
  <c r="AA78" i="28"/>
  <c r="Z88" i="28"/>
  <c r="Z69" i="28"/>
  <c r="AA82" i="28"/>
  <c r="Z29" i="28"/>
  <c r="AK13" i="28"/>
  <c r="AK14" i="28"/>
  <c r="AF12" i="28"/>
  <c r="AF13" i="28"/>
  <c r="Z18" i="28"/>
  <c r="AA17" i="28"/>
  <c r="AA16" i="28"/>
  <c r="Z194" i="28"/>
  <c r="AA58" i="28"/>
  <c r="AA290" i="28"/>
  <c r="Z255" i="28"/>
  <c r="AA195" i="28"/>
  <c r="AA277" i="28"/>
  <c r="Z125" i="28"/>
  <c r="AA256" i="28"/>
  <c r="Z145" i="28"/>
  <c r="AA138" i="28"/>
  <c r="Z124" i="28"/>
  <c r="AA107" i="28"/>
  <c r="Z224" i="28"/>
  <c r="AA139" i="28"/>
  <c r="Z111" i="28"/>
  <c r="Z210" i="28"/>
  <c r="Z105" i="28"/>
  <c r="Z72" i="28"/>
  <c r="Z63" i="28"/>
  <c r="AE12" i="28"/>
  <c r="Z15" i="28"/>
  <c r="Z14" i="28"/>
  <c r="AA15" i="28"/>
  <c r="Z12" i="28"/>
  <c r="Z291" i="28"/>
  <c r="AA278" i="28"/>
  <c r="Z281" i="28"/>
  <c r="Z214" i="28"/>
  <c r="Z293" i="28"/>
  <c r="AA243" i="28"/>
  <c r="AA274" i="28"/>
  <c r="Z193" i="28"/>
  <c r="Z142" i="28"/>
  <c r="AA159" i="28"/>
  <c r="Z128" i="28"/>
  <c r="AA63" i="28"/>
  <c r="Z215" i="28"/>
  <c r="AA75" i="28"/>
  <c r="Z132" i="28"/>
  <c r="AA110" i="28"/>
  <c r="Z71" i="28"/>
  <c r="Z62" i="28"/>
  <c r="Z30" i="28"/>
  <c r="V11" i="28"/>
  <c r="AJ13" i="28"/>
  <c r="AJ14" i="28"/>
  <c r="AE14" i="28"/>
  <c r="AA275" i="28"/>
  <c r="AA284" i="28"/>
  <c r="Z256" i="28"/>
  <c r="Z276" i="28"/>
  <c r="AA279" i="28"/>
  <c r="Z134" i="28"/>
  <c r="AA211" i="28"/>
  <c r="Z261" i="28"/>
  <c r="AA145" i="28"/>
  <c r="AA222" i="28"/>
  <c r="AA123" i="28"/>
  <c r="Z79" i="28"/>
  <c r="Z262" i="28"/>
  <c r="Z138" i="28"/>
  <c r="AA71" i="28"/>
  <c r="Z64" i="28"/>
  <c r="AA91" i="28"/>
  <c r="AA112" i="28"/>
  <c r="AA70" i="28"/>
  <c r="Z123" i="28"/>
  <c r="AA85" i="28"/>
  <c r="AA69" i="28"/>
  <c r="AA65" i="28"/>
  <c r="U11" i="28"/>
  <c r="AJ11" i="28"/>
  <c r="AK11" i="28"/>
  <c r="AE11" i="28"/>
  <c r="AF11" i="28"/>
  <c r="Y14" i="30" l="1"/>
  <c r="Y32" i="30"/>
  <c r="BR197" i="17" l="1"/>
  <c r="BS197" i="17"/>
  <c r="BT197" i="17"/>
  <c r="BU197" i="17"/>
  <c r="BV197" i="17"/>
  <c r="BW197" i="17"/>
  <c r="BX197" i="17"/>
  <c r="BR198" i="17"/>
  <c r="BS198" i="17"/>
  <c r="BT198" i="17"/>
  <c r="BU198" i="17"/>
  <c r="BV198" i="17"/>
  <c r="BW198" i="17"/>
  <c r="BX198" i="17"/>
  <c r="BR199" i="17"/>
  <c r="BS199" i="17"/>
  <c r="BT199" i="17"/>
  <c r="BU199" i="17"/>
  <c r="BV199" i="17"/>
  <c r="BW199" i="17"/>
  <c r="BX199" i="17"/>
  <c r="BR200" i="17"/>
  <c r="BS200" i="17"/>
  <c r="BT200" i="17"/>
  <c r="BU200" i="17"/>
  <c r="BV200" i="17"/>
  <c r="BW200" i="17"/>
  <c r="BX200" i="17"/>
  <c r="BR201" i="17"/>
  <c r="BS201" i="17"/>
  <c r="BT201" i="17"/>
  <c r="BU201" i="17"/>
  <c r="BV201" i="17"/>
  <c r="BW201" i="17"/>
  <c r="BX201" i="17"/>
  <c r="BR202" i="17"/>
  <c r="BS202" i="17"/>
  <c r="BT202" i="17"/>
  <c r="BU202" i="17"/>
  <c r="BV202" i="17"/>
  <c r="BW202" i="17"/>
  <c r="BX202" i="17"/>
  <c r="BR203" i="17"/>
  <c r="BS203" i="17"/>
  <c r="BT203" i="17"/>
  <c r="BU203" i="17"/>
  <c r="BV203" i="17"/>
  <c r="BW203" i="17"/>
  <c r="BX203" i="17"/>
  <c r="BR204" i="17"/>
  <c r="BS204" i="17"/>
  <c r="BT204" i="17"/>
  <c r="BU204" i="17"/>
  <c r="BV204" i="17"/>
  <c r="BW204" i="17"/>
  <c r="BX204" i="17"/>
  <c r="BR205" i="17"/>
  <c r="BS205" i="17"/>
  <c r="BT205" i="17"/>
  <c r="BU205" i="17"/>
  <c r="BV205" i="17"/>
  <c r="BW205" i="17"/>
  <c r="BX205" i="17"/>
  <c r="BR206" i="17"/>
  <c r="BR207" i="17"/>
  <c r="BR208" i="17"/>
  <c r="BR209" i="17"/>
  <c r="BR210" i="17"/>
  <c r="BR211" i="17"/>
  <c r="BR212" i="17"/>
  <c r="BR213" i="17"/>
  <c r="BR214" i="17"/>
  <c r="BR215" i="17"/>
  <c r="BR216" i="17"/>
  <c r="BR217" i="17"/>
  <c r="BR218" i="17"/>
  <c r="BR219" i="17"/>
  <c r="BR220" i="17"/>
  <c r="BR221" i="17"/>
  <c r="BR222" i="17"/>
  <c r="BR223" i="17"/>
  <c r="BR224" i="17"/>
  <c r="BR225" i="17"/>
  <c r="BR226" i="17"/>
  <c r="BS226" i="17"/>
  <c r="BT226" i="17"/>
  <c r="BU226" i="17"/>
  <c r="BV226" i="17"/>
  <c r="BW226" i="17"/>
  <c r="BX226" i="17"/>
  <c r="BR227" i="17"/>
  <c r="BS227" i="17"/>
  <c r="BT227" i="17"/>
  <c r="BU227" i="17"/>
  <c r="BV227" i="17"/>
  <c r="BW227" i="17"/>
  <c r="BX227" i="17"/>
  <c r="BR228" i="17"/>
  <c r="BS228" i="17"/>
  <c r="BT228" i="17"/>
  <c r="BU228" i="17"/>
  <c r="BV228" i="17"/>
  <c r="BW228" i="17"/>
  <c r="BX228" i="17"/>
  <c r="BR229" i="17"/>
  <c r="BS229" i="17"/>
  <c r="BT229" i="17"/>
  <c r="BU229" i="17"/>
  <c r="BV229" i="17"/>
  <c r="BW229" i="17"/>
  <c r="BX229" i="17"/>
  <c r="BR230" i="17"/>
  <c r="BS230" i="17"/>
  <c r="BT230" i="17"/>
  <c r="BU230" i="17"/>
  <c r="BV230" i="17"/>
  <c r="BW230" i="17"/>
  <c r="BX230" i="17"/>
  <c r="BR231" i="17"/>
  <c r="BS231" i="17"/>
  <c r="BT231" i="17"/>
  <c r="BU231" i="17"/>
  <c r="BV231" i="17"/>
  <c r="BW231" i="17"/>
  <c r="BX231" i="17"/>
  <c r="BR232" i="17"/>
  <c r="BS232" i="17"/>
  <c r="BT232" i="17"/>
  <c r="BU232" i="17"/>
  <c r="BV232" i="17"/>
  <c r="BW232" i="17"/>
  <c r="BX232" i="17"/>
  <c r="BR233" i="17"/>
  <c r="BS233" i="17"/>
  <c r="BT233" i="17"/>
  <c r="BU233" i="17"/>
  <c r="BV233" i="17"/>
  <c r="BW233" i="17"/>
  <c r="BX233" i="17"/>
  <c r="BR234" i="17"/>
  <c r="BS234" i="17"/>
  <c r="BT234" i="17"/>
  <c r="BU234" i="17"/>
  <c r="BV234" i="17"/>
  <c r="BW234" i="17"/>
  <c r="BX234" i="17"/>
  <c r="BR235" i="17"/>
  <c r="BS235" i="17"/>
  <c r="BT235" i="17"/>
  <c r="BU235" i="17"/>
  <c r="BV235" i="17"/>
  <c r="BW235" i="17"/>
  <c r="BX235" i="17"/>
  <c r="BR236" i="17"/>
  <c r="BS236" i="17"/>
  <c r="BT236" i="17"/>
  <c r="BU236" i="17"/>
  <c r="BV236" i="17"/>
  <c r="BW236" i="17"/>
  <c r="BX236" i="17"/>
  <c r="BR237" i="17"/>
  <c r="BS237" i="17"/>
  <c r="BT237" i="17"/>
  <c r="BU237" i="17"/>
  <c r="BV237" i="17"/>
  <c r="BW237" i="17"/>
  <c r="BX237" i="17"/>
  <c r="BR238" i="17"/>
  <c r="BR239" i="17"/>
  <c r="BR240" i="17"/>
  <c r="BR241" i="17"/>
  <c r="BR242" i="17"/>
  <c r="BR243" i="17"/>
  <c r="BR244" i="17"/>
  <c r="BR245" i="17"/>
  <c r="BR246" i="17"/>
  <c r="BR247" i="17"/>
  <c r="BR248" i="17"/>
  <c r="BR249" i="17"/>
  <c r="BR250" i="17"/>
  <c r="BR251" i="17"/>
  <c r="BR252" i="17"/>
  <c r="BR253" i="17"/>
  <c r="BR254" i="17"/>
  <c r="BR255" i="17"/>
  <c r="BR256" i="17"/>
  <c r="BR257" i="17"/>
  <c r="BR258" i="17"/>
  <c r="BR259" i="17"/>
  <c r="BR260" i="17"/>
  <c r="BR261" i="17"/>
  <c r="BR262" i="17"/>
  <c r="BR263" i="17"/>
  <c r="BR264" i="17"/>
  <c r="BR265" i="17"/>
  <c r="BR266" i="17"/>
  <c r="BS266" i="17"/>
  <c r="BT266" i="17"/>
  <c r="BU266" i="17"/>
  <c r="BV266" i="17"/>
  <c r="BW266" i="17"/>
  <c r="BX266" i="17"/>
  <c r="BR267" i="17"/>
  <c r="BS267" i="17"/>
  <c r="BT267" i="17"/>
  <c r="BU267" i="17"/>
  <c r="BV267" i="17"/>
  <c r="BW267" i="17"/>
  <c r="BX267" i="17"/>
  <c r="BR268" i="17"/>
  <c r="BS268" i="17"/>
  <c r="BT268" i="17"/>
  <c r="BU268" i="17"/>
  <c r="BV268" i="17"/>
  <c r="BW268" i="17"/>
  <c r="BX268" i="17"/>
  <c r="BR269" i="17"/>
  <c r="BS269" i="17"/>
  <c r="BT269" i="17"/>
  <c r="BU269" i="17"/>
  <c r="BV269" i="17"/>
  <c r="BW269" i="17"/>
  <c r="BX269" i="17"/>
  <c r="BR270" i="17"/>
  <c r="BR271" i="17"/>
  <c r="BR272" i="17"/>
  <c r="BR273" i="17"/>
  <c r="BR274" i="17"/>
  <c r="BR275" i="17"/>
  <c r="BR276" i="17"/>
  <c r="BR277" i="17"/>
  <c r="BR278" i="17"/>
  <c r="BR279" i="17"/>
  <c r="BR280" i="17"/>
  <c r="BR281" i="17"/>
  <c r="BR282" i="17"/>
  <c r="BR283" i="17"/>
  <c r="BR284" i="17"/>
  <c r="BR285" i="17"/>
  <c r="BR286" i="17"/>
  <c r="BS286" i="17"/>
  <c r="BT286" i="17"/>
  <c r="BU286" i="17"/>
  <c r="BV286" i="17"/>
  <c r="BW286" i="17"/>
  <c r="BX286" i="17"/>
  <c r="BR287" i="17"/>
  <c r="BR288" i="17"/>
  <c r="BR289" i="17"/>
  <c r="BR290" i="17"/>
  <c r="BR291" i="17"/>
  <c r="BS291" i="17"/>
  <c r="BT291" i="17"/>
  <c r="BR292" i="17"/>
  <c r="BS292" i="17"/>
  <c r="BT292" i="17"/>
  <c r="BR197" i="18"/>
  <c r="BS197" i="18"/>
  <c r="BT197" i="18"/>
  <c r="BU197" i="18"/>
  <c r="BV197" i="18"/>
  <c r="BW197" i="18"/>
  <c r="BX197" i="18"/>
  <c r="BR198" i="18"/>
  <c r="BS198" i="18"/>
  <c r="BT198" i="18"/>
  <c r="BU198" i="18"/>
  <c r="BV198" i="18"/>
  <c r="BW198" i="18"/>
  <c r="BX198" i="18"/>
  <c r="BR199" i="18"/>
  <c r="BS199" i="18"/>
  <c r="BT199" i="18"/>
  <c r="BU199" i="18"/>
  <c r="BV199" i="18"/>
  <c r="BW199" i="18"/>
  <c r="BX199" i="18"/>
  <c r="BR200" i="18"/>
  <c r="BS200" i="18"/>
  <c r="BT200" i="18"/>
  <c r="BU200" i="18"/>
  <c r="BV200" i="18"/>
  <c r="BW200" i="18"/>
  <c r="BX200" i="18"/>
  <c r="BR201" i="18"/>
  <c r="BS201" i="18"/>
  <c r="BT201" i="18"/>
  <c r="BU201" i="18"/>
  <c r="BV201" i="18"/>
  <c r="BW201" i="18"/>
  <c r="BX201" i="18"/>
  <c r="BR202" i="18"/>
  <c r="BS202" i="18"/>
  <c r="BT202" i="18"/>
  <c r="BU202" i="18"/>
  <c r="BV202" i="18"/>
  <c r="BW202" i="18"/>
  <c r="BX202" i="18"/>
  <c r="BR203" i="18"/>
  <c r="BS203" i="18"/>
  <c r="BT203" i="18"/>
  <c r="BU203" i="18"/>
  <c r="BV203" i="18"/>
  <c r="BW203" i="18"/>
  <c r="BX203" i="18"/>
  <c r="BR204" i="18"/>
  <c r="BS204" i="18"/>
  <c r="BT204" i="18"/>
  <c r="BU204" i="18"/>
  <c r="BV204" i="18"/>
  <c r="BW204" i="18"/>
  <c r="BX204" i="18"/>
  <c r="BR205" i="18"/>
  <c r="BS205" i="18"/>
  <c r="BT205" i="18"/>
  <c r="BU205" i="18"/>
  <c r="BV205" i="18"/>
  <c r="BW205" i="18"/>
  <c r="BX205" i="18"/>
  <c r="BR206" i="18"/>
  <c r="BR207" i="18"/>
  <c r="BR208" i="18"/>
  <c r="BR209" i="18"/>
  <c r="BR210" i="18"/>
  <c r="BR211" i="18"/>
  <c r="BR212" i="18"/>
  <c r="BR213" i="18"/>
  <c r="BR214" i="18"/>
  <c r="BR215" i="18"/>
  <c r="BR216" i="18"/>
  <c r="BR217" i="18"/>
  <c r="BR218" i="18"/>
  <c r="BR219" i="18"/>
  <c r="BR220" i="18"/>
  <c r="BR221" i="18"/>
  <c r="BR222" i="18"/>
  <c r="BR223" i="18"/>
  <c r="BR224" i="18"/>
  <c r="BR225" i="18"/>
  <c r="BR226" i="18"/>
  <c r="BS226" i="18"/>
  <c r="BT226" i="18"/>
  <c r="BU226" i="18"/>
  <c r="BV226" i="18"/>
  <c r="BW226" i="18"/>
  <c r="BX226" i="18"/>
  <c r="BR227" i="18"/>
  <c r="BS227" i="18"/>
  <c r="BT227" i="18"/>
  <c r="BU227" i="18"/>
  <c r="BV227" i="18"/>
  <c r="BW227" i="18"/>
  <c r="BX227" i="18"/>
  <c r="BR228" i="18"/>
  <c r="BS228" i="18"/>
  <c r="BT228" i="18"/>
  <c r="BU228" i="18"/>
  <c r="BV228" i="18"/>
  <c r="BW228" i="18"/>
  <c r="BX228" i="18"/>
  <c r="BR229" i="18"/>
  <c r="BS229" i="18"/>
  <c r="BT229" i="18"/>
  <c r="BU229" i="18"/>
  <c r="BV229" i="18"/>
  <c r="BW229" i="18"/>
  <c r="BX229" i="18"/>
  <c r="BR230" i="18"/>
  <c r="BS230" i="18"/>
  <c r="BT230" i="18"/>
  <c r="BU230" i="18"/>
  <c r="BV230" i="18"/>
  <c r="BW230" i="18"/>
  <c r="BX230" i="18"/>
  <c r="BR231" i="18"/>
  <c r="BS231" i="18"/>
  <c r="BT231" i="18"/>
  <c r="BU231" i="18"/>
  <c r="BV231" i="18"/>
  <c r="BW231" i="18"/>
  <c r="BX231" i="18"/>
  <c r="BR232" i="18"/>
  <c r="BS232" i="18"/>
  <c r="BT232" i="18"/>
  <c r="BU232" i="18"/>
  <c r="BV232" i="18"/>
  <c r="BW232" i="18"/>
  <c r="BX232" i="18"/>
  <c r="BR233" i="18"/>
  <c r="BS233" i="18"/>
  <c r="BT233" i="18"/>
  <c r="BU233" i="18"/>
  <c r="BV233" i="18"/>
  <c r="BW233" i="18"/>
  <c r="BX233" i="18"/>
  <c r="BR234" i="18"/>
  <c r="BS234" i="18"/>
  <c r="BT234" i="18"/>
  <c r="BU234" i="18"/>
  <c r="BV234" i="18"/>
  <c r="BW234" i="18"/>
  <c r="BX234" i="18"/>
  <c r="BR235" i="18"/>
  <c r="BS235" i="18"/>
  <c r="BT235" i="18"/>
  <c r="BU235" i="18"/>
  <c r="BV235" i="18"/>
  <c r="BW235" i="18"/>
  <c r="BX235" i="18"/>
  <c r="BR236" i="18"/>
  <c r="BS236" i="18"/>
  <c r="BT236" i="18"/>
  <c r="BU236" i="18"/>
  <c r="BV236" i="18"/>
  <c r="BW236" i="18"/>
  <c r="BX236" i="18"/>
  <c r="BR237" i="18"/>
  <c r="BS237" i="18"/>
  <c r="BT237" i="18"/>
  <c r="BU237" i="18"/>
  <c r="BV237" i="18"/>
  <c r="BW237" i="18"/>
  <c r="BX237" i="18"/>
  <c r="BR238" i="18"/>
  <c r="BR239" i="18"/>
  <c r="BR240" i="18"/>
  <c r="BR241" i="18"/>
  <c r="BR242" i="18"/>
  <c r="BR243" i="18"/>
  <c r="BR244" i="18"/>
  <c r="BR245" i="18"/>
  <c r="BR246" i="18"/>
  <c r="BR247" i="18"/>
  <c r="BR248" i="18"/>
  <c r="BR249" i="18"/>
  <c r="BR250" i="18"/>
  <c r="BR251" i="18"/>
  <c r="BR252" i="18"/>
  <c r="BR253" i="18"/>
  <c r="BR254" i="18"/>
  <c r="BR255" i="18"/>
  <c r="BR256" i="18"/>
  <c r="BR257" i="18"/>
  <c r="BR258" i="18"/>
  <c r="BR259" i="18"/>
  <c r="BR260" i="18"/>
  <c r="BR261" i="18"/>
  <c r="BR262" i="18"/>
  <c r="BR263" i="18"/>
  <c r="BR264" i="18"/>
  <c r="BR265" i="18"/>
  <c r="BR266" i="18"/>
  <c r="BS266" i="18"/>
  <c r="BT266" i="18"/>
  <c r="BU266" i="18"/>
  <c r="BV266" i="18"/>
  <c r="BW266" i="18"/>
  <c r="BX266" i="18"/>
  <c r="BR267" i="18"/>
  <c r="BS267" i="18"/>
  <c r="BT267" i="18"/>
  <c r="BU267" i="18"/>
  <c r="BV267" i="18"/>
  <c r="BW267" i="18"/>
  <c r="BX267" i="18"/>
  <c r="BR268" i="18"/>
  <c r="BS268" i="18"/>
  <c r="BT268" i="18"/>
  <c r="BU268" i="18"/>
  <c r="BV268" i="18"/>
  <c r="BW268" i="18"/>
  <c r="BX268" i="18"/>
  <c r="BR269" i="18"/>
  <c r="BS269" i="18"/>
  <c r="BT269" i="18"/>
  <c r="BU269" i="18"/>
  <c r="BV269" i="18"/>
  <c r="BW269" i="18"/>
  <c r="BX269" i="18"/>
  <c r="BR270" i="18"/>
  <c r="BR271" i="18"/>
  <c r="BR272" i="18"/>
  <c r="BR273" i="18"/>
  <c r="BR274" i="18"/>
  <c r="BR275" i="18"/>
  <c r="BR276" i="18"/>
  <c r="BR277" i="18"/>
  <c r="BR278" i="18"/>
  <c r="BR279" i="18"/>
  <c r="BR280" i="18"/>
  <c r="BR281" i="18"/>
  <c r="BR282" i="18"/>
  <c r="BR283" i="18"/>
  <c r="BR284" i="18"/>
  <c r="BR285" i="18"/>
  <c r="BR286" i="18"/>
  <c r="BS286" i="18"/>
  <c r="BT286" i="18"/>
  <c r="BU286" i="18"/>
  <c r="BV286" i="18"/>
  <c r="BW286" i="18"/>
  <c r="BX286" i="18"/>
  <c r="BR287" i="18"/>
  <c r="BR288" i="18"/>
  <c r="BR289" i="18"/>
  <c r="BR290" i="18"/>
  <c r="BR291" i="18"/>
  <c r="BS291" i="18"/>
  <c r="BT291" i="18"/>
  <c r="BR292" i="18"/>
  <c r="BS292" i="18"/>
  <c r="BT292" i="18"/>
  <c r="BR197" i="19"/>
  <c r="BS197" i="19"/>
  <c r="BT197" i="19"/>
  <c r="BU197" i="19"/>
  <c r="BV197" i="19"/>
  <c r="BW197" i="19"/>
  <c r="BX197" i="19"/>
  <c r="BR198" i="19"/>
  <c r="BS198" i="19"/>
  <c r="BT198" i="19"/>
  <c r="BU198" i="19"/>
  <c r="BV198" i="19"/>
  <c r="BW198" i="19"/>
  <c r="BX198" i="19"/>
  <c r="BR199" i="19"/>
  <c r="BS199" i="19"/>
  <c r="BT199" i="19"/>
  <c r="BU199" i="19"/>
  <c r="BV199" i="19"/>
  <c r="BW199" i="19"/>
  <c r="BX199" i="19"/>
  <c r="BR200" i="19"/>
  <c r="BS200" i="19"/>
  <c r="BT200" i="19"/>
  <c r="BU200" i="19"/>
  <c r="BV200" i="19"/>
  <c r="BW200" i="19"/>
  <c r="BX200" i="19"/>
  <c r="BR201" i="19"/>
  <c r="BS201" i="19"/>
  <c r="BT201" i="19"/>
  <c r="BU201" i="19"/>
  <c r="BV201" i="19"/>
  <c r="BW201" i="19"/>
  <c r="BX201" i="19"/>
  <c r="BR202" i="19"/>
  <c r="BS202" i="19"/>
  <c r="BT202" i="19"/>
  <c r="BU202" i="19"/>
  <c r="BV202" i="19"/>
  <c r="BW202" i="19"/>
  <c r="BX202" i="19"/>
  <c r="BR203" i="19"/>
  <c r="BS203" i="19"/>
  <c r="BT203" i="19"/>
  <c r="BU203" i="19"/>
  <c r="BV203" i="19"/>
  <c r="BW203" i="19"/>
  <c r="BX203" i="19"/>
  <c r="BR204" i="19"/>
  <c r="BS204" i="19"/>
  <c r="BT204" i="19"/>
  <c r="BU204" i="19"/>
  <c r="BV204" i="19"/>
  <c r="BW204" i="19"/>
  <c r="BX204" i="19"/>
  <c r="BR205" i="19"/>
  <c r="BS205" i="19"/>
  <c r="BT205" i="19"/>
  <c r="BU205" i="19"/>
  <c r="BV205" i="19"/>
  <c r="BW205" i="19"/>
  <c r="BX205" i="19"/>
  <c r="BR206" i="19"/>
  <c r="BR207" i="19"/>
  <c r="BR208" i="19"/>
  <c r="BR209" i="19"/>
  <c r="BR210" i="19"/>
  <c r="BR211" i="19"/>
  <c r="BR212" i="19"/>
  <c r="BR213" i="19"/>
  <c r="BR214" i="19"/>
  <c r="BR215" i="19"/>
  <c r="BR216" i="19"/>
  <c r="BR217" i="19"/>
  <c r="BR218" i="19"/>
  <c r="BR219" i="19"/>
  <c r="BR220" i="19"/>
  <c r="BR221" i="19"/>
  <c r="BR222" i="19"/>
  <c r="BR223" i="19"/>
  <c r="BR224" i="19"/>
  <c r="BR225" i="19"/>
  <c r="BR226" i="19"/>
  <c r="BS226" i="19"/>
  <c r="BT226" i="19"/>
  <c r="BU226" i="19"/>
  <c r="BV226" i="19"/>
  <c r="BW226" i="19"/>
  <c r="BX226" i="19"/>
  <c r="BR227" i="19"/>
  <c r="BS227" i="19"/>
  <c r="BT227" i="19"/>
  <c r="BU227" i="19"/>
  <c r="BV227" i="19"/>
  <c r="BW227" i="19"/>
  <c r="BX227" i="19"/>
  <c r="BR228" i="19"/>
  <c r="BS228" i="19"/>
  <c r="BT228" i="19"/>
  <c r="BU228" i="19"/>
  <c r="BV228" i="19"/>
  <c r="BW228" i="19"/>
  <c r="BX228" i="19"/>
  <c r="BR229" i="19"/>
  <c r="BS229" i="19"/>
  <c r="BT229" i="19"/>
  <c r="BU229" i="19"/>
  <c r="BV229" i="19"/>
  <c r="BW229" i="19"/>
  <c r="BX229" i="19"/>
  <c r="BR230" i="19"/>
  <c r="BS230" i="19"/>
  <c r="BT230" i="19"/>
  <c r="BU230" i="19"/>
  <c r="BV230" i="19"/>
  <c r="BW230" i="19"/>
  <c r="BX230" i="19"/>
  <c r="BR231" i="19"/>
  <c r="BS231" i="19"/>
  <c r="BT231" i="19"/>
  <c r="BU231" i="19"/>
  <c r="BV231" i="19"/>
  <c r="BW231" i="19"/>
  <c r="BX231" i="19"/>
  <c r="BR232" i="19"/>
  <c r="BS232" i="19"/>
  <c r="BT232" i="19"/>
  <c r="BU232" i="19"/>
  <c r="BV232" i="19"/>
  <c r="BW232" i="19"/>
  <c r="BX232" i="19"/>
  <c r="BR233" i="19"/>
  <c r="BS233" i="19"/>
  <c r="BT233" i="19"/>
  <c r="BU233" i="19"/>
  <c r="BV233" i="19"/>
  <c r="BW233" i="19"/>
  <c r="BX233" i="19"/>
  <c r="BR234" i="19"/>
  <c r="BS234" i="19"/>
  <c r="BT234" i="19"/>
  <c r="BU234" i="19"/>
  <c r="BV234" i="19"/>
  <c r="BW234" i="19"/>
  <c r="BX234" i="19"/>
  <c r="BR235" i="19"/>
  <c r="BS235" i="19"/>
  <c r="BT235" i="19"/>
  <c r="BU235" i="19"/>
  <c r="BV235" i="19"/>
  <c r="BW235" i="19"/>
  <c r="BX235" i="19"/>
  <c r="BR236" i="19"/>
  <c r="BS236" i="19"/>
  <c r="BT236" i="19"/>
  <c r="BU236" i="19"/>
  <c r="BV236" i="19"/>
  <c r="BW236" i="19"/>
  <c r="BX236" i="19"/>
  <c r="BR237" i="19"/>
  <c r="BS237" i="19"/>
  <c r="BT237" i="19"/>
  <c r="BU237" i="19"/>
  <c r="BV237" i="19"/>
  <c r="BW237" i="19"/>
  <c r="BX237" i="19"/>
  <c r="BR238" i="19"/>
  <c r="BR239" i="19"/>
  <c r="BR240" i="19"/>
  <c r="BR241" i="19"/>
  <c r="BR242" i="19"/>
  <c r="BR243" i="19"/>
  <c r="BR244" i="19"/>
  <c r="BR245" i="19"/>
  <c r="BR246" i="19"/>
  <c r="BR247" i="19"/>
  <c r="BR248" i="19"/>
  <c r="BR249" i="19"/>
  <c r="BR250" i="19"/>
  <c r="BR251" i="19"/>
  <c r="BR252" i="19"/>
  <c r="BR253" i="19"/>
  <c r="BR254" i="19"/>
  <c r="BR255" i="19"/>
  <c r="BR256" i="19"/>
  <c r="BR257" i="19"/>
  <c r="BR258" i="19"/>
  <c r="BR259" i="19"/>
  <c r="BR260" i="19"/>
  <c r="BR261" i="19"/>
  <c r="BR262" i="19"/>
  <c r="BR263" i="19"/>
  <c r="BR264" i="19"/>
  <c r="BR265" i="19"/>
  <c r="BR266" i="19"/>
  <c r="BS266" i="19"/>
  <c r="BT266" i="19"/>
  <c r="BU266" i="19"/>
  <c r="BV266" i="19"/>
  <c r="BW266" i="19"/>
  <c r="BX266" i="19"/>
  <c r="BR267" i="19"/>
  <c r="BS267" i="19"/>
  <c r="BT267" i="19"/>
  <c r="BU267" i="19"/>
  <c r="BV267" i="19"/>
  <c r="BW267" i="19"/>
  <c r="BX267" i="19"/>
  <c r="BR268" i="19"/>
  <c r="BS268" i="19"/>
  <c r="BT268" i="19"/>
  <c r="BU268" i="19"/>
  <c r="BV268" i="19"/>
  <c r="BW268" i="19"/>
  <c r="BX268" i="19"/>
  <c r="BR269" i="19"/>
  <c r="BS269" i="19"/>
  <c r="BT269" i="19"/>
  <c r="BU269" i="19"/>
  <c r="BV269" i="19"/>
  <c r="BW269" i="19"/>
  <c r="BX269" i="19"/>
  <c r="BR270" i="19"/>
  <c r="BR271" i="19"/>
  <c r="BR272" i="19"/>
  <c r="BR273" i="19"/>
  <c r="BR274" i="19"/>
  <c r="BR275" i="19"/>
  <c r="BR276" i="19"/>
  <c r="BR277" i="19"/>
  <c r="BR278" i="19"/>
  <c r="BR279" i="19"/>
  <c r="BR280" i="19"/>
  <c r="BR281" i="19"/>
  <c r="BR282" i="19"/>
  <c r="BR283" i="19"/>
  <c r="BR284" i="19"/>
  <c r="BR285" i="19"/>
  <c r="BR286" i="19"/>
  <c r="BS286" i="19"/>
  <c r="BT286" i="19"/>
  <c r="BU286" i="19"/>
  <c r="BV286" i="19"/>
  <c r="BW286" i="19"/>
  <c r="BX286" i="19"/>
  <c r="BR287" i="19"/>
  <c r="BR288" i="19"/>
  <c r="BR289" i="19"/>
  <c r="BR290" i="19"/>
  <c r="BR291" i="19"/>
  <c r="BS291" i="19"/>
  <c r="BT291" i="19"/>
  <c r="BR292" i="19"/>
  <c r="BS292" i="19"/>
  <c r="BT292" i="19"/>
  <c r="BR197" i="16"/>
  <c r="BS197" i="16"/>
  <c r="BT197" i="16"/>
  <c r="BU197" i="16"/>
  <c r="BV197" i="16"/>
  <c r="BW197" i="16"/>
  <c r="BX197" i="16"/>
  <c r="BR198" i="16"/>
  <c r="BS198" i="16"/>
  <c r="BT198" i="16"/>
  <c r="BU198" i="16"/>
  <c r="BV198" i="16"/>
  <c r="BW198" i="16"/>
  <c r="BX198" i="16"/>
  <c r="BR199" i="16"/>
  <c r="BS199" i="16"/>
  <c r="BT199" i="16"/>
  <c r="BU199" i="16"/>
  <c r="BV199" i="16"/>
  <c r="BW199" i="16"/>
  <c r="BX199" i="16"/>
  <c r="BR200" i="16"/>
  <c r="BS200" i="16"/>
  <c r="BT200" i="16"/>
  <c r="BU200" i="16"/>
  <c r="BV200" i="16"/>
  <c r="BW200" i="16"/>
  <c r="BX200" i="16"/>
  <c r="BR201" i="16"/>
  <c r="BS201" i="16"/>
  <c r="BT201" i="16"/>
  <c r="BU201" i="16"/>
  <c r="BV201" i="16"/>
  <c r="BW201" i="16"/>
  <c r="BX201" i="16"/>
  <c r="BR202" i="16"/>
  <c r="BS202" i="16"/>
  <c r="BT202" i="16"/>
  <c r="BU202" i="16"/>
  <c r="BV202" i="16"/>
  <c r="BW202" i="16"/>
  <c r="BX202" i="16"/>
  <c r="BR203" i="16"/>
  <c r="BS203" i="16"/>
  <c r="BT203" i="16"/>
  <c r="BU203" i="16"/>
  <c r="BV203" i="16"/>
  <c r="BW203" i="16"/>
  <c r="BX203" i="16"/>
  <c r="BR204" i="16"/>
  <c r="BS204" i="16"/>
  <c r="BT204" i="16"/>
  <c r="BU204" i="16"/>
  <c r="BV204" i="16"/>
  <c r="BW204" i="16"/>
  <c r="BX204" i="16"/>
  <c r="BR205" i="16"/>
  <c r="BS205" i="16"/>
  <c r="BT205" i="16"/>
  <c r="BU205" i="16"/>
  <c r="BV205" i="16"/>
  <c r="BW205" i="16"/>
  <c r="BX205" i="16"/>
  <c r="BR206" i="16"/>
  <c r="BR207" i="16"/>
  <c r="BR208" i="16"/>
  <c r="BR209" i="16"/>
  <c r="BR210" i="16"/>
  <c r="BR211" i="16"/>
  <c r="BR212" i="16"/>
  <c r="BR213" i="16"/>
  <c r="BR214" i="16"/>
  <c r="BR215" i="16"/>
  <c r="BR216" i="16"/>
  <c r="BR217" i="16"/>
  <c r="BR218" i="16"/>
  <c r="BR219" i="16"/>
  <c r="BR220" i="16"/>
  <c r="BR221" i="16"/>
  <c r="BR222" i="16"/>
  <c r="BR223" i="16"/>
  <c r="BR224" i="16"/>
  <c r="BR225" i="16"/>
  <c r="BR226" i="16"/>
  <c r="BS226" i="16"/>
  <c r="BT226" i="16"/>
  <c r="BU226" i="16"/>
  <c r="BV226" i="16"/>
  <c r="BW226" i="16"/>
  <c r="BX226" i="16"/>
  <c r="BR227" i="16"/>
  <c r="BS227" i="16"/>
  <c r="BT227" i="16"/>
  <c r="BU227" i="16"/>
  <c r="BV227" i="16"/>
  <c r="BW227" i="16"/>
  <c r="BX227" i="16"/>
  <c r="BR228" i="16"/>
  <c r="BS228" i="16"/>
  <c r="BT228" i="16"/>
  <c r="BU228" i="16"/>
  <c r="BV228" i="16"/>
  <c r="BW228" i="16"/>
  <c r="BX228" i="16"/>
  <c r="BR229" i="16"/>
  <c r="BS229" i="16"/>
  <c r="BT229" i="16"/>
  <c r="BU229" i="16"/>
  <c r="BV229" i="16"/>
  <c r="BW229" i="16"/>
  <c r="BX229" i="16"/>
  <c r="BR230" i="16"/>
  <c r="BS230" i="16"/>
  <c r="BT230" i="16"/>
  <c r="BU230" i="16"/>
  <c r="BV230" i="16"/>
  <c r="BW230" i="16"/>
  <c r="BX230" i="16"/>
  <c r="BR231" i="16"/>
  <c r="BS231" i="16"/>
  <c r="BT231" i="16"/>
  <c r="BU231" i="16"/>
  <c r="BV231" i="16"/>
  <c r="BW231" i="16"/>
  <c r="BX231" i="16"/>
  <c r="BR232" i="16"/>
  <c r="BS232" i="16"/>
  <c r="BT232" i="16"/>
  <c r="BU232" i="16"/>
  <c r="BV232" i="16"/>
  <c r="BW232" i="16"/>
  <c r="BX232" i="16"/>
  <c r="BR233" i="16"/>
  <c r="BS233" i="16"/>
  <c r="BT233" i="16"/>
  <c r="BU233" i="16"/>
  <c r="BV233" i="16"/>
  <c r="BW233" i="16"/>
  <c r="BX233" i="16"/>
  <c r="BR234" i="16"/>
  <c r="BS234" i="16"/>
  <c r="BT234" i="16"/>
  <c r="BU234" i="16"/>
  <c r="BV234" i="16"/>
  <c r="BW234" i="16"/>
  <c r="BX234" i="16"/>
  <c r="BR235" i="16"/>
  <c r="BS235" i="16"/>
  <c r="BT235" i="16"/>
  <c r="BU235" i="16"/>
  <c r="BV235" i="16"/>
  <c r="BW235" i="16"/>
  <c r="BX235" i="16"/>
  <c r="BR236" i="16"/>
  <c r="BS236" i="16"/>
  <c r="BT236" i="16"/>
  <c r="BU236" i="16"/>
  <c r="BV236" i="16"/>
  <c r="BW236" i="16"/>
  <c r="BX236" i="16"/>
  <c r="BR237" i="16"/>
  <c r="BS237" i="16"/>
  <c r="BT237" i="16"/>
  <c r="BU237" i="16"/>
  <c r="BV237" i="16"/>
  <c r="BW237" i="16"/>
  <c r="BX237" i="16"/>
  <c r="BR238" i="16"/>
  <c r="BR239" i="16"/>
  <c r="BR240" i="16"/>
  <c r="BR241" i="16"/>
  <c r="BR242" i="16"/>
  <c r="BR243" i="16"/>
  <c r="BR244" i="16"/>
  <c r="BR245" i="16"/>
  <c r="BR246" i="16"/>
  <c r="BR247" i="16"/>
  <c r="BR248" i="16"/>
  <c r="BR249" i="16"/>
  <c r="BR250" i="16"/>
  <c r="BR251" i="16"/>
  <c r="BR252" i="16"/>
  <c r="BR253" i="16"/>
  <c r="BR254" i="16"/>
  <c r="BR255" i="16"/>
  <c r="BR256" i="16"/>
  <c r="BR257" i="16"/>
  <c r="BR258" i="16"/>
  <c r="BR259" i="16"/>
  <c r="BR260" i="16"/>
  <c r="BR261" i="16"/>
  <c r="BR262" i="16"/>
  <c r="BR263" i="16"/>
  <c r="BR264" i="16"/>
  <c r="BR265" i="16"/>
  <c r="BR266" i="16"/>
  <c r="BS266" i="16"/>
  <c r="BT266" i="16"/>
  <c r="BU266" i="16"/>
  <c r="BV266" i="16"/>
  <c r="BW266" i="16"/>
  <c r="BX266" i="16"/>
  <c r="BR267" i="16"/>
  <c r="BS267" i="16"/>
  <c r="BT267" i="16"/>
  <c r="BU267" i="16"/>
  <c r="BV267" i="16"/>
  <c r="BW267" i="16"/>
  <c r="BX267" i="16"/>
  <c r="BR268" i="16"/>
  <c r="BS268" i="16"/>
  <c r="BT268" i="16"/>
  <c r="BU268" i="16"/>
  <c r="BV268" i="16"/>
  <c r="BW268" i="16"/>
  <c r="BX268" i="16"/>
  <c r="BR269" i="16"/>
  <c r="BS269" i="16"/>
  <c r="BT269" i="16"/>
  <c r="BU269" i="16"/>
  <c r="BV269" i="16"/>
  <c r="BW269" i="16"/>
  <c r="BX269" i="16"/>
  <c r="BR270" i="16"/>
  <c r="BR271" i="16"/>
  <c r="BR272" i="16"/>
  <c r="BR273" i="16"/>
  <c r="BR274" i="16"/>
  <c r="BR275" i="16"/>
  <c r="BR276" i="16"/>
  <c r="BR277" i="16"/>
  <c r="BR278" i="16"/>
  <c r="BR279" i="16"/>
  <c r="BR280" i="16"/>
  <c r="BR281" i="16"/>
  <c r="BR282" i="16"/>
  <c r="BR283" i="16"/>
  <c r="BR284" i="16"/>
  <c r="BR285" i="16"/>
  <c r="BR286" i="16"/>
  <c r="BS286" i="16"/>
  <c r="BT286" i="16"/>
  <c r="BU286" i="16"/>
  <c r="BV286" i="16"/>
  <c r="BW286" i="16"/>
  <c r="BX286" i="16"/>
  <c r="BR287" i="16"/>
  <c r="BR288" i="16"/>
  <c r="BR289" i="16"/>
  <c r="BR290" i="16"/>
  <c r="BR291" i="16"/>
  <c r="BS291" i="16"/>
  <c r="BT291" i="16"/>
  <c r="BR292" i="16"/>
  <c r="BS292" i="16"/>
  <c r="BT292" i="16"/>
  <c r="BR12" i="17"/>
  <c r="BR13" i="17"/>
  <c r="BR14" i="17"/>
  <c r="BR15" i="17"/>
  <c r="BR16" i="17"/>
  <c r="BR17" i="17"/>
  <c r="BR18" i="17"/>
  <c r="BR19" i="17"/>
  <c r="BR20" i="17"/>
  <c r="BS20" i="17"/>
  <c r="BT20" i="17"/>
  <c r="BU20" i="17"/>
  <c r="BV20" i="17"/>
  <c r="BW20" i="17"/>
  <c r="BX20" i="17"/>
  <c r="BR21" i="17"/>
  <c r="BS21" i="17"/>
  <c r="BT21" i="17"/>
  <c r="BU21" i="17"/>
  <c r="BV21" i="17"/>
  <c r="BW21" i="17"/>
  <c r="BX21" i="17"/>
  <c r="BR22" i="17"/>
  <c r="BS22" i="17"/>
  <c r="BT22" i="17"/>
  <c r="BU22" i="17"/>
  <c r="BV22" i="17"/>
  <c r="BW22" i="17"/>
  <c r="BX22" i="17"/>
  <c r="BR23" i="17"/>
  <c r="BS23" i="17"/>
  <c r="BT23" i="17"/>
  <c r="BU23" i="17"/>
  <c r="BV23" i="17"/>
  <c r="BW23" i="17"/>
  <c r="BX23" i="17"/>
  <c r="BR24" i="17"/>
  <c r="BS24" i="17"/>
  <c r="BT24" i="17"/>
  <c r="BU24" i="17"/>
  <c r="BV24" i="17"/>
  <c r="BW24" i="17"/>
  <c r="BX24" i="17"/>
  <c r="BR25" i="17"/>
  <c r="BS25" i="17"/>
  <c r="BT25" i="17"/>
  <c r="BU25" i="17"/>
  <c r="BV25" i="17"/>
  <c r="BW25" i="17"/>
  <c r="BX25" i="17"/>
  <c r="BR26" i="17"/>
  <c r="BS26" i="17"/>
  <c r="BT26" i="17"/>
  <c r="BU26" i="17"/>
  <c r="BV26" i="17"/>
  <c r="BW26" i="17"/>
  <c r="BX26" i="17"/>
  <c r="BR27" i="17"/>
  <c r="BS27" i="17"/>
  <c r="BT27" i="17"/>
  <c r="BU27" i="17"/>
  <c r="BV27" i="17"/>
  <c r="BW27" i="17"/>
  <c r="BX27" i="17"/>
  <c r="BR28" i="17"/>
  <c r="BS28" i="17"/>
  <c r="BT28" i="17"/>
  <c r="BU28" i="17"/>
  <c r="BV28" i="17"/>
  <c r="BW28" i="17"/>
  <c r="BX28" i="17"/>
  <c r="BR29" i="17"/>
  <c r="BR30" i="17"/>
  <c r="BR31" i="17"/>
  <c r="BR32" i="17"/>
  <c r="BS32" i="17"/>
  <c r="BT32" i="17"/>
  <c r="BU32" i="17"/>
  <c r="BV32" i="17"/>
  <c r="BW32" i="17"/>
  <c r="BX32" i="17"/>
  <c r="BR33" i="17"/>
  <c r="BS33" i="17"/>
  <c r="BT33" i="17"/>
  <c r="BU33" i="17"/>
  <c r="BV33" i="17"/>
  <c r="BW33" i="17"/>
  <c r="BX33" i="17"/>
  <c r="BR34" i="17"/>
  <c r="BS34" i="17"/>
  <c r="BT34" i="17"/>
  <c r="BU34" i="17"/>
  <c r="BV34" i="17"/>
  <c r="BW34" i="17"/>
  <c r="BX34" i="17"/>
  <c r="BR35" i="17"/>
  <c r="BS35" i="17"/>
  <c r="BT35" i="17"/>
  <c r="BU35" i="17"/>
  <c r="BV35" i="17"/>
  <c r="BW35" i="17"/>
  <c r="BX35" i="17"/>
  <c r="BR36" i="17"/>
  <c r="BS36" i="17"/>
  <c r="BT36" i="17"/>
  <c r="BU36" i="17"/>
  <c r="BV36" i="17"/>
  <c r="BW36" i="17"/>
  <c r="BX36" i="17"/>
  <c r="BR37" i="17"/>
  <c r="BS37" i="17"/>
  <c r="BT37" i="17"/>
  <c r="BU37" i="17"/>
  <c r="BV37" i="17"/>
  <c r="BW37" i="17"/>
  <c r="BX37" i="17"/>
  <c r="BR38" i="17"/>
  <c r="BS38" i="17"/>
  <c r="BT38" i="17"/>
  <c r="BU38" i="17"/>
  <c r="BV38" i="17"/>
  <c r="BW38" i="17"/>
  <c r="BX38" i="17"/>
  <c r="BR39" i="17"/>
  <c r="BS39" i="17"/>
  <c r="BT39" i="17"/>
  <c r="BU39" i="17"/>
  <c r="BV39" i="17"/>
  <c r="BW39" i="17"/>
  <c r="BX39" i="17"/>
  <c r="BR40" i="17"/>
  <c r="BS40" i="17"/>
  <c r="BT40" i="17"/>
  <c r="BU40" i="17"/>
  <c r="BV40" i="17"/>
  <c r="BW40" i="17"/>
  <c r="BX40" i="17"/>
  <c r="BR41" i="17"/>
  <c r="BR42" i="17"/>
  <c r="BR43" i="17"/>
  <c r="BR44" i="17"/>
  <c r="BR45" i="17"/>
  <c r="BR46" i="17"/>
  <c r="BR47" i="17"/>
  <c r="BR48" i="17"/>
  <c r="BR49" i="17"/>
  <c r="BR50" i="17"/>
  <c r="BR51" i="17"/>
  <c r="BR52" i="17"/>
  <c r="BR53" i="17"/>
  <c r="BR54" i="17"/>
  <c r="BR55" i="17"/>
  <c r="BR56" i="17"/>
  <c r="BR57" i="17"/>
  <c r="BR58" i="17"/>
  <c r="BR59" i="17"/>
  <c r="BR60" i="17"/>
  <c r="BR61" i="17"/>
  <c r="BR62" i="17"/>
  <c r="BR63" i="17"/>
  <c r="BR64" i="17"/>
  <c r="BR65" i="17"/>
  <c r="BR66" i="17"/>
  <c r="BR67" i="17"/>
  <c r="BS67" i="17"/>
  <c r="BT67" i="17"/>
  <c r="BU67" i="17"/>
  <c r="BV67" i="17"/>
  <c r="BW67" i="17"/>
  <c r="BX67" i="17"/>
  <c r="BR68" i="17"/>
  <c r="BS68" i="17"/>
  <c r="BT68" i="17"/>
  <c r="BU68" i="17"/>
  <c r="BV68" i="17"/>
  <c r="BW68" i="17"/>
  <c r="BX68" i="17"/>
  <c r="BR69" i="17"/>
  <c r="BR70" i="17"/>
  <c r="BR71" i="17"/>
  <c r="BR72" i="17"/>
  <c r="BR73" i="17"/>
  <c r="BR74" i="17"/>
  <c r="BR75" i="17"/>
  <c r="BR76" i="17"/>
  <c r="BR77" i="17"/>
  <c r="BR78" i="17"/>
  <c r="BS78" i="17"/>
  <c r="BT78" i="17"/>
  <c r="BU78" i="17"/>
  <c r="BV78" i="17"/>
  <c r="BW78" i="17"/>
  <c r="BX78" i="17"/>
  <c r="BR79" i="17"/>
  <c r="BS79" i="17"/>
  <c r="BT79" i="17"/>
  <c r="BU79" i="17"/>
  <c r="BV79" i="17"/>
  <c r="BW79" i="17"/>
  <c r="BX79" i="17"/>
  <c r="BR80" i="17"/>
  <c r="BR81" i="17"/>
  <c r="BS81" i="17"/>
  <c r="BT81" i="17"/>
  <c r="BU81" i="17"/>
  <c r="BV81" i="17"/>
  <c r="BW81" i="17"/>
  <c r="BX81" i="17"/>
  <c r="BR82" i="17"/>
  <c r="BS82" i="17"/>
  <c r="BT82" i="17"/>
  <c r="BU82" i="17"/>
  <c r="BV82" i="17"/>
  <c r="BW82" i="17"/>
  <c r="BX82" i="17"/>
  <c r="BR83" i="17"/>
  <c r="BR84" i="17"/>
  <c r="BS84" i="17"/>
  <c r="BT84" i="17"/>
  <c r="BU84" i="17"/>
  <c r="BV84" i="17"/>
  <c r="BW84" i="17"/>
  <c r="BX84" i="17"/>
  <c r="BR85" i="17"/>
  <c r="BS85" i="17"/>
  <c r="BT85" i="17"/>
  <c r="BU85" i="17"/>
  <c r="BV85" i="17"/>
  <c r="BW85" i="17"/>
  <c r="BX85" i="17"/>
  <c r="BR86" i="17"/>
  <c r="BR87" i="17"/>
  <c r="BS87" i="17"/>
  <c r="BT87" i="17"/>
  <c r="BU87" i="17"/>
  <c r="BV87" i="17"/>
  <c r="BW87" i="17"/>
  <c r="BX87" i="17"/>
  <c r="BR88" i="17"/>
  <c r="BS88" i="17"/>
  <c r="BT88" i="17"/>
  <c r="BU88" i="17"/>
  <c r="BV88" i="17"/>
  <c r="BW88" i="17"/>
  <c r="BX88" i="17"/>
  <c r="BR89" i="17"/>
  <c r="BR90" i="17"/>
  <c r="BR91" i="17"/>
  <c r="BR92" i="17"/>
  <c r="BR93" i="17"/>
  <c r="BR94" i="17"/>
  <c r="BR95" i="17"/>
  <c r="BR96" i="17"/>
  <c r="BR97" i="17"/>
  <c r="BR98" i="17"/>
  <c r="BR99" i="17"/>
  <c r="BR100" i="17"/>
  <c r="BR101" i="17"/>
  <c r="BR102" i="17"/>
  <c r="BR103" i="17"/>
  <c r="BR104" i="17"/>
  <c r="BR105" i="17"/>
  <c r="BR106" i="17"/>
  <c r="BR107" i="17"/>
  <c r="BR108" i="17"/>
  <c r="BR109" i="17"/>
  <c r="BR110" i="17"/>
  <c r="BR111" i="17"/>
  <c r="BR112" i="17"/>
  <c r="BR113" i="17"/>
  <c r="BR114" i="17"/>
  <c r="BS114" i="17"/>
  <c r="BT114" i="17"/>
  <c r="BU114" i="17"/>
  <c r="BV114" i="17"/>
  <c r="BW114" i="17"/>
  <c r="BX114" i="17"/>
  <c r="BR115" i="17"/>
  <c r="BR116" i="17"/>
  <c r="BU116" i="17"/>
  <c r="BV116" i="17"/>
  <c r="BW116" i="17"/>
  <c r="BR117" i="17"/>
  <c r="BU117" i="17"/>
  <c r="BV117" i="17"/>
  <c r="BW117" i="17"/>
  <c r="BR118" i="17"/>
  <c r="BR119" i="17"/>
  <c r="BR120" i="17"/>
  <c r="BR121" i="17"/>
  <c r="BR122" i="17"/>
  <c r="BR123" i="17"/>
  <c r="BR124" i="17"/>
  <c r="BR125" i="17"/>
  <c r="BR126" i="17"/>
  <c r="BR127" i="17"/>
  <c r="BR128" i="17"/>
  <c r="BR129" i="17"/>
  <c r="BR130" i="17"/>
  <c r="BR131" i="17"/>
  <c r="BR132" i="17"/>
  <c r="BR133" i="17"/>
  <c r="BS133" i="17"/>
  <c r="BT133" i="17"/>
  <c r="BU133" i="17"/>
  <c r="BV133" i="17"/>
  <c r="BW133" i="17"/>
  <c r="BX133" i="17"/>
  <c r="BR134" i="17"/>
  <c r="BS134" i="17"/>
  <c r="BT134" i="17"/>
  <c r="BU134" i="17"/>
  <c r="BV134" i="17"/>
  <c r="BW134" i="17"/>
  <c r="BX134" i="17"/>
  <c r="BR135" i="17"/>
  <c r="BR136" i="17"/>
  <c r="BR137" i="17"/>
  <c r="BR138" i="17"/>
  <c r="BS138" i="17"/>
  <c r="BT138" i="17"/>
  <c r="BU138" i="17"/>
  <c r="BV138" i="17"/>
  <c r="BW138" i="17"/>
  <c r="BX138" i="17"/>
  <c r="BR139" i="17"/>
  <c r="BS139" i="17"/>
  <c r="BT139" i="17"/>
  <c r="BU139" i="17"/>
  <c r="BV139" i="17"/>
  <c r="BW139" i="17"/>
  <c r="BX139" i="17"/>
  <c r="BR140" i="17"/>
  <c r="BR141" i="17"/>
  <c r="BR142" i="17"/>
  <c r="BR143" i="17"/>
  <c r="BR144" i="17"/>
  <c r="BR145" i="17"/>
  <c r="BS145" i="17"/>
  <c r="BT145" i="17"/>
  <c r="BU145" i="17"/>
  <c r="BV145" i="17"/>
  <c r="BW145" i="17"/>
  <c r="BX145" i="17"/>
  <c r="BR146" i="17"/>
  <c r="BS146" i="17"/>
  <c r="BT146" i="17"/>
  <c r="BU146" i="17"/>
  <c r="BV146" i="17"/>
  <c r="BW146" i="17"/>
  <c r="BX146" i="17"/>
  <c r="BR147" i="17"/>
  <c r="BR148" i="17"/>
  <c r="BS148" i="17"/>
  <c r="BT148" i="17"/>
  <c r="BU148" i="17"/>
  <c r="BV148" i="17"/>
  <c r="BW148" i="17"/>
  <c r="BX148" i="17"/>
  <c r="BR149" i="17"/>
  <c r="BS149" i="17"/>
  <c r="BT149" i="17"/>
  <c r="BU149" i="17"/>
  <c r="BV149" i="17"/>
  <c r="BW149" i="17"/>
  <c r="BX149" i="17"/>
  <c r="BR150" i="17"/>
  <c r="BR151" i="17"/>
  <c r="BS151" i="17"/>
  <c r="BT151" i="17"/>
  <c r="BU151" i="17"/>
  <c r="BV151" i="17"/>
  <c r="BW151" i="17"/>
  <c r="BX151" i="17"/>
  <c r="BR152" i="17"/>
  <c r="BS152" i="17"/>
  <c r="BT152" i="17"/>
  <c r="BU152" i="17"/>
  <c r="BV152" i="17"/>
  <c r="BW152" i="17"/>
  <c r="BX152" i="17"/>
  <c r="BR153" i="17"/>
  <c r="BR154" i="17"/>
  <c r="BS154" i="17"/>
  <c r="BT154" i="17"/>
  <c r="BU154" i="17"/>
  <c r="BV154" i="17"/>
  <c r="BW154" i="17"/>
  <c r="BX154" i="17"/>
  <c r="BR155" i="17"/>
  <c r="BS155" i="17"/>
  <c r="BT155" i="17"/>
  <c r="BU155" i="17"/>
  <c r="BV155" i="17"/>
  <c r="BW155" i="17"/>
  <c r="BX155" i="17"/>
  <c r="BR156" i="17"/>
  <c r="BR157" i="17"/>
  <c r="BR158" i="17"/>
  <c r="BR159" i="17"/>
  <c r="BS159" i="17"/>
  <c r="BT159" i="17"/>
  <c r="BU159" i="17"/>
  <c r="BV159" i="17"/>
  <c r="BW159" i="17"/>
  <c r="BX159" i="17"/>
  <c r="BR160" i="17"/>
  <c r="BS160" i="17"/>
  <c r="BT160" i="17"/>
  <c r="BU160" i="17"/>
  <c r="BV160" i="17"/>
  <c r="BW160" i="17"/>
  <c r="BX160" i="17"/>
  <c r="BR161" i="17"/>
  <c r="BS161" i="17"/>
  <c r="BT161" i="17"/>
  <c r="BU161" i="17"/>
  <c r="BV161" i="17"/>
  <c r="BW161" i="17"/>
  <c r="BX161" i="17"/>
  <c r="BR162" i="17"/>
  <c r="BS162" i="17"/>
  <c r="BT162" i="17"/>
  <c r="BU162" i="17"/>
  <c r="BV162" i="17"/>
  <c r="BW162" i="17"/>
  <c r="BX162" i="17"/>
  <c r="BR163" i="17"/>
  <c r="BS163" i="17"/>
  <c r="BT163" i="17"/>
  <c r="BU163" i="17"/>
  <c r="BV163" i="17"/>
  <c r="BW163" i="17"/>
  <c r="BX163" i="17"/>
  <c r="BR164" i="17"/>
  <c r="BS164" i="17"/>
  <c r="BT164" i="17"/>
  <c r="BU164" i="17"/>
  <c r="BV164" i="17"/>
  <c r="BW164" i="17"/>
  <c r="BX164" i="17"/>
  <c r="BR165" i="17"/>
  <c r="BS165" i="17"/>
  <c r="BT165" i="17"/>
  <c r="BU165" i="17"/>
  <c r="BV165" i="17"/>
  <c r="BW165" i="17"/>
  <c r="BX165" i="17"/>
  <c r="BR166" i="17"/>
  <c r="BS166" i="17"/>
  <c r="BT166" i="17"/>
  <c r="BU166" i="17"/>
  <c r="BV166" i="17"/>
  <c r="BW166" i="17"/>
  <c r="BX166" i="17"/>
  <c r="BR167" i="17"/>
  <c r="BS167" i="17"/>
  <c r="BT167" i="17"/>
  <c r="BU167" i="17"/>
  <c r="BV167" i="17"/>
  <c r="BW167" i="17"/>
  <c r="BX167" i="17"/>
  <c r="BR168" i="17"/>
  <c r="BS168" i="17"/>
  <c r="BT168" i="17"/>
  <c r="BU168" i="17"/>
  <c r="BV168" i="17"/>
  <c r="BW168" i="17"/>
  <c r="BX168" i="17"/>
  <c r="BR169" i="17"/>
  <c r="BS169" i="17"/>
  <c r="BT169" i="17"/>
  <c r="BU169" i="17"/>
  <c r="BV169" i="17"/>
  <c r="BW169" i="17"/>
  <c r="BX169" i="17"/>
  <c r="BR170" i="17"/>
  <c r="BS170" i="17"/>
  <c r="BT170" i="17"/>
  <c r="BU170" i="17"/>
  <c r="BV170" i="17"/>
  <c r="BW170" i="17"/>
  <c r="BX170" i="17"/>
  <c r="BR171" i="17"/>
  <c r="BS171" i="17"/>
  <c r="BT171" i="17"/>
  <c r="BU171" i="17"/>
  <c r="BV171" i="17"/>
  <c r="BW171" i="17"/>
  <c r="BX171" i="17"/>
  <c r="BR172" i="17"/>
  <c r="BS172" i="17"/>
  <c r="BT172" i="17"/>
  <c r="BU172" i="17"/>
  <c r="BV172" i="17"/>
  <c r="BW172" i="17"/>
  <c r="BX172" i="17"/>
  <c r="BR173" i="17"/>
  <c r="BS173" i="17"/>
  <c r="BT173" i="17"/>
  <c r="BU173" i="17"/>
  <c r="BV173" i="17"/>
  <c r="BW173" i="17"/>
  <c r="BX173" i="17"/>
  <c r="BR174" i="17"/>
  <c r="BS174" i="17"/>
  <c r="BT174" i="17"/>
  <c r="BU174" i="17"/>
  <c r="BV174" i="17"/>
  <c r="BW174" i="17"/>
  <c r="BX174" i="17"/>
  <c r="BR175" i="17"/>
  <c r="BS175" i="17"/>
  <c r="BT175" i="17"/>
  <c r="BU175" i="17"/>
  <c r="BV175" i="17"/>
  <c r="BW175" i="17"/>
  <c r="BX175" i="17"/>
  <c r="BR176" i="17"/>
  <c r="BS176" i="17"/>
  <c r="BT176" i="17"/>
  <c r="BU176" i="17"/>
  <c r="BV176" i="17"/>
  <c r="BW176" i="17"/>
  <c r="BX176" i="17"/>
  <c r="BR177" i="17"/>
  <c r="BS177" i="17"/>
  <c r="BT177" i="17"/>
  <c r="BU177" i="17"/>
  <c r="BV177" i="17"/>
  <c r="BW177" i="17"/>
  <c r="BX177" i="17"/>
  <c r="BR178" i="17"/>
  <c r="BS178" i="17"/>
  <c r="BT178" i="17"/>
  <c r="BU178" i="17"/>
  <c r="BV178" i="17"/>
  <c r="BW178" i="17"/>
  <c r="BX178" i="17"/>
  <c r="BR179" i="17"/>
  <c r="BS179" i="17"/>
  <c r="BT179" i="17"/>
  <c r="BU179" i="17"/>
  <c r="BV179" i="17"/>
  <c r="BW179" i="17"/>
  <c r="BX179" i="17"/>
  <c r="BR180" i="17"/>
  <c r="BS180" i="17"/>
  <c r="BT180" i="17"/>
  <c r="BU180" i="17"/>
  <c r="BV180" i="17"/>
  <c r="BW180" i="17"/>
  <c r="BX180" i="17"/>
  <c r="BR181" i="17"/>
  <c r="BS181" i="17"/>
  <c r="BT181" i="17"/>
  <c r="BU181" i="17"/>
  <c r="BV181" i="17"/>
  <c r="BW181" i="17"/>
  <c r="BX181" i="17"/>
  <c r="BR182" i="17"/>
  <c r="BS182" i="17"/>
  <c r="BT182" i="17"/>
  <c r="BU182" i="17"/>
  <c r="BV182" i="17"/>
  <c r="BW182" i="17"/>
  <c r="BX182" i="17"/>
  <c r="BR183" i="17"/>
  <c r="BS183" i="17"/>
  <c r="BT183" i="17"/>
  <c r="BU183" i="17"/>
  <c r="BV183" i="17"/>
  <c r="BW183" i="17"/>
  <c r="BX183" i="17"/>
  <c r="BR184" i="17"/>
  <c r="BS184" i="17"/>
  <c r="BT184" i="17"/>
  <c r="BU184" i="17"/>
  <c r="BV184" i="17"/>
  <c r="BW184" i="17"/>
  <c r="BX184" i="17"/>
  <c r="BR185" i="17"/>
  <c r="BS185" i="17"/>
  <c r="BT185" i="17"/>
  <c r="BU185" i="17"/>
  <c r="BV185" i="17"/>
  <c r="BW185" i="17"/>
  <c r="BX185" i="17"/>
  <c r="BR186" i="17"/>
  <c r="BS186" i="17"/>
  <c r="BT186" i="17"/>
  <c r="BU186" i="17"/>
  <c r="BV186" i="17"/>
  <c r="BW186" i="17"/>
  <c r="BX186" i="17"/>
  <c r="BR187" i="17"/>
  <c r="BS187" i="17"/>
  <c r="BT187" i="17"/>
  <c r="BU187" i="17"/>
  <c r="BV187" i="17"/>
  <c r="BW187" i="17"/>
  <c r="BX187" i="17"/>
  <c r="BR188" i="17"/>
  <c r="BS188" i="17"/>
  <c r="BT188" i="17"/>
  <c r="BU188" i="17"/>
  <c r="BV188" i="17"/>
  <c r="BW188" i="17"/>
  <c r="BX188" i="17"/>
  <c r="BR189" i="17"/>
  <c r="BS189" i="17"/>
  <c r="BT189" i="17"/>
  <c r="BU189" i="17"/>
  <c r="BV189" i="17"/>
  <c r="BW189" i="17"/>
  <c r="BX189" i="17"/>
  <c r="BR190" i="17"/>
  <c r="BR191" i="17"/>
  <c r="BR192" i="17"/>
  <c r="BR193" i="17"/>
  <c r="BR194" i="17"/>
  <c r="BR195" i="17"/>
  <c r="BR196" i="17"/>
  <c r="BR12" i="18"/>
  <c r="BR13" i="18"/>
  <c r="BR14" i="18"/>
  <c r="BR15" i="18"/>
  <c r="BR16" i="18"/>
  <c r="BR17" i="18"/>
  <c r="BR18" i="18"/>
  <c r="BR19" i="18"/>
  <c r="BR20" i="18"/>
  <c r="BS20" i="18"/>
  <c r="BT20" i="18"/>
  <c r="BU20" i="18"/>
  <c r="BV20" i="18"/>
  <c r="BW20" i="18"/>
  <c r="BX20" i="18"/>
  <c r="BR21" i="18"/>
  <c r="BS21" i="18"/>
  <c r="BT21" i="18"/>
  <c r="BU21" i="18"/>
  <c r="BV21" i="18"/>
  <c r="BW21" i="18"/>
  <c r="BX21" i="18"/>
  <c r="BR22" i="18"/>
  <c r="BS22" i="18"/>
  <c r="BT22" i="18"/>
  <c r="BU22" i="18"/>
  <c r="BV22" i="18"/>
  <c r="BW22" i="18"/>
  <c r="BX22" i="18"/>
  <c r="BR23" i="18"/>
  <c r="BS23" i="18"/>
  <c r="BT23" i="18"/>
  <c r="BU23" i="18"/>
  <c r="BV23" i="18"/>
  <c r="BW23" i="18"/>
  <c r="BX23" i="18"/>
  <c r="BR24" i="18"/>
  <c r="BS24" i="18"/>
  <c r="BT24" i="18"/>
  <c r="BU24" i="18"/>
  <c r="BV24" i="18"/>
  <c r="BW24" i="18"/>
  <c r="BX24" i="18"/>
  <c r="BR25" i="18"/>
  <c r="BS25" i="18"/>
  <c r="BT25" i="18"/>
  <c r="BU25" i="18"/>
  <c r="BV25" i="18"/>
  <c r="BW25" i="18"/>
  <c r="BX25" i="18"/>
  <c r="BR26" i="18"/>
  <c r="BS26" i="18"/>
  <c r="BT26" i="18"/>
  <c r="BU26" i="18"/>
  <c r="BV26" i="18"/>
  <c r="BW26" i="18"/>
  <c r="BX26" i="18"/>
  <c r="BR27" i="18"/>
  <c r="BS27" i="18"/>
  <c r="BT27" i="18"/>
  <c r="BU27" i="18"/>
  <c r="BV27" i="18"/>
  <c r="BW27" i="18"/>
  <c r="BX27" i="18"/>
  <c r="BR28" i="18"/>
  <c r="BS28" i="18"/>
  <c r="BT28" i="18"/>
  <c r="BU28" i="18"/>
  <c r="BV28" i="18"/>
  <c r="BW28" i="18"/>
  <c r="BX28" i="18"/>
  <c r="BR29" i="18"/>
  <c r="BR30" i="18"/>
  <c r="BR31" i="18"/>
  <c r="BR32" i="18"/>
  <c r="BS32" i="18"/>
  <c r="BT32" i="18"/>
  <c r="BU32" i="18"/>
  <c r="BV32" i="18"/>
  <c r="BW32" i="18"/>
  <c r="BX32" i="18"/>
  <c r="BR33" i="18"/>
  <c r="BS33" i="18"/>
  <c r="BT33" i="18"/>
  <c r="BU33" i="18"/>
  <c r="BV33" i="18"/>
  <c r="BW33" i="18"/>
  <c r="BX33" i="18"/>
  <c r="BR34" i="18"/>
  <c r="BS34" i="18"/>
  <c r="BT34" i="18"/>
  <c r="BU34" i="18"/>
  <c r="BV34" i="18"/>
  <c r="BW34" i="18"/>
  <c r="BX34" i="18"/>
  <c r="BR35" i="18"/>
  <c r="BS35" i="18"/>
  <c r="BT35" i="18"/>
  <c r="BU35" i="18"/>
  <c r="BV35" i="18"/>
  <c r="BW35" i="18"/>
  <c r="BX35" i="18"/>
  <c r="BR36" i="18"/>
  <c r="BS36" i="18"/>
  <c r="BT36" i="18"/>
  <c r="BU36" i="18"/>
  <c r="BV36" i="18"/>
  <c r="BW36" i="18"/>
  <c r="BX36" i="18"/>
  <c r="BR37" i="18"/>
  <c r="BS37" i="18"/>
  <c r="BT37" i="18"/>
  <c r="BU37" i="18"/>
  <c r="BV37" i="18"/>
  <c r="BW37" i="18"/>
  <c r="BX37" i="18"/>
  <c r="BR38" i="18"/>
  <c r="BS38" i="18"/>
  <c r="BT38" i="18"/>
  <c r="BU38" i="18"/>
  <c r="BV38" i="18"/>
  <c r="BW38" i="18"/>
  <c r="BX38" i="18"/>
  <c r="BR39" i="18"/>
  <c r="BS39" i="18"/>
  <c r="BT39" i="18"/>
  <c r="BU39" i="18"/>
  <c r="BV39" i="18"/>
  <c r="BW39" i="18"/>
  <c r="BX39" i="18"/>
  <c r="BR40" i="18"/>
  <c r="BS40" i="18"/>
  <c r="BT40" i="18"/>
  <c r="BU40" i="18"/>
  <c r="BV40" i="18"/>
  <c r="BW40" i="18"/>
  <c r="BX40" i="18"/>
  <c r="BR41" i="18"/>
  <c r="BR42" i="18"/>
  <c r="BR43" i="18"/>
  <c r="BR44" i="18"/>
  <c r="BR45" i="18"/>
  <c r="BR46" i="18"/>
  <c r="BR47" i="18"/>
  <c r="BR48" i="18"/>
  <c r="BR49" i="18"/>
  <c r="BR50" i="18"/>
  <c r="BR51" i="18"/>
  <c r="BR52" i="18"/>
  <c r="BR53" i="18"/>
  <c r="BR54" i="18"/>
  <c r="BR55" i="18"/>
  <c r="BR56" i="18"/>
  <c r="BR57" i="18"/>
  <c r="BR58" i="18"/>
  <c r="BR59" i="18"/>
  <c r="BR60" i="18"/>
  <c r="BR61" i="18"/>
  <c r="BR62" i="18"/>
  <c r="BR63" i="18"/>
  <c r="BR64" i="18"/>
  <c r="BR65" i="18"/>
  <c r="BR66" i="18"/>
  <c r="BR67" i="18"/>
  <c r="BS67" i="18"/>
  <c r="BT67" i="18"/>
  <c r="BU67" i="18"/>
  <c r="BV67" i="18"/>
  <c r="BW67" i="18"/>
  <c r="BX67" i="18"/>
  <c r="BR68" i="18"/>
  <c r="BS68" i="18"/>
  <c r="BT68" i="18"/>
  <c r="BU68" i="18"/>
  <c r="BV68" i="18"/>
  <c r="BW68" i="18"/>
  <c r="BX68" i="18"/>
  <c r="BR69" i="18"/>
  <c r="BR70" i="18"/>
  <c r="BR71" i="18"/>
  <c r="BR72" i="18"/>
  <c r="BR73" i="18"/>
  <c r="BR74" i="18"/>
  <c r="BR75" i="18"/>
  <c r="BR76" i="18"/>
  <c r="BR77" i="18"/>
  <c r="BR78" i="18"/>
  <c r="BS78" i="18"/>
  <c r="BT78" i="18"/>
  <c r="BU78" i="18"/>
  <c r="BV78" i="18"/>
  <c r="BW78" i="18"/>
  <c r="BX78" i="18"/>
  <c r="BR79" i="18"/>
  <c r="BS79" i="18"/>
  <c r="BT79" i="18"/>
  <c r="BU79" i="18"/>
  <c r="BV79" i="18"/>
  <c r="BW79" i="18"/>
  <c r="BX79" i="18"/>
  <c r="BR80" i="18"/>
  <c r="BR81" i="18"/>
  <c r="BS81" i="18"/>
  <c r="BT81" i="18"/>
  <c r="BU81" i="18"/>
  <c r="BV81" i="18"/>
  <c r="BW81" i="18"/>
  <c r="BX81" i="18"/>
  <c r="BR82" i="18"/>
  <c r="BS82" i="18"/>
  <c r="BT82" i="18"/>
  <c r="BU82" i="18"/>
  <c r="BV82" i="18"/>
  <c r="BW82" i="18"/>
  <c r="BX82" i="18"/>
  <c r="BR83" i="18"/>
  <c r="BR84" i="18"/>
  <c r="BS84" i="18"/>
  <c r="BT84" i="18"/>
  <c r="BU84" i="18"/>
  <c r="BV84" i="18"/>
  <c r="BW84" i="18"/>
  <c r="BX84" i="18"/>
  <c r="BR85" i="18"/>
  <c r="BS85" i="18"/>
  <c r="BT85" i="18"/>
  <c r="BU85" i="18"/>
  <c r="BV85" i="18"/>
  <c r="BW85" i="18"/>
  <c r="BX85" i="18"/>
  <c r="BR86" i="18"/>
  <c r="BR87" i="18"/>
  <c r="BS87" i="18"/>
  <c r="BT87" i="18"/>
  <c r="BU87" i="18"/>
  <c r="BV87" i="18"/>
  <c r="BW87" i="18"/>
  <c r="BX87" i="18"/>
  <c r="BR88" i="18"/>
  <c r="BS88" i="18"/>
  <c r="BT88" i="18"/>
  <c r="BU88" i="18"/>
  <c r="BV88" i="18"/>
  <c r="BW88" i="18"/>
  <c r="BX88" i="18"/>
  <c r="BR89" i="18"/>
  <c r="BR90" i="18"/>
  <c r="BR91" i="18"/>
  <c r="BR92" i="18"/>
  <c r="BR93" i="18"/>
  <c r="BR94" i="18"/>
  <c r="BR95" i="18"/>
  <c r="BR96" i="18"/>
  <c r="BR97" i="18"/>
  <c r="BR98" i="18"/>
  <c r="BR99" i="18"/>
  <c r="BR100" i="18"/>
  <c r="BR101" i="18"/>
  <c r="BR102" i="18"/>
  <c r="BR103" i="18"/>
  <c r="BR104" i="18"/>
  <c r="BR105" i="18"/>
  <c r="BR106" i="18"/>
  <c r="BR107" i="18"/>
  <c r="BR108" i="18"/>
  <c r="BR109" i="18"/>
  <c r="BR110" i="18"/>
  <c r="BR111" i="18"/>
  <c r="BR112" i="18"/>
  <c r="BR113" i="18"/>
  <c r="BR114" i="18"/>
  <c r="BS114" i="18"/>
  <c r="BT114" i="18"/>
  <c r="BU114" i="18"/>
  <c r="BV114" i="18"/>
  <c r="BW114" i="18"/>
  <c r="BX114" i="18"/>
  <c r="BR115" i="18"/>
  <c r="BR116" i="18"/>
  <c r="BU116" i="18"/>
  <c r="BV116" i="18"/>
  <c r="BW116" i="18"/>
  <c r="BR117" i="18"/>
  <c r="BU117" i="18"/>
  <c r="BV117" i="18"/>
  <c r="BW117" i="18"/>
  <c r="BR118" i="18"/>
  <c r="BR119" i="18"/>
  <c r="BR120" i="18"/>
  <c r="BR121" i="18"/>
  <c r="BR122" i="18"/>
  <c r="BR123" i="18"/>
  <c r="BR124" i="18"/>
  <c r="BR125" i="18"/>
  <c r="BR126" i="18"/>
  <c r="BR127" i="18"/>
  <c r="BR128" i="18"/>
  <c r="BR129" i="18"/>
  <c r="BR130" i="18"/>
  <c r="BR131" i="18"/>
  <c r="BR132" i="18"/>
  <c r="BR133" i="18"/>
  <c r="BS133" i="18"/>
  <c r="BT133" i="18"/>
  <c r="BU133" i="18"/>
  <c r="BV133" i="18"/>
  <c r="BW133" i="18"/>
  <c r="BX133" i="18"/>
  <c r="BR134" i="18"/>
  <c r="BS134" i="18"/>
  <c r="BT134" i="18"/>
  <c r="BU134" i="18"/>
  <c r="BV134" i="18"/>
  <c r="BW134" i="18"/>
  <c r="BX134" i="18"/>
  <c r="BR135" i="18"/>
  <c r="BR136" i="18"/>
  <c r="BR137" i="18"/>
  <c r="BR138" i="18"/>
  <c r="BS138" i="18"/>
  <c r="BT138" i="18"/>
  <c r="BU138" i="18"/>
  <c r="BV138" i="18"/>
  <c r="BW138" i="18"/>
  <c r="BX138" i="18"/>
  <c r="BR139" i="18"/>
  <c r="BS139" i="18"/>
  <c r="BT139" i="18"/>
  <c r="BU139" i="18"/>
  <c r="BV139" i="18"/>
  <c r="BW139" i="18"/>
  <c r="BX139" i="18"/>
  <c r="BR140" i="18"/>
  <c r="BR141" i="18"/>
  <c r="BR142" i="18"/>
  <c r="BR143" i="18"/>
  <c r="BR144" i="18"/>
  <c r="BR145" i="18"/>
  <c r="BS145" i="18"/>
  <c r="BT145" i="18"/>
  <c r="BU145" i="18"/>
  <c r="BV145" i="18"/>
  <c r="BW145" i="18"/>
  <c r="BX145" i="18"/>
  <c r="BR146" i="18"/>
  <c r="BS146" i="18"/>
  <c r="BT146" i="18"/>
  <c r="BU146" i="18"/>
  <c r="BV146" i="18"/>
  <c r="BW146" i="18"/>
  <c r="BX146" i="18"/>
  <c r="BR147" i="18"/>
  <c r="BR148" i="18"/>
  <c r="BS148" i="18"/>
  <c r="BT148" i="18"/>
  <c r="BU148" i="18"/>
  <c r="BV148" i="18"/>
  <c r="BW148" i="18"/>
  <c r="BX148" i="18"/>
  <c r="BR149" i="18"/>
  <c r="BS149" i="18"/>
  <c r="BT149" i="18"/>
  <c r="BU149" i="18"/>
  <c r="BV149" i="18"/>
  <c r="BW149" i="18"/>
  <c r="BX149" i="18"/>
  <c r="BR150" i="18"/>
  <c r="BR151" i="18"/>
  <c r="BS151" i="18"/>
  <c r="BT151" i="18"/>
  <c r="BU151" i="18"/>
  <c r="BV151" i="18"/>
  <c r="BW151" i="18"/>
  <c r="BX151" i="18"/>
  <c r="BR152" i="18"/>
  <c r="BS152" i="18"/>
  <c r="BT152" i="18"/>
  <c r="BU152" i="18"/>
  <c r="BV152" i="18"/>
  <c r="BW152" i="18"/>
  <c r="BX152" i="18"/>
  <c r="BR153" i="18"/>
  <c r="BR154" i="18"/>
  <c r="BS154" i="18"/>
  <c r="BT154" i="18"/>
  <c r="BU154" i="18"/>
  <c r="BV154" i="18"/>
  <c r="BW154" i="18"/>
  <c r="BX154" i="18"/>
  <c r="BR155" i="18"/>
  <c r="BS155" i="18"/>
  <c r="BT155" i="18"/>
  <c r="BU155" i="18"/>
  <c r="BV155" i="18"/>
  <c r="BW155" i="18"/>
  <c r="BX155" i="18"/>
  <c r="BR156" i="18"/>
  <c r="BR157" i="18"/>
  <c r="BR158" i="18"/>
  <c r="BR159" i="18"/>
  <c r="BS159" i="18"/>
  <c r="BT159" i="18"/>
  <c r="BU159" i="18"/>
  <c r="BV159" i="18"/>
  <c r="BW159" i="18"/>
  <c r="BX159" i="18"/>
  <c r="BR160" i="18"/>
  <c r="BS160" i="18"/>
  <c r="BT160" i="18"/>
  <c r="BU160" i="18"/>
  <c r="BV160" i="18"/>
  <c r="BW160" i="18"/>
  <c r="BX160" i="18"/>
  <c r="BR161" i="18"/>
  <c r="BS161" i="18"/>
  <c r="BT161" i="18"/>
  <c r="BU161" i="18"/>
  <c r="BV161" i="18"/>
  <c r="BW161" i="18"/>
  <c r="BX161" i="18"/>
  <c r="BR162" i="18"/>
  <c r="BS162" i="18"/>
  <c r="BT162" i="18"/>
  <c r="BU162" i="18"/>
  <c r="BV162" i="18"/>
  <c r="BW162" i="18"/>
  <c r="BX162" i="18"/>
  <c r="BR163" i="18"/>
  <c r="BS163" i="18"/>
  <c r="BT163" i="18"/>
  <c r="BU163" i="18"/>
  <c r="BV163" i="18"/>
  <c r="BW163" i="18"/>
  <c r="BX163" i="18"/>
  <c r="BR164" i="18"/>
  <c r="BS164" i="18"/>
  <c r="BT164" i="18"/>
  <c r="BU164" i="18"/>
  <c r="BV164" i="18"/>
  <c r="BW164" i="18"/>
  <c r="BX164" i="18"/>
  <c r="BR165" i="18"/>
  <c r="BS165" i="18"/>
  <c r="BT165" i="18"/>
  <c r="BU165" i="18"/>
  <c r="BV165" i="18"/>
  <c r="BW165" i="18"/>
  <c r="BX165" i="18"/>
  <c r="BR166" i="18"/>
  <c r="BS166" i="18"/>
  <c r="BT166" i="18"/>
  <c r="BU166" i="18"/>
  <c r="BV166" i="18"/>
  <c r="BW166" i="18"/>
  <c r="BX166" i="18"/>
  <c r="BR167" i="18"/>
  <c r="BS167" i="18"/>
  <c r="BT167" i="18"/>
  <c r="BU167" i="18"/>
  <c r="BV167" i="18"/>
  <c r="BW167" i="18"/>
  <c r="BX167" i="18"/>
  <c r="BR168" i="18"/>
  <c r="BS168" i="18"/>
  <c r="BT168" i="18"/>
  <c r="BU168" i="18"/>
  <c r="BV168" i="18"/>
  <c r="BW168" i="18"/>
  <c r="BX168" i="18"/>
  <c r="BR169" i="18"/>
  <c r="BS169" i="18"/>
  <c r="BT169" i="18"/>
  <c r="BU169" i="18"/>
  <c r="BV169" i="18"/>
  <c r="BW169" i="18"/>
  <c r="BX169" i="18"/>
  <c r="BR170" i="18"/>
  <c r="BS170" i="18"/>
  <c r="BT170" i="18"/>
  <c r="BU170" i="18"/>
  <c r="BV170" i="18"/>
  <c r="BW170" i="18"/>
  <c r="BX170" i="18"/>
  <c r="BR171" i="18"/>
  <c r="BS171" i="18"/>
  <c r="BT171" i="18"/>
  <c r="BU171" i="18"/>
  <c r="BV171" i="18"/>
  <c r="BW171" i="18"/>
  <c r="BX171" i="18"/>
  <c r="BR172" i="18"/>
  <c r="BS172" i="18"/>
  <c r="BT172" i="18"/>
  <c r="BU172" i="18"/>
  <c r="BV172" i="18"/>
  <c r="BW172" i="18"/>
  <c r="BX172" i="18"/>
  <c r="BR173" i="18"/>
  <c r="BS173" i="18"/>
  <c r="BT173" i="18"/>
  <c r="BU173" i="18"/>
  <c r="BV173" i="18"/>
  <c r="BW173" i="18"/>
  <c r="BX173" i="18"/>
  <c r="BR174" i="18"/>
  <c r="BS174" i="18"/>
  <c r="BT174" i="18"/>
  <c r="BU174" i="18"/>
  <c r="BV174" i="18"/>
  <c r="BW174" i="18"/>
  <c r="BX174" i="18"/>
  <c r="BR175" i="18"/>
  <c r="BS175" i="18"/>
  <c r="BT175" i="18"/>
  <c r="BU175" i="18"/>
  <c r="BV175" i="18"/>
  <c r="BW175" i="18"/>
  <c r="BX175" i="18"/>
  <c r="BR176" i="18"/>
  <c r="BS176" i="18"/>
  <c r="BT176" i="18"/>
  <c r="BU176" i="18"/>
  <c r="BV176" i="18"/>
  <c r="BW176" i="18"/>
  <c r="BX176" i="18"/>
  <c r="BR177" i="18"/>
  <c r="BS177" i="18"/>
  <c r="BT177" i="18"/>
  <c r="BU177" i="18"/>
  <c r="BV177" i="18"/>
  <c r="BW177" i="18"/>
  <c r="BX177" i="18"/>
  <c r="BR178" i="18"/>
  <c r="BS178" i="18"/>
  <c r="BT178" i="18"/>
  <c r="BU178" i="18"/>
  <c r="BV178" i="18"/>
  <c r="BW178" i="18"/>
  <c r="BX178" i="18"/>
  <c r="BR179" i="18"/>
  <c r="BS179" i="18"/>
  <c r="BT179" i="18"/>
  <c r="BU179" i="18"/>
  <c r="BV179" i="18"/>
  <c r="BW179" i="18"/>
  <c r="BX179" i="18"/>
  <c r="BR180" i="18"/>
  <c r="BS180" i="18"/>
  <c r="BT180" i="18"/>
  <c r="BU180" i="18"/>
  <c r="BV180" i="18"/>
  <c r="BW180" i="18"/>
  <c r="BX180" i="18"/>
  <c r="BR181" i="18"/>
  <c r="BS181" i="18"/>
  <c r="BT181" i="18"/>
  <c r="BU181" i="18"/>
  <c r="BV181" i="18"/>
  <c r="BW181" i="18"/>
  <c r="BX181" i="18"/>
  <c r="BR182" i="18"/>
  <c r="BS182" i="18"/>
  <c r="BT182" i="18"/>
  <c r="BU182" i="18"/>
  <c r="BV182" i="18"/>
  <c r="BW182" i="18"/>
  <c r="BX182" i="18"/>
  <c r="BR183" i="18"/>
  <c r="BS183" i="18"/>
  <c r="BT183" i="18"/>
  <c r="BU183" i="18"/>
  <c r="BV183" i="18"/>
  <c r="BW183" i="18"/>
  <c r="BX183" i="18"/>
  <c r="BR184" i="18"/>
  <c r="BS184" i="18"/>
  <c r="BT184" i="18"/>
  <c r="BU184" i="18"/>
  <c r="BV184" i="18"/>
  <c r="BW184" i="18"/>
  <c r="BX184" i="18"/>
  <c r="BR185" i="18"/>
  <c r="BS185" i="18"/>
  <c r="BT185" i="18"/>
  <c r="BU185" i="18"/>
  <c r="BV185" i="18"/>
  <c r="BW185" i="18"/>
  <c r="BX185" i="18"/>
  <c r="BR186" i="18"/>
  <c r="BS186" i="18"/>
  <c r="BT186" i="18"/>
  <c r="BU186" i="18"/>
  <c r="BV186" i="18"/>
  <c r="BW186" i="18"/>
  <c r="BX186" i="18"/>
  <c r="BR187" i="18"/>
  <c r="BS187" i="18"/>
  <c r="BT187" i="18"/>
  <c r="BU187" i="18"/>
  <c r="BV187" i="18"/>
  <c r="BW187" i="18"/>
  <c r="BX187" i="18"/>
  <c r="BR188" i="18"/>
  <c r="BS188" i="18"/>
  <c r="BT188" i="18"/>
  <c r="BU188" i="18"/>
  <c r="BV188" i="18"/>
  <c r="BW188" i="18"/>
  <c r="BX188" i="18"/>
  <c r="BR189" i="18"/>
  <c r="BS189" i="18"/>
  <c r="BT189" i="18"/>
  <c r="BU189" i="18"/>
  <c r="BV189" i="18"/>
  <c r="BW189" i="18"/>
  <c r="BX189" i="18"/>
  <c r="BR190" i="18"/>
  <c r="BR191" i="18"/>
  <c r="BR192" i="18"/>
  <c r="BR193" i="18"/>
  <c r="BR194" i="18"/>
  <c r="BR195" i="18"/>
  <c r="BR196" i="18"/>
  <c r="BR12" i="19"/>
  <c r="BR13" i="19"/>
  <c r="BR14" i="19"/>
  <c r="BR15" i="19"/>
  <c r="BR16" i="19"/>
  <c r="BR17" i="19"/>
  <c r="BR18" i="19"/>
  <c r="BR19" i="19"/>
  <c r="BR20" i="19"/>
  <c r="BS20" i="19"/>
  <c r="BT20" i="19"/>
  <c r="BU20" i="19"/>
  <c r="BV20" i="19"/>
  <c r="BW20" i="19"/>
  <c r="BX20" i="19"/>
  <c r="BR21" i="19"/>
  <c r="BS21" i="19"/>
  <c r="BT21" i="19"/>
  <c r="BU21" i="19"/>
  <c r="BV21" i="19"/>
  <c r="BW21" i="19"/>
  <c r="BX21" i="19"/>
  <c r="BR22" i="19"/>
  <c r="BS22" i="19"/>
  <c r="BT22" i="19"/>
  <c r="BU22" i="19"/>
  <c r="BV22" i="19"/>
  <c r="BW22" i="19"/>
  <c r="BX22" i="19"/>
  <c r="BR23" i="19"/>
  <c r="BS23" i="19"/>
  <c r="BT23" i="19"/>
  <c r="BU23" i="19"/>
  <c r="BV23" i="19"/>
  <c r="BW23" i="19"/>
  <c r="BX23" i="19"/>
  <c r="BR24" i="19"/>
  <c r="BS24" i="19"/>
  <c r="BT24" i="19"/>
  <c r="BU24" i="19"/>
  <c r="BV24" i="19"/>
  <c r="BW24" i="19"/>
  <c r="BX24" i="19"/>
  <c r="BR25" i="19"/>
  <c r="BS25" i="19"/>
  <c r="BT25" i="19"/>
  <c r="BU25" i="19"/>
  <c r="BV25" i="19"/>
  <c r="BW25" i="19"/>
  <c r="BX25" i="19"/>
  <c r="BR26" i="19"/>
  <c r="BS26" i="19"/>
  <c r="BT26" i="19"/>
  <c r="BU26" i="19"/>
  <c r="BV26" i="19"/>
  <c r="BW26" i="19"/>
  <c r="BX26" i="19"/>
  <c r="BR27" i="19"/>
  <c r="BS27" i="19"/>
  <c r="BT27" i="19"/>
  <c r="BU27" i="19"/>
  <c r="BV27" i="19"/>
  <c r="BW27" i="19"/>
  <c r="BX27" i="19"/>
  <c r="BR28" i="19"/>
  <c r="BS28" i="19"/>
  <c r="BT28" i="19"/>
  <c r="BU28" i="19"/>
  <c r="BV28" i="19"/>
  <c r="BW28" i="19"/>
  <c r="BX28" i="19"/>
  <c r="BR29" i="19"/>
  <c r="BR30" i="19"/>
  <c r="BR31" i="19"/>
  <c r="BR32" i="19"/>
  <c r="BS32" i="19"/>
  <c r="BT32" i="19"/>
  <c r="BU32" i="19"/>
  <c r="BV32" i="19"/>
  <c r="BW32" i="19"/>
  <c r="BX32" i="19"/>
  <c r="BR33" i="19"/>
  <c r="BS33" i="19"/>
  <c r="BT33" i="19"/>
  <c r="BU33" i="19"/>
  <c r="BV33" i="19"/>
  <c r="BW33" i="19"/>
  <c r="BX33" i="19"/>
  <c r="BR34" i="19"/>
  <c r="BS34" i="19"/>
  <c r="BT34" i="19"/>
  <c r="BU34" i="19"/>
  <c r="BV34" i="19"/>
  <c r="BW34" i="19"/>
  <c r="BX34" i="19"/>
  <c r="BR35" i="19"/>
  <c r="BS35" i="19"/>
  <c r="BT35" i="19"/>
  <c r="BU35" i="19"/>
  <c r="BV35" i="19"/>
  <c r="BW35" i="19"/>
  <c r="BX35" i="19"/>
  <c r="BR36" i="19"/>
  <c r="BS36" i="19"/>
  <c r="BT36" i="19"/>
  <c r="BU36" i="19"/>
  <c r="BV36" i="19"/>
  <c r="BW36" i="19"/>
  <c r="BX36" i="19"/>
  <c r="BR37" i="19"/>
  <c r="BS37" i="19"/>
  <c r="BT37" i="19"/>
  <c r="BU37" i="19"/>
  <c r="BV37" i="19"/>
  <c r="BW37" i="19"/>
  <c r="BX37" i="19"/>
  <c r="BR38" i="19"/>
  <c r="BS38" i="19"/>
  <c r="BT38" i="19"/>
  <c r="BU38" i="19"/>
  <c r="BV38" i="19"/>
  <c r="BW38" i="19"/>
  <c r="BX38" i="19"/>
  <c r="BR39" i="19"/>
  <c r="BS39" i="19"/>
  <c r="BT39" i="19"/>
  <c r="BU39" i="19"/>
  <c r="BV39" i="19"/>
  <c r="BW39" i="19"/>
  <c r="BX39" i="19"/>
  <c r="BR40" i="19"/>
  <c r="BS40" i="19"/>
  <c r="BT40" i="19"/>
  <c r="BU40" i="19"/>
  <c r="BV40" i="19"/>
  <c r="BW40" i="19"/>
  <c r="BX40" i="19"/>
  <c r="BR41" i="19"/>
  <c r="BR42" i="19"/>
  <c r="BR43" i="19"/>
  <c r="BR44" i="19"/>
  <c r="BR45" i="19"/>
  <c r="BR46" i="19"/>
  <c r="BR47" i="19"/>
  <c r="BR48" i="19"/>
  <c r="BR49" i="19"/>
  <c r="BR50" i="19"/>
  <c r="BR51" i="19"/>
  <c r="BR52" i="19"/>
  <c r="BR53" i="19"/>
  <c r="BR54" i="19"/>
  <c r="BR55" i="19"/>
  <c r="BR56" i="19"/>
  <c r="BR57" i="19"/>
  <c r="BR58" i="19"/>
  <c r="BR59" i="19"/>
  <c r="BR60" i="19"/>
  <c r="BR61" i="19"/>
  <c r="BR62" i="19"/>
  <c r="BR63" i="19"/>
  <c r="BR64" i="19"/>
  <c r="BR65" i="19"/>
  <c r="BR66" i="19"/>
  <c r="BR67" i="19"/>
  <c r="BS67" i="19"/>
  <c r="BT67" i="19"/>
  <c r="BU67" i="19"/>
  <c r="BV67" i="19"/>
  <c r="BW67" i="19"/>
  <c r="BX67" i="19"/>
  <c r="BR68" i="19"/>
  <c r="BS68" i="19"/>
  <c r="BT68" i="19"/>
  <c r="BU68" i="19"/>
  <c r="BV68" i="19"/>
  <c r="BW68" i="19"/>
  <c r="BX68" i="19"/>
  <c r="BR69" i="19"/>
  <c r="BR70" i="19"/>
  <c r="BR71" i="19"/>
  <c r="BR72" i="19"/>
  <c r="BR73" i="19"/>
  <c r="BR74" i="19"/>
  <c r="BR75" i="19"/>
  <c r="BR76" i="19"/>
  <c r="BR77" i="19"/>
  <c r="BR78" i="19"/>
  <c r="BS78" i="19"/>
  <c r="BT78" i="19"/>
  <c r="BU78" i="19"/>
  <c r="BV78" i="19"/>
  <c r="BW78" i="19"/>
  <c r="BX78" i="19"/>
  <c r="BR79" i="19"/>
  <c r="BS79" i="19"/>
  <c r="BT79" i="19"/>
  <c r="BU79" i="19"/>
  <c r="BV79" i="19"/>
  <c r="BW79" i="19"/>
  <c r="BX79" i="19"/>
  <c r="BR80" i="19"/>
  <c r="BR81" i="19"/>
  <c r="BS81" i="19"/>
  <c r="BT81" i="19"/>
  <c r="BU81" i="19"/>
  <c r="BV81" i="19"/>
  <c r="BW81" i="19"/>
  <c r="BX81" i="19"/>
  <c r="BR82" i="19"/>
  <c r="BS82" i="19"/>
  <c r="BT82" i="19"/>
  <c r="BU82" i="19"/>
  <c r="BV82" i="19"/>
  <c r="BW82" i="19"/>
  <c r="BX82" i="19"/>
  <c r="BR83" i="19"/>
  <c r="BR84" i="19"/>
  <c r="BS84" i="19"/>
  <c r="BT84" i="19"/>
  <c r="BU84" i="19"/>
  <c r="BV84" i="19"/>
  <c r="BW84" i="19"/>
  <c r="BX84" i="19"/>
  <c r="BR85" i="19"/>
  <c r="BS85" i="19"/>
  <c r="BT85" i="19"/>
  <c r="BU85" i="19"/>
  <c r="BV85" i="19"/>
  <c r="BW85" i="19"/>
  <c r="BX85" i="19"/>
  <c r="BR86" i="19"/>
  <c r="BR87" i="19"/>
  <c r="BS87" i="19"/>
  <c r="BT87" i="19"/>
  <c r="BU87" i="19"/>
  <c r="BV87" i="19"/>
  <c r="BW87" i="19"/>
  <c r="BX87" i="19"/>
  <c r="BR88" i="19"/>
  <c r="BS88" i="19"/>
  <c r="BT88" i="19"/>
  <c r="BU88" i="19"/>
  <c r="BV88" i="19"/>
  <c r="BW88" i="19"/>
  <c r="BX88" i="19"/>
  <c r="BR89" i="19"/>
  <c r="BR90" i="19"/>
  <c r="BR91" i="19"/>
  <c r="BR92" i="19"/>
  <c r="BR93" i="19"/>
  <c r="BR94" i="19"/>
  <c r="BR95" i="19"/>
  <c r="BR96" i="19"/>
  <c r="BR97" i="19"/>
  <c r="BR98" i="19"/>
  <c r="BR99" i="19"/>
  <c r="BR100" i="19"/>
  <c r="BR101" i="19"/>
  <c r="BR102" i="19"/>
  <c r="BR103" i="19"/>
  <c r="BR104" i="19"/>
  <c r="BR105" i="19"/>
  <c r="BR106" i="19"/>
  <c r="BR107" i="19"/>
  <c r="BR108" i="19"/>
  <c r="BR109" i="19"/>
  <c r="BR110" i="19"/>
  <c r="BR111" i="19"/>
  <c r="BR112" i="19"/>
  <c r="BR113" i="19"/>
  <c r="BR114" i="19"/>
  <c r="BS114" i="19"/>
  <c r="BT114" i="19"/>
  <c r="BU114" i="19"/>
  <c r="BV114" i="19"/>
  <c r="BW114" i="19"/>
  <c r="BX114" i="19"/>
  <c r="BR115" i="19"/>
  <c r="BR116" i="19"/>
  <c r="BU116" i="19"/>
  <c r="BV116" i="19"/>
  <c r="BW116" i="19"/>
  <c r="BR117" i="19"/>
  <c r="BU117" i="19"/>
  <c r="BV117" i="19"/>
  <c r="BW117" i="19"/>
  <c r="BR118" i="19"/>
  <c r="BR119" i="19"/>
  <c r="BR120" i="19"/>
  <c r="BR121" i="19"/>
  <c r="BR122" i="19"/>
  <c r="BR123" i="19"/>
  <c r="BR124" i="19"/>
  <c r="BR125" i="19"/>
  <c r="BR126" i="19"/>
  <c r="BR127" i="19"/>
  <c r="BR128" i="19"/>
  <c r="BR129" i="19"/>
  <c r="BR130" i="19"/>
  <c r="BR131" i="19"/>
  <c r="BR132" i="19"/>
  <c r="BR133" i="19"/>
  <c r="BS133" i="19"/>
  <c r="BT133" i="19"/>
  <c r="BU133" i="19"/>
  <c r="BV133" i="19"/>
  <c r="BW133" i="19"/>
  <c r="BX133" i="19"/>
  <c r="BR134" i="19"/>
  <c r="BS134" i="19"/>
  <c r="BT134" i="19"/>
  <c r="BU134" i="19"/>
  <c r="BV134" i="19"/>
  <c r="BW134" i="19"/>
  <c r="BX134" i="19"/>
  <c r="BR135" i="19"/>
  <c r="BR136" i="19"/>
  <c r="BR137" i="19"/>
  <c r="BR138" i="19"/>
  <c r="BS138" i="19"/>
  <c r="BT138" i="19"/>
  <c r="BU138" i="19"/>
  <c r="BV138" i="19"/>
  <c r="BW138" i="19"/>
  <c r="BX138" i="19"/>
  <c r="BR139" i="19"/>
  <c r="BS139" i="19"/>
  <c r="BT139" i="19"/>
  <c r="BU139" i="19"/>
  <c r="BV139" i="19"/>
  <c r="BW139" i="19"/>
  <c r="BX139" i="19"/>
  <c r="BR140" i="19"/>
  <c r="BR141" i="19"/>
  <c r="BR142" i="19"/>
  <c r="BR143" i="19"/>
  <c r="BR144" i="19"/>
  <c r="BR145" i="19"/>
  <c r="BS145" i="19"/>
  <c r="BT145" i="19"/>
  <c r="BU145" i="19"/>
  <c r="BV145" i="19"/>
  <c r="BW145" i="19"/>
  <c r="BX145" i="19"/>
  <c r="BR146" i="19"/>
  <c r="BS146" i="19"/>
  <c r="BT146" i="19"/>
  <c r="BU146" i="19"/>
  <c r="BV146" i="19"/>
  <c r="BW146" i="19"/>
  <c r="BX146" i="19"/>
  <c r="BR147" i="19"/>
  <c r="BR148" i="19"/>
  <c r="BS148" i="19"/>
  <c r="BT148" i="19"/>
  <c r="BU148" i="19"/>
  <c r="BV148" i="19"/>
  <c r="BW148" i="19"/>
  <c r="BX148" i="19"/>
  <c r="BR149" i="19"/>
  <c r="BS149" i="19"/>
  <c r="BT149" i="19"/>
  <c r="BU149" i="19"/>
  <c r="BV149" i="19"/>
  <c r="BW149" i="19"/>
  <c r="BX149" i="19"/>
  <c r="BR150" i="19"/>
  <c r="BR151" i="19"/>
  <c r="BS151" i="19"/>
  <c r="BT151" i="19"/>
  <c r="BU151" i="19"/>
  <c r="BV151" i="19"/>
  <c r="BW151" i="19"/>
  <c r="BX151" i="19"/>
  <c r="BR152" i="19"/>
  <c r="BS152" i="19"/>
  <c r="BT152" i="19"/>
  <c r="BU152" i="19"/>
  <c r="BV152" i="19"/>
  <c r="BW152" i="19"/>
  <c r="BX152" i="19"/>
  <c r="BR153" i="19"/>
  <c r="BR154" i="19"/>
  <c r="BS154" i="19"/>
  <c r="BT154" i="19"/>
  <c r="BU154" i="19"/>
  <c r="BV154" i="19"/>
  <c r="BW154" i="19"/>
  <c r="BX154" i="19"/>
  <c r="BR155" i="19"/>
  <c r="BS155" i="19"/>
  <c r="BT155" i="19"/>
  <c r="BU155" i="19"/>
  <c r="BV155" i="19"/>
  <c r="BW155" i="19"/>
  <c r="BX155" i="19"/>
  <c r="BR156" i="19"/>
  <c r="BR157" i="19"/>
  <c r="BR158" i="19"/>
  <c r="BR159" i="19"/>
  <c r="BS159" i="19"/>
  <c r="BT159" i="19"/>
  <c r="BU159" i="19"/>
  <c r="BV159" i="19"/>
  <c r="BW159" i="19"/>
  <c r="BX159" i="19"/>
  <c r="BR160" i="19"/>
  <c r="BS160" i="19"/>
  <c r="BT160" i="19"/>
  <c r="BU160" i="19"/>
  <c r="BV160" i="19"/>
  <c r="BW160" i="19"/>
  <c r="BX160" i="19"/>
  <c r="BR161" i="19"/>
  <c r="BS161" i="19"/>
  <c r="BT161" i="19"/>
  <c r="BU161" i="19"/>
  <c r="BV161" i="19"/>
  <c r="BW161" i="19"/>
  <c r="BX161" i="19"/>
  <c r="BR162" i="19"/>
  <c r="BS162" i="19"/>
  <c r="BT162" i="19"/>
  <c r="BU162" i="19"/>
  <c r="BV162" i="19"/>
  <c r="BW162" i="19"/>
  <c r="BX162" i="19"/>
  <c r="BR163" i="19"/>
  <c r="BS163" i="19"/>
  <c r="BT163" i="19"/>
  <c r="BU163" i="19"/>
  <c r="BV163" i="19"/>
  <c r="BW163" i="19"/>
  <c r="BX163" i="19"/>
  <c r="BR164" i="19"/>
  <c r="BS164" i="19"/>
  <c r="BT164" i="19"/>
  <c r="BU164" i="19"/>
  <c r="BV164" i="19"/>
  <c r="BW164" i="19"/>
  <c r="BX164" i="19"/>
  <c r="BR165" i="19"/>
  <c r="BS165" i="19"/>
  <c r="BT165" i="19"/>
  <c r="BU165" i="19"/>
  <c r="BV165" i="19"/>
  <c r="BW165" i="19"/>
  <c r="BX165" i="19"/>
  <c r="BR166" i="19"/>
  <c r="BS166" i="19"/>
  <c r="BT166" i="19"/>
  <c r="BU166" i="19"/>
  <c r="BV166" i="19"/>
  <c r="BW166" i="19"/>
  <c r="BX166" i="19"/>
  <c r="BR167" i="19"/>
  <c r="BS167" i="19"/>
  <c r="BT167" i="19"/>
  <c r="BU167" i="19"/>
  <c r="BV167" i="19"/>
  <c r="BW167" i="19"/>
  <c r="BX167" i="19"/>
  <c r="BR168" i="19"/>
  <c r="BS168" i="19"/>
  <c r="BT168" i="19"/>
  <c r="BU168" i="19"/>
  <c r="BV168" i="19"/>
  <c r="BW168" i="19"/>
  <c r="BX168" i="19"/>
  <c r="BR169" i="19"/>
  <c r="BS169" i="19"/>
  <c r="BT169" i="19"/>
  <c r="BU169" i="19"/>
  <c r="BV169" i="19"/>
  <c r="BW169" i="19"/>
  <c r="BX169" i="19"/>
  <c r="BR170" i="19"/>
  <c r="BS170" i="19"/>
  <c r="BT170" i="19"/>
  <c r="BU170" i="19"/>
  <c r="BV170" i="19"/>
  <c r="BW170" i="19"/>
  <c r="BX170" i="19"/>
  <c r="BR171" i="19"/>
  <c r="BS171" i="19"/>
  <c r="BT171" i="19"/>
  <c r="BU171" i="19"/>
  <c r="BV171" i="19"/>
  <c r="BW171" i="19"/>
  <c r="BX171" i="19"/>
  <c r="BR172" i="19"/>
  <c r="BS172" i="19"/>
  <c r="BT172" i="19"/>
  <c r="BU172" i="19"/>
  <c r="BV172" i="19"/>
  <c r="BW172" i="19"/>
  <c r="BX172" i="19"/>
  <c r="BR173" i="19"/>
  <c r="BS173" i="19"/>
  <c r="BT173" i="19"/>
  <c r="BU173" i="19"/>
  <c r="BV173" i="19"/>
  <c r="BW173" i="19"/>
  <c r="BX173" i="19"/>
  <c r="BR174" i="19"/>
  <c r="BS174" i="19"/>
  <c r="BT174" i="19"/>
  <c r="BU174" i="19"/>
  <c r="BV174" i="19"/>
  <c r="BW174" i="19"/>
  <c r="BX174" i="19"/>
  <c r="BR175" i="19"/>
  <c r="BS175" i="19"/>
  <c r="BT175" i="19"/>
  <c r="BU175" i="19"/>
  <c r="BV175" i="19"/>
  <c r="BW175" i="19"/>
  <c r="BX175" i="19"/>
  <c r="BR176" i="19"/>
  <c r="BS176" i="19"/>
  <c r="BT176" i="19"/>
  <c r="BU176" i="19"/>
  <c r="BV176" i="19"/>
  <c r="BW176" i="19"/>
  <c r="BX176" i="19"/>
  <c r="BR177" i="19"/>
  <c r="BS177" i="19"/>
  <c r="BT177" i="19"/>
  <c r="BU177" i="19"/>
  <c r="BV177" i="19"/>
  <c r="BW177" i="19"/>
  <c r="BX177" i="19"/>
  <c r="BR178" i="19"/>
  <c r="BS178" i="19"/>
  <c r="BT178" i="19"/>
  <c r="BU178" i="19"/>
  <c r="BV178" i="19"/>
  <c r="BW178" i="19"/>
  <c r="BX178" i="19"/>
  <c r="BR179" i="19"/>
  <c r="BS179" i="19"/>
  <c r="BT179" i="19"/>
  <c r="BU179" i="19"/>
  <c r="BV179" i="19"/>
  <c r="BW179" i="19"/>
  <c r="BX179" i="19"/>
  <c r="BR180" i="19"/>
  <c r="BS180" i="19"/>
  <c r="BT180" i="19"/>
  <c r="BU180" i="19"/>
  <c r="BV180" i="19"/>
  <c r="BW180" i="19"/>
  <c r="BX180" i="19"/>
  <c r="BR181" i="19"/>
  <c r="BS181" i="19"/>
  <c r="BT181" i="19"/>
  <c r="BU181" i="19"/>
  <c r="BV181" i="19"/>
  <c r="BW181" i="19"/>
  <c r="BX181" i="19"/>
  <c r="BR182" i="19"/>
  <c r="BS182" i="19"/>
  <c r="BT182" i="19"/>
  <c r="BU182" i="19"/>
  <c r="BV182" i="19"/>
  <c r="BW182" i="19"/>
  <c r="BX182" i="19"/>
  <c r="BR183" i="19"/>
  <c r="BS183" i="19"/>
  <c r="BT183" i="19"/>
  <c r="BU183" i="19"/>
  <c r="BV183" i="19"/>
  <c r="BW183" i="19"/>
  <c r="BX183" i="19"/>
  <c r="BR184" i="19"/>
  <c r="BS184" i="19"/>
  <c r="BT184" i="19"/>
  <c r="BU184" i="19"/>
  <c r="BV184" i="19"/>
  <c r="BW184" i="19"/>
  <c r="BX184" i="19"/>
  <c r="BR185" i="19"/>
  <c r="BS185" i="19"/>
  <c r="BT185" i="19"/>
  <c r="BU185" i="19"/>
  <c r="BV185" i="19"/>
  <c r="BW185" i="19"/>
  <c r="BX185" i="19"/>
  <c r="BR186" i="19"/>
  <c r="BS186" i="19"/>
  <c r="BT186" i="19"/>
  <c r="BU186" i="19"/>
  <c r="BV186" i="19"/>
  <c r="BW186" i="19"/>
  <c r="BX186" i="19"/>
  <c r="BR187" i="19"/>
  <c r="BS187" i="19"/>
  <c r="BT187" i="19"/>
  <c r="BU187" i="19"/>
  <c r="BV187" i="19"/>
  <c r="BW187" i="19"/>
  <c r="BX187" i="19"/>
  <c r="BR188" i="19"/>
  <c r="BS188" i="19"/>
  <c r="BT188" i="19"/>
  <c r="BU188" i="19"/>
  <c r="BV188" i="19"/>
  <c r="BW188" i="19"/>
  <c r="BX188" i="19"/>
  <c r="BR189" i="19"/>
  <c r="BS189" i="19"/>
  <c r="BT189" i="19"/>
  <c r="BU189" i="19"/>
  <c r="BV189" i="19"/>
  <c r="BW189" i="19"/>
  <c r="BX189" i="19"/>
  <c r="BR190" i="19"/>
  <c r="BR191" i="19"/>
  <c r="BR192" i="19"/>
  <c r="BR193" i="19"/>
  <c r="BR194" i="19"/>
  <c r="BR195" i="19"/>
  <c r="BR196" i="19"/>
  <c r="BR12" i="16"/>
  <c r="BR13" i="16"/>
  <c r="BR14" i="16"/>
  <c r="BR15" i="16"/>
  <c r="BR16" i="16"/>
  <c r="BR17" i="16"/>
  <c r="BR18" i="16"/>
  <c r="BR19" i="16"/>
  <c r="BR20" i="16"/>
  <c r="BS20" i="16"/>
  <c r="BT20" i="16"/>
  <c r="BU20" i="16"/>
  <c r="BV20" i="16"/>
  <c r="BW20" i="16"/>
  <c r="BX20" i="16"/>
  <c r="BR21" i="16"/>
  <c r="BS21" i="16"/>
  <c r="BT21" i="16"/>
  <c r="BU21" i="16"/>
  <c r="BV21" i="16"/>
  <c r="BW21" i="16"/>
  <c r="BX21" i="16"/>
  <c r="BR22" i="16"/>
  <c r="BS22" i="16"/>
  <c r="BT22" i="16"/>
  <c r="BU22" i="16"/>
  <c r="BV22" i="16"/>
  <c r="BW22" i="16"/>
  <c r="BX22" i="16"/>
  <c r="BR23" i="16"/>
  <c r="BS23" i="16"/>
  <c r="BT23" i="16"/>
  <c r="BU23" i="16"/>
  <c r="BV23" i="16"/>
  <c r="BW23" i="16"/>
  <c r="BX23" i="16"/>
  <c r="BR24" i="16"/>
  <c r="BS24" i="16"/>
  <c r="BT24" i="16"/>
  <c r="BU24" i="16"/>
  <c r="BV24" i="16"/>
  <c r="BW24" i="16"/>
  <c r="BX24" i="16"/>
  <c r="BR25" i="16"/>
  <c r="BS25" i="16"/>
  <c r="BT25" i="16"/>
  <c r="BU25" i="16"/>
  <c r="BV25" i="16"/>
  <c r="BW25" i="16"/>
  <c r="BX25" i="16"/>
  <c r="BR26" i="16"/>
  <c r="BS26" i="16"/>
  <c r="BT26" i="16"/>
  <c r="BU26" i="16"/>
  <c r="BV26" i="16"/>
  <c r="BW26" i="16"/>
  <c r="BX26" i="16"/>
  <c r="BR27" i="16"/>
  <c r="BS27" i="16"/>
  <c r="BT27" i="16"/>
  <c r="BU27" i="16"/>
  <c r="BV27" i="16"/>
  <c r="BW27" i="16"/>
  <c r="BX27" i="16"/>
  <c r="BR28" i="16"/>
  <c r="BS28" i="16"/>
  <c r="BT28" i="16"/>
  <c r="BU28" i="16"/>
  <c r="BV28" i="16"/>
  <c r="BW28" i="16"/>
  <c r="BX28" i="16"/>
  <c r="BR29" i="16"/>
  <c r="BR30" i="16"/>
  <c r="BR31" i="16"/>
  <c r="BR32" i="16"/>
  <c r="BS32" i="16"/>
  <c r="BT32" i="16"/>
  <c r="BU32" i="16"/>
  <c r="BV32" i="16"/>
  <c r="BW32" i="16"/>
  <c r="BX32" i="16"/>
  <c r="BR33" i="16"/>
  <c r="BS33" i="16"/>
  <c r="BT33" i="16"/>
  <c r="BU33" i="16"/>
  <c r="BV33" i="16"/>
  <c r="BW33" i="16"/>
  <c r="BX33" i="16"/>
  <c r="BR34" i="16"/>
  <c r="BS34" i="16"/>
  <c r="BT34" i="16"/>
  <c r="BU34" i="16"/>
  <c r="BV34" i="16"/>
  <c r="BW34" i="16"/>
  <c r="BX34" i="16"/>
  <c r="BR35" i="16"/>
  <c r="BS35" i="16"/>
  <c r="BT35" i="16"/>
  <c r="BU35" i="16"/>
  <c r="BV35" i="16"/>
  <c r="BW35" i="16"/>
  <c r="BX35" i="16"/>
  <c r="BR36" i="16"/>
  <c r="BS36" i="16"/>
  <c r="BT36" i="16"/>
  <c r="BU36" i="16"/>
  <c r="BV36" i="16"/>
  <c r="BW36" i="16"/>
  <c r="BX36" i="16"/>
  <c r="BR37" i="16"/>
  <c r="BS37" i="16"/>
  <c r="BT37" i="16"/>
  <c r="BU37" i="16"/>
  <c r="BV37" i="16"/>
  <c r="BW37" i="16"/>
  <c r="BX37" i="16"/>
  <c r="BR38" i="16"/>
  <c r="BS38" i="16"/>
  <c r="BT38" i="16"/>
  <c r="BU38" i="16"/>
  <c r="BV38" i="16"/>
  <c r="BW38" i="16"/>
  <c r="BX38" i="16"/>
  <c r="BR39" i="16"/>
  <c r="BS39" i="16"/>
  <c r="BT39" i="16"/>
  <c r="BU39" i="16"/>
  <c r="BV39" i="16"/>
  <c r="BW39" i="16"/>
  <c r="BX39" i="16"/>
  <c r="BR40" i="16"/>
  <c r="BS40" i="16"/>
  <c r="BT40" i="16"/>
  <c r="BU40" i="16"/>
  <c r="BV40" i="16"/>
  <c r="BW40" i="16"/>
  <c r="BX40" i="16"/>
  <c r="BR41" i="16"/>
  <c r="BR42" i="16"/>
  <c r="BR43" i="16"/>
  <c r="BR44" i="16"/>
  <c r="BR45" i="16"/>
  <c r="BR46" i="16"/>
  <c r="BR47" i="16"/>
  <c r="BR48" i="16"/>
  <c r="BR49" i="16"/>
  <c r="BR50" i="16"/>
  <c r="BR51" i="16"/>
  <c r="BR52" i="16"/>
  <c r="BR53" i="16"/>
  <c r="BR54" i="16"/>
  <c r="BR55" i="16"/>
  <c r="BR56" i="16"/>
  <c r="BR57" i="16"/>
  <c r="BR58" i="16"/>
  <c r="BR59" i="16"/>
  <c r="BR60" i="16"/>
  <c r="BR61" i="16"/>
  <c r="BR62" i="16"/>
  <c r="BR63" i="16"/>
  <c r="BR64" i="16"/>
  <c r="BR65" i="16"/>
  <c r="BR66" i="16"/>
  <c r="BR67" i="16"/>
  <c r="BS67" i="16"/>
  <c r="BT67" i="16"/>
  <c r="BU67" i="16"/>
  <c r="BV67" i="16"/>
  <c r="BW67" i="16"/>
  <c r="BX67" i="16"/>
  <c r="BR68" i="16"/>
  <c r="BS68" i="16"/>
  <c r="BT68" i="16"/>
  <c r="BU68" i="16"/>
  <c r="BV68" i="16"/>
  <c r="BW68" i="16"/>
  <c r="BX68" i="16"/>
  <c r="BR69" i="16"/>
  <c r="BR70" i="16"/>
  <c r="BR71" i="16"/>
  <c r="BR72" i="16"/>
  <c r="BR73" i="16"/>
  <c r="BR74" i="16"/>
  <c r="BR75" i="16"/>
  <c r="BR76" i="16"/>
  <c r="BR77" i="16"/>
  <c r="BR78" i="16"/>
  <c r="BS78" i="16"/>
  <c r="BT78" i="16"/>
  <c r="BU78" i="16"/>
  <c r="BV78" i="16"/>
  <c r="BW78" i="16"/>
  <c r="BX78" i="16"/>
  <c r="BR79" i="16"/>
  <c r="BS79" i="16"/>
  <c r="BT79" i="16"/>
  <c r="BU79" i="16"/>
  <c r="BV79" i="16"/>
  <c r="BW79" i="16"/>
  <c r="BX79" i="16"/>
  <c r="BR80" i="16"/>
  <c r="BR81" i="16"/>
  <c r="BS81" i="16"/>
  <c r="BT81" i="16"/>
  <c r="BU81" i="16"/>
  <c r="BV81" i="16"/>
  <c r="BW81" i="16"/>
  <c r="BX81" i="16"/>
  <c r="BR82" i="16"/>
  <c r="BS82" i="16"/>
  <c r="BT82" i="16"/>
  <c r="BU82" i="16"/>
  <c r="BV82" i="16"/>
  <c r="BW82" i="16"/>
  <c r="BX82" i="16"/>
  <c r="BR83" i="16"/>
  <c r="BR84" i="16"/>
  <c r="BS84" i="16"/>
  <c r="BT84" i="16"/>
  <c r="BU84" i="16"/>
  <c r="BV84" i="16"/>
  <c r="BW84" i="16"/>
  <c r="BX84" i="16"/>
  <c r="BR85" i="16"/>
  <c r="BS85" i="16"/>
  <c r="BT85" i="16"/>
  <c r="BU85" i="16"/>
  <c r="BV85" i="16"/>
  <c r="BW85" i="16"/>
  <c r="BX85" i="16"/>
  <c r="BR86" i="16"/>
  <c r="BR87" i="16"/>
  <c r="BS87" i="16"/>
  <c r="BT87" i="16"/>
  <c r="BU87" i="16"/>
  <c r="BV87" i="16"/>
  <c r="BW87" i="16"/>
  <c r="BX87" i="16"/>
  <c r="BR88" i="16"/>
  <c r="BS88" i="16"/>
  <c r="BT88" i="16"/>
  <c r="BU88" i="16"/>
  <c r="BV88" i="16"/>
  <c r="BW88" i="16"/>
  <c r="BX88" i="16"/>
  <c r="BR89" i="16"/>
  <c r="BR90" i="16"/>
  <c r="BR91" i="16"/>
  <c r="BR92" i="16"/>
  <c r="BR93" i="16"/>
  <c r="BR94" i="16"/>
  <c r="BR95" i="16"/>
  <c r="BR96" i="16"/>
  <c r="BR97" i="16"/>
  <c r="BR98" i="16"/>
  <c r="BR99" i="16"/>
  <c r="BR100" i="16"/>
  <c r="BR101" i="16"/>
  <c r="BR102" i="16"/>
  <c r="BR103" i="16"/>
  <c r="BR104" i="16"/>
  <c r="BR105" i="16"/>
  <c r="BR106" i="16"/>
  <c r="BR107" i="16"/>
  <c r="BR108" i="16"/>
  <c r="BR109" i="16"/>
  <c r="BR110" i="16"/>
  <c r="BR111" i="16"/>
  <c r="BR112" i="16"/>
  <c r="BR113" i="16"/>
  <c r="BR114" i="16"/>
  <c r="BS114" i="16"/>
  <c r="BT114" i="16"/>
  <c r="BU114" i="16"/>
  <c r="BV114" i="16"/>
  <c r="BW114" i="16"/>
  <c r="BX114" i="16"/>
  <c r="BR115" i="16"/>
  <c r="BR116" i="16"/>
  <c r="BU116" i="16"/>
  <c r="BV116" i="16"/>
  <c r="BW116" i="16"/>
  <c r="BR117" i="16"/>
  <c r="BU117" i="16"/>
  <c r="BV117" i="16"/>
  <c r="BW117" i="16"/>
  <c r="BR118" i="16"/>
  <c r="BR119" i="16"/>
  <c r="BR120" i="16"/>
  <c r="BR121" i="16"/>
  <c r="BR122" i="16"/>
  <c r="BR123" i="16"/>
  <c r="BR124" i="16"/>
  <c r="BR125" i="16"/>
  <c r="BR126" i="16"/>
  <c r="BR127" i="16"/>
  <c r="BR128" i="16"/>
  <c r="BR129" i="16"/>
  <c r="BR130" i="16"/>
  <c r="BR131" i="16"/>
  <c r="BR132" i="16"/>
  <c r="BR133" i="16"/>
  <c r="BS133" i="16"/>
  <c r="BT133" i="16"/>
  <c r="BU133" i="16"/>
  <c r="BV133" i="16"/>
  <c r="BW133" i="16"/>
  <c r="BX133" i="16"/>
  <c r="BR134" i="16"/>
  <c r="BS134" i="16"/>
  <c r="BT134" i="16"/>
  <c r="BU134" i="16"/>
  <c r="BV134" i="16"/>
  <c r="BW134" i="16"/>
  <c r="BX134" i="16"/>
  <c r="BR135" i="16"/>
  <c r="BR136" i="16"/>
  <c r="BR137" i="16"/>
  <c r="BR138" i="16"/>
  <c r="BS138" i="16"/>
  <c r="BT138" i="16"/>
  <c r="BU138" i="16"/>
  <c r="BV138" i="16"/>
  <c r="BW138" i="16"/>
  <c r="BX138" i="16"/>
  <c r="BR139" i="16"/>
  <c r="BS139" i="16"/>
  <c r="BT139" i="16"/>
  <c r="BU139" i="16"/>
  <c r="BV139" i="16"/>
  <c r="BW139" i="16"/>
  <c r="BX139" i="16"/>
  <c r="BR140" i="16"/>
  <c r="BR141" i="16"/>
  <c r="BR142" i="16"/>
  <c r="BR143" i="16"/>
  <c r="BR144" i="16"/>
  <c r="BR145" i="16"/>
  <c r="BS145" i="16"/>
  <c r="BT145" i="16"/>
  <c r="BU145" i="16"/>
  <c r="BV145" i="16"/>
  <c r="BW145" i="16"/>
  <c r="BX145" i="16"/>
  <c r="BR146" i="16"/>
  <c r="BS146" i="16"/>
  <c r="BT146" i="16"/>
  <c r="BU146" i="16"/>
  <c r="BV146" i="16"/>
  <c r="BW146" i="16"/>
  <c r="BX146" i="16"/>
  <c r="BR147" i="16"/>
  <c r="BR148" i="16"/>
  <c r="BS148" i="16"/>
  <c r="BT148" i="16"/>
  <c r="BU148" i="16"/>
  <c r="BV148" i="16"/>
  <c r="BW148" i="16"/>
  <c r="BX148" i="16"/>
  <c r="BR149" i="16"/>
  <c r="BS149" i="16"/>
  <c r="BT149" i="16"/>
  <c r="BU149" i="16"/>
  <c r="BV149" i="16"/>
  <c r="BW149" i="16"/>
  <c r="BX149" i="16"/>
  <c r="BR150" i="16"/>
  <c r="BR151" i="16"/>
  <c r="BS151" i="16"/>
  <c r="BT151" i="16"/>
  <c r="BU151" i="16"/>
  <c r="BV151" i="16"/>
  <c r="BW151" i="16"/>
  <c r="BX151" i="16"/>
  <c r="BR152" i="16"/>
  <c r="BS152" i="16"/>
  <c r="BT152" i="16"/>
  <c r="BU152" i="16"/>
  <c r="BV152" i="16"/>
  <c r="BW152" i="16"/>
  <c r="BX152" i="16"/>
  <c r="BR153" i="16"/>
  <c r="BR154" i="16"/>
  <c r="BS154" i="16"/>
  <c r="BT154" i="16"/>
  <c r="BU154" i="16"/>
  <c r="BV154" i="16"/>
  <c r="BW154" i="16"/>
  <c r="BX154" i="16"/>
  <c r="BR155" i="16"/>
  <c r="BS155" i="16"/>
  <c r="BT155" i="16"/>
  <c r="BU155" i="16"/>
  <c r="BV155" i="16"/>
  <c r="BW155" i="16"/>
  <c r="BX155" i="16"/>
  <c r="BR156" i="16"/>
  <c r="BR157" i="16"/>
  <c r="BR158" i="16"/>
  <c r="BR159" i="16"/>
  <c r="BS159" i="16"/>
  <c r="BT159" i="16"/>
  <c r="BU159" i="16"/>
  <c r="BV159" i="16"/>
  <c r="BW159" i="16"/>
  <c r="BX159" i="16"/>
  <c r="BR160" i="16"/>
  <c r="BS160" i="16"/>
  <c r="BT160" i="16"/>
  <c r="BU160" i="16"/>
  <c r="BV160" i="16"/>
  <c r="BW160" i="16"/>
  <c r="BX160" i="16"/>
  <c r="BR161" i="16"/>
  <c r="BS161" i="16"/>
  <c r="BT161" i="16"/>
  <c r="BU161" i="16"/>
  <c r="BV161" i="16"/>
  <c r="BW161" i="16"/>
  <c r="BX161" i="16"/>
  <c r="BR162" i="16"/>
  <c r="BS162" i="16"/>
  <c r="BT162" i="16"/>
  <c r="BU162" i="16"/>
  <c r="BV162" i="16"/>
  <c r="BW162" i="16"/>
  <c r="BX162" i="16"/>
  <c r="BR163" i="16"/>
  <c r="BS163" i="16"/>
  <c r="BT163" i="16"/>
  <c r="BU163" i="16"/>
  <c r="BV163" i="16"/>
  <c r="BW163" i="16"/>
  <c r="BX163" i="16"/>
  <c r="BR164" i="16"/>
  <c r="BS164" i="16"/>
  <c r="BT164" i="16"/>
  <c r="BU164" i="16"/>
  <c r="BV164" i="16"/>
  <c r="BW164" i="16"/>
  <c r="BX164" i="16"/>
  <c r="BR165" i="16"/>
  <c r="BS165" i="16"/>
  <c r="BT165" i="16"/>
  <c r="BU165" i="16"/>
  <c r="BV165" i="16"/>
  <c r="BW165" i="16"/>
  <c r="BX165" i="16"/>
  <c r="BR166" i="16"/>
  <c r="BS166" i="16"/>
  <c r="BT166" i="16"/>
  <c r="BU166" i="16"/>
  <c r="BV166" i="16"/>
  <c r="BW166" i="16"/>
  <c r="BX166" i="16"/>
  <c r="BR167" i="16"/>
  <c r="BS167" i="16"/>
  <c r="BT167" i="16"/>
  <c r="BU167" i="16"/>
  <c r="BV167" i="16"/>
  <c r="BW167" i="16"/>
  <c r="BX167" i="16"/>
  <c r="BR168" i="16"/>
  <c r="BS168" i="16"/>
  <c r="BT168" i="16"/>
  <c r="BU168" i="16"/>
  <c r="BV168" i="16"/>
  <c r="BW168" i="16"/>
  <c r="BX168" i="16"/>
  <c r="BR169" i="16"/>
  <c r="BS169" i="16"/>
  <c r="BT169" i="16"/>
  <c r="BU169" i="16"/>
  <c r="BV169" i="16"/>
  <c r="BW169" i="16"/>
  <c r="BX169" i="16"/>
  <c r="BR170" i="16"/>
  <c r="BS170" i="16"/>
  <c r="BT170" i="16"/>
  <c r="BU170" i="16"/>
  <c r="BV170" i="16"/>
  <c r="BW170" i="16"/>
  <c r="BX170" i="16"/>
  <c r="BR171" i="16"/>
  <c r="BS171" i="16"/>
  <c r="BT171" i="16"/>
  <c r="BU171" i="16"/>
  <c r="BV171" i="16"/>
  <c r="BW171" i="16"/>
  <c r="BX171" i="16"/>
  <c r="BR172" i="16"/>
  <c r="BS172" i="16"/>
  <c r="BT172" i="16"/>
  <c r="BU172" i="16"/>
  <c r="BV172" i="16"/>
  <c r="BW172" i="16"/>
  <c r="BX172" i="16"/>
  <c r="BR173" i="16"/>
  <c r="BS173" i="16"/>
  <c r="BT173" i="16"/>
  <c r="BU173" i="16"/>
  <c r="BV173" i="16"/>
  <c r="BW173" i="16"/>
  <c r="BX173" i="16"/>
  <c r="BR174" i="16"/>
  <c r="BS174" i="16"/>
  <c r="BT174" i="16"/>
  <c r="BU174" i="16"/>
  <c r="BV174" i="16"/>
  <c r="BW174" i="16"/>
  <c r="BX174" i="16"/>
  <c r="BR175" i="16"/>
  <c r="BS175" i="16"/>
  <c r="BT175" i="16"/>
  <c r="BU175" i="16"/>
  <c r="BV175" i="16"/>
  <c r="BW175" i="16"/>
  <c r="BX175" i="16"/>
  <c r="BR176" i="16"/>
  <c r="BS176" i="16"/>
  <c r="BT176" i="16"/>
  <c r="BU176" i="16"/>
  <c r="BV176" i="16"/>
  <c r="BW176" i="16"/>
  <c r="BX176" i="16"/>
  <c r="BR177" i="16"/>
  <c r="BS177" i="16"/>
  <c r="BT177" i="16"/>
  <c r="BU177" i="16"/>
  <c r="BV177" i="16"/>
  <c r="BW177" i="16"/>
  <c r="BX177" i="16"/>
  <c r="BR178" i="16"/>
  <c r="BS178" i="16"/>
  <c r="BT178" i="16"/>
  <c r="BU178" i="16"/>
  <c r="BV178" i="16"/>
  <c r="BW178" i="16"/>
  <c r="BX178" i="16"/>
  <c r="BR179" i="16"/>
  <c r="BS179" i="16"/>
  <c r="BT179" i="16"/>
  <c r="BU179" i="16"/>
  <c r="BV179" i="16"/>
  <c r="BW179" i="16"/>
  <c r="BX179" i="16"/>
  <c r="BR180" i="16"/>
  <c r="BS180" i="16"/>
  <c r="BT180" i="16"/>
  <c r="BU180" i="16"/>
  <c r="BV180" i="16"/>
  <c r="BW180" i="16"/>
  <c r="BX180" i="16"/>
  <c r="BR181" i="16"/>
  <c r="BS181" i="16"/>
  <c r="BT181" i="16"/>
  <c r="BU181" i="16"/>
  <c r="BV181" i="16"/>
  <c r="BW181" i="16"/>
  <c r="BX181" i="16"/>
  <c r="BR182" i="16"/>
  <c r="BS182" i="16"/>
  <c r="BT182" i="16"/>
  <c r="BU182" i="16"/>
  <c r="BV182" i="16"/>
  <c r="BW182" i="16"/>
  <c r="BX182" i="16"/>
  <c r="BR183" i="16"/>
  <c r="BS183" i="16"/>
  <c r="BT183" i="16"/>
  <c r="BU183" i="16"/>
  <c r="BV183" i="16"/>
  <c r="BW183" i="16"/>
  <c r="BX183" i="16"/>
  <c r="BR184" i="16"/>
  <c r="BS184" i="16"/>
  <c r="BT184" i="16"/>
  <c r="BU184" i="16"/>
  <c r="BV184" i="16"/>
  <c r="BW184" i="16"/>
  <c r="BX184" i="16"/>
  <c r="BR185" i="16"/>
  <c r="BS185" i="16"/>
  <c r="BT185" i="16"/>
  <c r="BU185" i="16"/>
  <c r="BV185" i="16"/>
  <c r="BW185" i="16"/>
  <c r="BX185" i="16"/>
  <c r="BR186" i="16"/>
  <c r="BS186" i="16"/>
  <c r="BT186" i="16"/>
  <c r="BU186" i="16"/>
  <c r="BV186" i="16"/>
  <c r="BW186" i="16"/>
  <c r="BX186" i="16"/>
  <c r="BR187" i="16"/>
  <c r="BS187" i="16"/>
  <c r="BT187" i="16"/>
  <c r="BU187" i="16"/>
  <c r="BV187" i="16"/>
  <c r="BW187" i="16"/>
  <c r="BX187" i="16"/>
  <c r="BR188" i="16"/>
  <c r="BS188" i="16"/>
  <c r="BT188" i="16"/>
  <c r="BU188" i="16"/>
  <c r="BV188" i="16"/>
  <c r="BW188" i="16"/>
  <c r="BX188" i="16"/>
  <c r="BR189" i="16"/>
  <c r="BS189" i="16"/>
  <c r="BT189" i="16"/>
  <c r="BU189" i="16"/>
  <c r="BV189" i="16"/>
  <c r="BW189" i="16"/>
  <c r="BX189" i="16"/>
  <c r="BR190" i="16"/>
  <c r="BR191" i="16"/>
  <c r="BR192" i="16"/>
  <c r="BR193" i="16"/>
  <c r="BR194" i="16"/>
  <c r="BR195" i="16"/>
  <c r="BR196" i="16"/>
  <c r="BR11" i="16"/>
  <c r="BR11" i="17"/>
  <c r="BR11" i="18"/>
  <c r="BR11" i="19"/>
  <c r="AM191" i="17" l="1"/>
  <c r="AL191" i="17"/>
  <c r="AK191" i="17"/>
  <c r="I12" i="19" l="1"/>
  <c r="H13" i="16"/>
  <c r="I13" i="17"/>
  <c r="I14" i="17"/>
  <c r="I15" i="17"/>
  <c r="I16" i="18"/>
  <c r="H17" i="19"/>
  <c r="I17" i="18"/>
  <c r="H18" i="19"/>
  <c r="I18" i="16"/>
  <c r="H19" i="17"/>
  <c r="I19" i="16"/>
  <c r="H29" i="18"/>
  <c r="I29" i="19"/>
  <c r="I30" i="19"/>
  <c r="H41" i="19"/>
  <c r="I41" i="17"/>
  <c r="I42" i="16"/>
  <c r="H43" i="17"/>
  <c r="I43" i="17"/>
  <c r="H44" i="18"/>
  <c r="I44" i="16"/>
  <c r="H45" i="18"/>
  <c r="L45" i="18" s="1"/>
  <c r="I45" i="17"/>
  <c r="M45" i="17" s="1"/>
  <c r="I46" i="18"/>
  <c r="M46" i="18" s="1"/>
  <c r="H47" i="19"/>
  <c r="L47" i="19" s="1"/>
  <c r="I47" i="19"/>
  <c r="M47" i="19" s="1"/>
  <c r="I48" i="19"/>
  <c r="M48" i="19" s="1"/>
  <c r="H49" i="16"/>
  <c r="I49" i="17"/>
  <c r="I51" i="18"/>
  <c r="H53" i="19"/>
  <c r="L53" i="19" s="1"/>
  <c r="I53" i="19"/>
  <c r="M53" i="19" s="1"/>
  <c r="H54" i="19"/>
  <c r="L54" i="19" s="1"/>
  <c r="I54" i="19"/>
  <c r="M54" i="19" s="1"/>
  <c r="H55" i="17"/>
  <c r="L55" i="17" s="1"/>
  <c r="I56" i="17"/>
  <c r="M56" i="17" s="1"/>
  <c r="I57" i="19"/>
  <c r="H59" i="19"/>
  <c r="I59" i="18"/>
  <c r="I60" i="19"/>
  <c r="H61" i="17"/>
  <c r="I61" i="16"/>
  <c r="H62" i="18"/>
  <c r="I62" i="16"/>
  <c r="I63" i="18"/>
  <c r="H65" i="19"/>
  <c r="I65" i="17"/>
  <c r="I66" i="16"/>
  <c r="I69" i="17"/>
  <c r="H70" i="16"/>
  <c r="H71" i="18"/>
  <c r="I71" i="17"/>
  <c r="I72" i="18"/>
  <c r="H73" i="16"/>
  <c r="I73" i="18"/>
  <c r="H74" i="19"/>
  <c r="I74" i="16"/>
  <c r="H75" i="16"/>
  <c r="I76" i="19"/>
  <c r="I77" i="18"/>
  <c r="H83" i="19"/>
  <c r="I83" i="19"/>
  <c r="H86" i="16"/>
  <c r="I86" i="16"/>
  <c r="H89" i="17"/>
  <c r="I89" i="17"/>
  <c r="H90" i="16"/>
  <c r="L90" i="16" s="1"/>
  <c r="I90" i="19"/>
  <c r="M90" i="19" s="1"/>
  <c r="H91" i="19"/>
  <c r="L91" i="19" s="1"/>
  <c r="I91" i="18"/>
  <c r="M91" i="18" s="1"/>
  <c r="H93" i="19"/>
  <c r="L93" i="19" s="1"/>
  <c r="I93" i="17"/>
  <c r="M93" i="17" s="1"/>
  <c r="I94" i="19"/>
  <c r="M94" i="19" s="1"/>
  <c r="H95" i="17"/>
  <c r="I95" i="17"/>
  <c r="H96" i="16"/>
  <c r="I97" i="18"/>
  <c r="M97" i="18" s="1"/>
  <c r="I99" i="19"/>
  <c r="M99" i="19" s="1"/>
  <c r="H100" i="16"/>
  <c r="L100" i="16" s="1"/>
  <c r="I100" i="19"/>
  <c r="M100" i="19" s="1"/>
  <c r="H102" i="18"/>
  <c r="I102" i="19"/>
  <c r="H103" i="18"/>
  <c r="I103" i="18"/>
  <c r="I104" i="18"/>
  <c r="H105" i="19"/>
  <c r="I105" i="19"/>
  <c r="I106" i="19"/>
  <c r="H107" i="17"/>
  <c r="H108" i="16"/>
  <c r="I109" i="18"/>
  <c r="H111" i="19"/>
  <c r="I111" i="16"/>
  <c r="I112" i="16"/>
  <c r="I113" i="16"/>
  <c r="H115" i="18"/>
  <c r="I118" i="17"/>
  <c r="I119" i="18"/>
  <c r="H120" i="19"/>
  <c r="I120" i="18"/>
  <c r="H121" i="19"/>
  <c r="I121" i="16"/>
  <c r="H122" i="17"/>
  <c r="H123" i="16"/>
  <c r="I123" i="19"/>
  <c r="I124" i="18"/>
  <c r="H126" i="19"/>
  <c r="I126" i="17"/>
  <c r="I127" i="19"/>
  <c r="H128" i="17"/>
  <c r="I128" i="17"/>
  <c r="H129" i="18"/>
  <c r="I129" i="17"/>
  <c r="I130" i="18"/>
  <c r="I131" i="18"/>
  <c r="H132" i="16"/>
  <c r="I132" i="18"/>
  <c r="I135" i="19"/>
  <c r="I136" i="16"/>
  <c r="H137" i="18"/>
  <c r="I140" i="18"/>
  <c r="H142" i="16"/>
  <c r="I142" i="17"/>
  <c r="H143" i="19"/>
  <c r="I143" i="19"/>
  <c r="H144" i="17"/>
  <c r="I144" i="17"/>
  <c r="H147" i="18"/>
  <c r="H150" i="18"/>
  <c r="I150" i="17"/>
  <c r="I153" i="18"/>
  <c r="H156" i="16"/>
  <c r="I156" i="19"/>
  <c r="I157" i="16"/>
  <c r="I158" i="17"/>
  <c r="H190" i="18"/>
  <c r="I190" i="19"/>
  <c r="H191" i="19"/>
  <c r="I191" i="18"/>
  <c r="H193" i="19"/>
  <c r="I193" i="19"/>
  <c r="I194" i="16"/>
  <c r="I195" i="16"/>
  <c r="H196" i="16"/>
  <c r="I196" i="17"/>
  <c r="I206" i="17"/>
  <c r="H208" i="16"/>
  <c r="I208" i="19"/>
  <c r="H209" i="19"/>
  <c r="I209" i="19"/>
  <c r="H210" i="16"/>
  <c r="H211" i="18"/>
  <c r="I211" i="19"/>
  <c r="I212" i="18"/>
  <c r="H214" i="19"/>
  <c r="I214" i="19"/>
  <c r="H215" i="16"/>
  <c r="I215" i="19"/>
  <c r="H216" i="16"/>
  <c r="I216" i="16"/>
  <c r="H217" i="17"/>
  <c r="I217" i="19"/>
  <c r="H218" i="18"/>
  <c r="I218" i="17"/>
  <c r="I219" i="18"/>
  <c r="H220" i="19"/>
  <c r="I220" i="18"/>
  <c r="I221" i="19"/>
  <c r="H222" i="17"/>
  <c r="I222" i="17"/>
  <c r="H223" i="18"/>
  <c r="I224" i="18"/>
  <c r="H238" i="19"/>
  <c r="I238" i="17"/>
  <c r="H239" i="16"/>
  <c r="I239" i="16"/>
  <c r="H240" i="17"/>
  <c r="H241" i="17"/>
  <c r="I241" i="17"/>
  <c r="I242" i="18"/>
  <c r="H244" i="19"/>
  <c r="I244" i="17"/>
  <c r="I245" i="19"/>
  <c r="H247" i="18"/>
  <c r="I247" i="19"/>
  <c r="I248" i="18"/>
  <c r="H250" i="19"/>
  <c r="I250" i="16"/>
  <c r="H251" i="17"/>
  <c r="I251" i="19"/>
  <c r="H253" i="18"/>
  <c r="I254" i="18"/>
  <c r="I255" i="18"/>
  <c r="H256" i="19"/>
  <c r="I256" i="19"/>
  <c r="H257" i="19"/>
  <c r="I257" i="16"/>
  <c r="I258" i="16"/>
  <c r="H259" i="18"/>
  <c r="I260" i="18"/>
  <c r="H262" i="19"/>
  <c r="I262" i="17"/>
  <c r="H263" i="17"/>
  <c r="I263" i="19"/>
  <c r="H264" i="17"/>
  <c r="I264" i="17"/>
  <c r="H265" i="17"/>
  <c r="I265" i="19"/>
  <c r="H270" i="19"/>
  <c r="I270" i="17"/>
  <c r="I271" i="18"/>
  <c r="H272" i="19"/>
  <c r="I272" i="19"/>
  <c r="H273" i="17"/>
  <c r="I273" i="16"/>
  <c r="H274" i="17"/>
  <c r="H275" i="16"/>
  <c r="I276" i="18"/>
  <c r="H278" i="19"/>
  <c r="I278" i="17"/>
  <c r="H279" i="19"/>
  <c r="I279" i="19"/>
  <c r="H280" i="17"/>
  <c r="I280" i="17"/>
  <c r="H281" i="18"/>
  <c r="I281" i="19"/>
  <c r="I282" i="17"/>
  <c r="H284" i="16"/>
  <c r="I284" i="17"/>
  <c r="H285" i="17"/>
  <c r="I285" i="16"/>
  <c r="H287" i="17"/>
  <c r="I287" i="17"/>
  <c r="H288" i="18"/>
  <c r="H289" i="19"/>
  <c r="I289" i="18"/>
  <c r="H291" i="19"/>
  <c r="I291" i="17"/>
  <c r="H292" i="17"/>
  <c r="I292" i="19"/>
  <c r="I11" i="17"/>
  <c r="H281" i="17"/>
  <c r="H56" i="16"/>
  <c r="L56" i="16" s="1"/>
  <c r="H50" i="16"/>
  <c r="L50" i="16" s="1"/>
  <c r="H29" i="16"/>
  <c r="H14" i="16"/>
  <c r="I108" i="19"/>
  <c r="H76" i="18"/>
  <c r="H56" i="18"/>
  <c r="L56" i="18" s="1"/>
  <c r="H50" i="17"/>
  <c r="L50" i="17" s="1"/>
  <c r="I44" i="18"/>
  <c r="H14" i="18"/>
  <c r="AQ29" i="19"/>
  <c r="AL52" i="19"/>
  <c r="AM52" i="19"/>
  <c r="AN52" i="19"/>
  <c r="AO52" i="19"/>
  <c r="AP52" i="19"/>
  <c r="AQ52" i="19"/>
  <c r="AR52" i="19"/>
  <c r="AS52" i="19"/>
  <c r="AT52" i="19"/>
  <c r="AU52" i="19"/>
  <c r="AV52" i="19"/>
  <c r="AW52" i="19"/>
  <c r="AX52" i="19"/>
  <c r="AY52" i="19"/>
  <c r="AZ52" i="19"/>
  <c r="BA52" i="19"/>
  <c r="BB52" i="19"/>
  <c r="BC52" i="19"/>
  <c r="BD52" i="19"/>
  <c r="BE52" i="19"/>
  <c r="BF52" i="19"/>
  <c r="BG52" i="19"/>
  <c r="BH52" i="19"/>
  <c r="BI52" i="19"/>
  <c r="BJ52" i="19"/>
  <c r="BK52" i="19"/>
  <c r="BL52" i="19"/>
  <c r="BM52" i="19"/>
  <c r="BN52" i="19"/>
  <c r="BO52" i="19"/>
  <c r="BP52" i="19"/>
  <c r="AL53" i="19"/>
  <c r="AM53" i="19"/>
  <c r="AN53" i="19"/>
  <c r="AO53" i="19"/>
  <c r="AP53" i="19"/>
  <c r="AQ53" i="19"/>
  <c r="AR53" i="19"/>
  <c r="AS53" i="19"/>
  <c r="AT53" i="19"/>
  <c r="AU53" i="19"/>
  <c r="AV53" i="19"/>
  <c r="AW53" i="19"/>
  <c r="AX53" i="19"/>
  <c r="AY53" i="19"/>
  <c r="AZ53" i="19"/>
  <c r="BA53" i="19"/>
  <c r="BB53" i="19"/>
  <c r="BC53" i="19"/>
  <c r="BD53" i="19"/>
  <c r="BE53" i="19"/>
  <c r="BF53" i="19"/>
  <c r="BG53" i="19"/>
  <c r="BH53" i="19"/>
  <c r="BI53" i="19"/>
  <c r="BJ53" i="19"/>
  <c r="BK53" i="19"/>
  <c r="BL53" i="19"/>
  <c r="BM53" i="19"/>
  <c r="BN53" i="19"/>
  <c r="BO53" i="19"/>
  <c r="BP53" i="19"/>
  <c r="AL54" i="19"/>
  <c r="AM54" i="19"/>
  <c r="AN54" i="19"/>
  <c r="AO54" i="19"/>
  <c r="AP54" i="19"/>
  <c r="AQ54" i="19"/>
  <c r="AR54" i="19"/>
  <c r="AS54" i="19"/>
  <c r="AT54" i="19"/>
  <c r="AU54" i="19"/>
  <c r="AV54" i="19"/>
  <c r="AW54" i="19"/>
  <c r="AX54" i="19"/>
  <c r="AY54" i="19"/>
  <c r="AZ54" i="19"/>
  <c r="BA54" i="19"/>
  <c r="BB54" i="19"/>
  <c r="BC54" i="19"/>
  <c r="BD54" i="19"/>
  <c r="BE54" i="19"/>
  <c r="BF54" i="19"/>
  <c r="BG54" i="19"/>
  <c r="BH54" i="19"/>
  <c r="BI54" i="19"/>
  <c r="BJ54" i="19"/>
  <c r="BK54" i="19"/>
  <c r="BL54" i="19"/>
  <c r="BM54" i="19"/>
  <c r="BN54" i="19"/>
  <c r="BO54" i="19"/>
  <c r="BP54" i="19"/>
  <c r="AL55" i="19"/>
  <c r="AM55" i="19"/>
  <c r="AN55" i="19"/>
  <c r="AO55" i="19"/>
  <c r="AP55" i="19"/>
  <c r="AQ55" i="19"/>
  <c r="AR55" i="19"/>
  <c r="AS55" i="19"/>
  <c r="AT55" i="19"/>
  <c r="AU55" i="19"/>
  <c r="AV55" i="19"/>
  <c r="AW55" i="19"/>
  <c r="AX55" i="19"/>
  <c r="AY55" i="19"/>
  <c r="AZ55" i="19"/>
  <c r="BA55" i="19"/>
  <c r="BB55" i="19"/>
  <c r="BC55" i="19"/>
  <c r="BD55" i="19"/>
  <c r="BE55" i="19"/>
  <c r="BF55" i="19"/>
  <c r="BG55" i="19"/>
  <c r="BH55" i="19"/>
  <c r="BI55" i="19"/>
  <c r="BJ55" i="19"/>
  <c r="BK55" i="19"/>
  <c r="BL55" i="19"/>
  <c r="BM55" i="19"/>
  <c r="BN55" i="19"/>
  <c r="BO55" i="19"/>
  <c r="BP55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AY56" i="19"/>
  <c r="AZ56" i="19"/>
  <c r="BA56" i="19"/>
  <c r="BB56" i="19"/>
  <c r="BC56" i="19"/>
  <c r="BD56" i="19"/>
  <c r="BE56" i="19"/>
  <c r="BF56" i="19"/>
  <c r="BG56" i="19"/>
  <c r="BH56" i="19"/>
  <c r="BI56" i="19"/>
  <c r="BJ56" i="19"/>
  <c r="BK56" i="19"/>
  <c r="BL56" i="19"/>
  <c r="BM56" i="19"/>
  <c r="BN56" i="19"/>
  <c r="BO56" i="19"/>
  <c r="BP56" i="19"/>
  <c r="AL57" i="19"/>
  <c r="AM57" i="19"/>
  <c r="AN57" i="19"/>
  <c r="AO57" i="19"/>
  <c r="AP57" i="19"/>
  <c r="AQ57" i="19"/>
  <c r="AR57" i="19"/>
  <c r="AS57" i="19"/>
  <c r="AT57" i="19"/>
  <c r="AU57" i="19"/>
  <c r="AV57" i="19"/>
  <c r="AW57" i="19"/>
  <c r="AX57" i="19"/>
  <c r="AY57" i="19"/>
  <c r="AZ57" i="19"/>
  <c r="BA57" i="19"/>
  <c r="BB57" i="19"/>
  <c r="BC57" i="19"/>
  <c r="BD57" i="19"/>
  <c r="BE57" i="19"/>
  <c r="BF57" i="19"/>
  <c r="BG57" i="19"/>
  <c r="BH57" i="19"/>
  <c r="BI57" i="19"/>
  <c r="BJ57" i="19"/>
  <c r="BK57" i="19"/>
  <c r="BL57" i="19"/>
  <c r="BM57" i="19"/>
  <c r="BN57" i="19"/>
  <c r="BO57" i="19"/>
  <c r="BP57" i="19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BN52" i="16"/>
  <c r="BO52" i="16"/>
  <c r="BP52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BN53" i="16"/>
  <c r="BO53" i="16"/>
  <c r="BP53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BN54" i="16"/>
  <c r="BO54" i="16"/>
  <c r="BP54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BN55" i="16"/>
  <c r="BO55" i="16"/>
  <c r="BP55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BM56" i="16"/>
  <c r="BN56" i="16"/>
  <c r="BO56" i="16"/>
  <c r="BP56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BN57" i="16"/>
  <c r="BO57" i="16"/>
  <c r="BP57" i="16"/>
  <c r="AL52" i="17"/>
  <c r="AM52" i="17"/>
  <c r="AN52" i="17"/>
  <c r="AO52" i="17"/>
  <c r="AP52" i="17"/>
  <c r="AQ52" i="17"/>
  <c r="AR52" i="17"/>
  <c r="AS52" i="17"/>
  <c r="AT52" i="17"/>
  <c r="AU52" i="17"/>
  <c r="AV52" i="17"/>
  <c r="AW52" i="17"/>
  <c r="AX52" i="17"/>
  <c r="AY52" i="17"/>
  <c r="AZ52" i="17"/>
  <c r="BA52" i="17"/>
  <c r="BB52" i="17"/>
  <c r="BC52" i="17"/>
  <c r="BD52" i="17"/>
  <c r="BE52" i="17"/>
  <c r="BF52" i="17"/>
  <c r="BG52" i="17"/>
  <c r="BH52" i="17"/>
  <c r="BI52" i="17"/>
  <c r="BJ52" i="17"/>
  <c r="BK52" i="17"/>
  <c r="BL52" i="17"/>
  <c r="BM52" i="17"/>
  <c r="BN52" i="17"/>
  <c r="BO52" i="17"/>
  <c r="BP52" i="17"/>
  <c r="AL53" i="17"/>
  <c r="AM53" i="17"/>
  <c r="AN53" i="17"/>
  <c r="AO53" i="17"/>
  <c r="AP53" i="17"/>
  <c r="AQ53" i="17"/>
  <c r="AR53" i="17"/>
  <c r="AS53" i="17"/>
  <c r="AT53" i="17"/>
  <c r="AU53" i="17"/>
  <c r="AV53" i="17"/>
  <c r="AW53" i="17"/>
  <c r="AX53" i="17"/>
  <c r="AY53" i="17"/>
  <c r="AZ53" i="17"/>
  <c r="BA53" i="17"/>
  <c r="BB53" i="17"/>
  <c r="BC53" i="17"/>
  <c r="BD53" i="17"/>
  <c r="BE53" i="17"/>
  <c r="BF53" i="17"/>
  <c r="BG53" i="17"/>
  <c r="BH53" i="17"/>
  <c r="BI53" i="17"/>
  <c r="BJ53" i="17"/>
  <c r="BK53" i="17"/>
  <c r="BL53" i="17"/>
  <c r="BM53" i="17"/>
  <c r="BN53" i="17"/>
  <c r="BO53" i="17"/>
  <c r="BP53" i="17"/>
  <c r="AL54" i="17"/>
  <c r="AM54" i="17"/>
  <c r="AN54" i="17"/>
  <c r="AO54" i="17"/>
  <c r="AP54" i="17"/>
  <c r="AQ54" i="17"/>
  <c r="AR54" i="17"/>
  <c r="AS54" i="17"/>
  <c r="AT54" i="17"/>
  <c r="AU54" i="17"/>
  <c r="AV54" i="17"/>
  <c r="AW54" i="17"/>
  <c r="AX54" i="17"/>
  <c r="AY54" i="17"/>
  <c r="AZ54" i="17"/>
  <c r="BA54" i="17"/>
  <c r="BB54" i="17"/>
  <c r="BC54" i="17"/>
  <c r="BD54" i="17"/>
  <c r="BE54" i="17"/>
  <c r="BF54" i="17"/>
  <c r="BG54" i="17"/>
  <c r="BH54" i="17"/>
  <c r="BI54" i="17"/>
  <c r="BJ54" i="17"/>
  <c r="BK54" i="17"/>
  <c r="BL54" i="17"/>
  <c r="BM54" i="17"/>
  <c r="BN54" i="17"/>
  <c r="BO54" i="17"/>
  <c r="BP54" i="17"/>
  <c r="AL55" i="17"/>
  <c r="AM55" i="17"/>
  <c r="AN55" i="17"/>
  <c r="AO55" i="17"/>
  <c r="AP55" i="17"/>
  <c r="AQ55" i="17"/>
  <c r="AR55" i="17"/>
  <c r="AS55" i="17"/>
  <c r="AT55" i="17"/>
  <c r="AU55" i="17"/>
  <c r="AV55" i="17"/>
  <c r="AW55" i="17"/>
  <c r="AX55" i="17"/>
  <c r="AY55" i="17"/>
  <c r="AZ55" i="17"/>
  <c r="BA55" i="17"/>
  <c r="BB55" i="17"/>
  <c r="BC55" i="17"/>
  <c r="BD55" i="17"/>
  <c r="BE55" i="17"/>
  <c r="BF55" i="17"/>
  <c r="BG55" i="17"/>
  <c r="BH55" i="17"/>
  <c r="BI55" i="17"/>
  <c r="BJ55" i="17"/>
  <c r="BK55" i="17"/>
  <c r="BL55" i="17"/>
  <c r="BM55" i="17"/>
  <c r="BN55" i="17"/>
  <c r="BO55" i="17"/>
  <c r="BP55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AX56" i="17"/>
  <c r="AY56" i="17"/>
  <c r="AZ56" i="17"/>
  <c r="BA56" i="17"/>
  <c r="BB56" i="17"/>
  <c r="BC56" i="17"/>
  <c r="BD56" i="17"/>
  <c r="BE56" i="17"/>
  <c r="BF56" i="17"/>
  <c r="BG56" i="17"/>
  <c r="BH56" i="17"/>
  <c r="BI56" i="17"/>
  <c r="BJ56" i="17"/>
  <c r="BK56" i="17"/>
  <c r="BL56" i="17"/>
  <c r="BM56" i="17"/>
  <c r="BN56" i="17"/>
  <c r="BO56" i="17"/>
  <c r="BP56" i="17"/>
  <c r="AL57" i="17"/>
  <c r="AM57" i="17"/>
  <c r="AN57" i="17"/>
  <c r="AO57" i="17"/>
  <c r="AP57" i="17"/>
  <c r="AQ57" i="17"/>
  <c r="AR57" i="17"/>
  <c r="AS57" i="17"/>
  <c r="AT57" i="17"/>
  <c r="AU57" i="17"/>
  <c r="AV57" i="17"/>
  <c r="AW57" i="17"/>
  <c r="AX57" i="17"/>
  <c r="AY57" i="17"/>
  <c r="AZ57" i="17"/>
  <c r="BA57" i="17"/>
  <c r="BB57" i="17"/>
  <c r="BC57" i="17"/>
  <c r="BD57" i="17"/>
  <c r="BE57" i="17"/>
  <c r="BF57" i="17"/>
  <c r="BG57" i="17"/>
  <c r="BH57" i="17"/>
  <c r="BI57" i="17"/>
  <c r="BJ57" i="17"/>
  <c r="BK57" i="17"/>
  <c r="BL57" i="17"/>
  <c r="BM57" i="17"/>
  <c r="BN57" i="17"/>
  <c r="BO57" i="17"/>
  <c r="BP57" i="17"/>
  <c r="AL52" i="18"/>
  <c r="AM52" i="18"/>
  <c r="AN52" i="18"/>
  <c r="AO52" i="18"/>
  <c r="AP52" i="18"/>
  <c r="AQ52" i="18"/>
  <c r="AR52" i="18"/>
  <c r="AS52" i="18"/>
  <c r="AT52" i="18"/>
  <c r="AU52" i="18"/>
  <c r="AV52" i="18"/>
  <c r="AW52" i="18"/>
  <c r="AX52" i="18"/>
  <c r="AY52" i="18"/>
  <c r="AZ52" i="18"/>
  <c r="BA52" i="18"/>
  <c r="BB52" i="18"/>
  <c r="BC52" i="18"/>
  <c r="BD52" i="18"/>
  <c r="BE52" i="18"/>
  <c r="BF52" i="18"/>
  <c r="BG52" i="18"/>
  <c r="BH52" i="18"/>
  <c r="BI52" i="18"/>
  <c r="BJ52" i="18"/>
  <c r="BK52" i="18"/>
  <c r="BL52" i="18"/>
  <c r="BM52" i="18"/>
  <c r="BN52" i="18"/>
  <c r="BO52" i="18"/>
  <c r="BP52" i="18"/>
  <c r="AL53" i="18"/>
  <c r="AM53" i="18"/>
  <c r="AN53" i="18"/>
  <c r="AO53" i="18"/>
  <c r="AP53" i="18"/>
  <c r="AQ53" i="18"/>
  <c r="AR53" i="18"/>
  <c r="AS53" i="18"/>
  <c r="AT53" i="18"/>
  <c r="AU53" i="18"/>
  <c r="AV53" i="18"/>
  <c r="AW53" i="18"/>
  <c r="AX53" i="18"/>
  <c r="AY53" i="18"/>
  <c r="AZ53" i="18"/>
  <c r="BA53" i="18"/>
  <c r="BB53" i="18"/>
  <c r="BC53" i="18"/>
  <c r="BD53" i="18"/>
  <c r="BE53" i="18"/>
  <c r="BF53" i="18"/>
  <c r="BG53" i="18"/>
  <c r="BH53" i="18"/>
  <c r="BI53" i="18"/>
  <c r="BJ53" i="18"/>
  <c r="BK53" i="18"/>
  <c r="BL53" i="18"/>
  <c r="BM53" i="18"/>
  <c r="BN53" i="18"/>
  <c r="BO53" i="18"/>
  <c r="BP53" i="18"/>
  <c r="AL54" i="18"/>
  <c r="AM54" i="18"/>
  <c r="AN54" i="18"/>
  <c r="AO54" i="18"/>
  <c r="AP54" i="18"/>
  <c r="AQ54" i="18"/>
  <c r="AR54" i="18"/>
  <c r="AS54" i="18"/>
  <c r="AT54" i="18"/>
  <c r="AU54" i="18"/>
  <c r="AV54" i="18"/>
  <c r="AW54" i="18"/>
  <c r="AX54" i="18"/>
  <c r="AY54" i="18"/>
  <c r="AZ54" i="18"/>
  <c r="BA54" i="18"/>
  <c r="BB54" i="18"/>
  <c r="BC54" i="18"/>
  <c r="BD54" i="18"/>
  <c r="BE54" i="18"/>
  <c r="BF54" i="18"/>
  <c r="BG54" i="18"/>
  <c r="BH54" i="18"/>
  <c r="BI54" i="18"/>
  <c r="BJ54" i="18"/>
  <c r="BK54" i="18"/>
  <c r="BL54" i="18"/>
  <c r="BM54" i="18"/>
  <c r="BN54" i="18"/>
  <c r="BO54" i="18"/>
  <c r="BP54" i="18"/>
  <c r="AL55" i="18"/>
  <c r="AM55" i="18"/>
  <c r="AN55" i="18"/>
  <c r="AO55" i="18"/>
  <c r="AP55" i="18"/>
  <c r="AQ55" i="18"/>
  <c r="AR55" i="18"/>
  <c r="AS55" i="18"/>
  <c r="AT55" i="18"/>
  <c r="AU55" i="18"/>
  <c r="AV55" i="18"/>
  <c r="AW55" i="18"/>
  <c r="AX55" i="18"/>
  <c r="AY55" i="18"/>
  <c r="AZ55" i="18"/>
  <c r="BA55" i="18"/>
  <c r="BB55" i="18"/>
  <c r="BC55" i="18"/>
  <c r="BD55" i="18"/>
  <c r="BE55" i="18"/>
  <c r="BF55" i="18"/>
  <c r="BG55" i="18"/>
  <c r="BH55" i="18"/>
  <c r="BI55" i="18"/>
  <c r="BJ55" i="18"/>
  <c r="BK55" i="18"/>
  <c r="BL55" i="18"/>
  <c r="BM55" i="18"/>
  <c r="BN55" i="18"/>
  <c r="BO55" i="18"/>
  <c r="BP55" i="18"/>
  <c r="AL56" i="18"/>
  <c r="AM56" i="18"/>
  <c r="AN56" i="18"/>
  <c r="AO56" i="18"/>
  <c r="AP56" i="18"/>
  <c r="AQ56" i="18"/>
  <c r="AR56" i="18"/>
  <c r="AS56" i="18"/>
  <c r="AT56" i="18"/>
  <c r="AU56" i="18"/>
  <c r="AV56" i="18"/>
  <c r="AW56" i="18"/>
  <c r="AX56" i="18"/>
  <c r="AY56" i="18"/>
  <c r="AZ56" i="18"/>
  <c r="BA56" i="18"/>
  <c r="BB56" i="18"/>
  <c r="BC56" i="18"/>
  <c r="BD56" i="18"/>
  <c r="BE56" i="18"/>
  <c r="BF56" i="18"/>
  <c r="BG56" i="18"/>
  <c r="BH56" i="18"/>
  <c r="BI56" i="18"/>
  <c r="BJ56" i="18"/>
  <c r="BK56" i="18"/>
  <c r="BL56" i="18"/>
  <c r="BM56" i="18"/>
  <c r="BN56" i="18"/>
  <c r="BO56" i="18"/>
  <c r="BP56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AY57" i="18"/>
  <c r="AZ57" i="18"/>
  <c r="BA57" i="18"/>
  <c r="BB57" i="18"/>
  <c r="BC57" i="18"/>
  <c r="BD57" i="18"/>
  <c r="BE57" i="18"/>
  <c r="BF57" i="18"/>
  <c r="BG57" i="18"/>
  <c r="BH57" i="18"/>
  <c r="BI57" i="18"/>
  <c r="BJ57" i="18"/>
  <c r="BK57" i="18"/>
  <c r="BL57" i="18"/>
  <c r="BM57" i="18"/>
  <c r="BN57" i="18"/>
  <c r="BO57" i="18"/>
  <c r="BP57" i="18"/>
  <c r="AL45" i="19"/>
  <c r="AM45" i="19"/>
  <c r="AN45" i="19"/>
  <c r="AO45" i="19"/>
  <c r="AP45" i="19"/>
  <c r="AQ45" i="19"/>
  <c r="AR45" i="19"/>
  <c r="AS45" i="19"/>
  <c r="AT45" i="19"/>
  <c r="AU45" i="19"/>
  <c r="AV45" i="19"/>
  <c r="AW45" i="19"/>
  <c r="AX45" i="19"/>
  <c r="AY45" i="19"/>
  <c r="AZ45" i="19"/>
  <c r="BA45" i="19"/>
  <c r="BB45" i="19"/>
  <c r="BC45" i="19"/>
  <c r="BD45" i="19"/>
  <c r="BE45" i="19"/>
  <c r="BF45" i="19"/>
  <c r="BG45" i="19"/>
  <c r="BH45" i="19"/>
  <c r="BI45" i="19"/>
  <c r="BJ45" i="19"/>
  <c r="BK45" i="19"/>
  <c r="BL45" i="19"/>
  <c r="BM45" i="19"/>
  <c r="BN45" i="19"/>
  <c r="BO45" i="19"/>
  <c r="BP45" i="19"/>
  <c r="AL46" i="19"/>
  <c r="AM46" i="19"/>
  <c r="AN46" i="19"/>
  <c r="AO46" i="19"/>
  <c r="AP46" i="19"/>
  <c r="AQ46" i="19"/>
  <c r="AR46" i="19"/>
  <c r="AS46" i="19"/>
  <c r="AT46" i="19"/>
  <c r="AU46" i="19"/>
  <c r="AV46" i="19"/>
  <c r="AW46" i="19"/>
  <c r="AX46" i="19"/>
  <c r="AY46" i="19"/>
  <c r="AZ46" i="19"/>
  <c r="BA46" i="19"/>
  <c r="BB46" i="19"/>
  <c r="BC46" i="19"/>
  <c r="BD46" i="19"/>
  <c r="BE46" i="19"/>
  <c r="BF46" i="19"/>
  <c r="BG46" i="19"/>
  <c r="BH46" i="19"/>
  <c r="BI46" i="19"/>
  <c r="BJ46" i="19"/>
  <c r="BK46" i="19"/>
  <c r="BL46" i="19"/>
  <c r="BM46" i="19"/>
  <c r="BN46" i="19"/>
  <c r="BO46" i="19"/>
  <c r="BP46" i="19"/>
  <c r="AL47" i="19"/>
  <c r="AM47" i="19"/>
  <c r="AN47" i="19"/>
  <c r="AO47" i="19"/>
  <c r="AP47" i="19"/>
  <c r="AQ47" i="19"/>
  <c r="AR47" i="19"/>
  <c r="AS47" i="19"/>
  <c r="AT47" i="19"/>
  <c r="AU47" i="19"/>
  <c r="AV47" i="19"/>
  <c r="AW47" i="19"/>
  <c r="AX47" i="19"/>
  <c r="AY47" i="19"/>
  <c r="AZ47" i="19"/>
  <c r="BA47" i="19"/>
  <c r="BB47" i="19"/>
  <c r="BC47" i="19"/>
  <c r="BD47" i="19"/>
  <c r="BE47" i="19"/>
  <c r="BF47" i="19"/>
  <c r="BG47" i="19"/>
  <c r="BH47" i="19"/>
  <c r="BI47" i="19"/>
  <c r="BJ47" i="19"/>
  <c r="BK47" i="19"/>
  <c r="BL47" i="19"/>
  <c r="BM47" i="19"/>
  <c r="BN47" i="19"/>
  <c r="BO47" i="19"/>
  <c r="BP47" i="19"/>
  <c r="AL48" i="19"/>
  <c r="AM48" i="19"/>
  <c r="AN48" i="19"/>
  <c r="AO48" i="19"/>
  <c r="AP48" i="19"/>
  <c r="AQ48" i="19"/>
  <c r="AR48" i="19"/>
  <c r="AS48" i="19"/>
  <c r="AT48" i="19"/>
  <c r="AU48" i="19"/>
  <c r="AV48" i="19"/>
  <c r="AW48" i="19"/>
  <c r="AX48" i="19"/>
  <c r="AY48" i="19"/>
  <c r="AZ48" i="19"/>
  <c r="BA48" i="19"/>
  <c r="BB48" i="19"/>
  <c r="BC48" i="19"/>
  <c r="BD48" i="19"/>
  <c r="BE48" i="19"/>
  <c r="BF48" i="19"/>
  <c r="BG48" i="19"/>
  <c r="BH48" i="19"/>
  <c r="BI48" i="19"/>
  <c r="BJ48" i="19"/>
  <c r="BK48" i="19"/>
  <c r="BL48" i="19"/>
  <c r="BM48" i="19"/>
  <c r="BN48" i="19"/>
  <c r="BO48" i="19"/>
  <c r="BP48" i="19"/>
  <c r="AL49" i="19"/>
  <c r="AM49" i="19"/>
  <c r="AN49" i="19"/>
  <c r="AO49" i="19"/>
  <c r="AP49" i="19"/>
  <c r="AQ49" i="19"/>
  <c r="AR49" i="19"/>
  <c r="AS49" i="19"/>
  <c r="AT49" i="19"/>
  <c r="AU49" i="19"/>
  <c r="AV49" i="19"/>
  <c r="AW49" i="19"/>
  <c r="AX49" i="19"/>
  <c r="AY49" i="19"/>
  <c r="AZ49" i="19"/>
  <c r="BA49" i="19"/>
  <c r="BB49" i="19"/>
  <c r="BC49" i="19"/>
  <c r="BD49" i="19"/>
  <c r="BE49" i="19"/>
  <c r="BF49" i="19"/>
  <c r="BG49" i="19"/>
  <c r="BH49" i="19"/>
  <c r="BI49" i="19"/>
  <c r="BJ49" i="19"/>
  <c r="BK49" i="19"/>
  <c r="BL49" i="19"/>
  <c r="BM49" i="19"/>
  <c r="BN49" i="19"/>
  <c r="BO49" i="19"/>
  <c r="BP49" i="19"/>
  <c r="AL50" i="19"/>
  <c r="AM50" i="19"/>
  <c r="AN50" i="19"/>
  <c r="AO50" i="19"/>
  <c r="AP50" i="19"/>
  <c r="AQ50" i="19"/>
  <c r="AR50" i="19"/>
  <c r="AS50" i="19"/>
  <c r="AT50" i="19"/>
  <c r="AU50" i="19"/>
  <c r="AV50" i="19"/>
  <c r="AW50" i="19"/>
  <c r="AX50" i="19"/>
  <c r="AY50" i="19"/>
  <c r="AZ50" i="19"/>
  <c r="BA50" i="19"/>
  <c r="BB50" i="19"/>
  <c r="BC50" i="19"/>
  <c r="BD50" i="19"/>
  <c r="BE50" i="19"/>
  <c r="BF50" i="19"/>
  <c r="BG50" i="19"/>
  <c r="BH50" i="19"/>
  <c r="BI50" i="19"/>
  <c r="BJ50" i="19"/>
  <c r="BK50" i="19"/>
  <c r="BL50" i="19"/>
  <c r="BM50" i="19"/>
  <c r="BN50" i="19"/>
  <c r="BO50" i="19"/>
  <c r="BP50" i="19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BN45" i="16"/>
  <c r="BO45" i="16"/>
  <c r="BP45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BN46" i="16"/>
  <c r="BO46" i="16"/>
  <c r="BP46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BN47" i="16"/>
  <c r="BO47" i="16"/>
  <c r="BP47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BN48" i="16"/>
  <c r="BO48" i="16"/>
  <c r="BP48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  <c r="BN49" i="16"/>
  <c r="BO49" i="16"/>
  <c r="BP49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BN50" i="16"/>
  <c r="BO50" i="16"/>
  <c r="BP50" i="16"/>
  <c r="AL45" i="17"/>
  <c r="AM45" i="17"/>
  <c r="AN45" i="17"/>
  <c r="AO45" i="17"/>
  <c r="AP45" i="17"/>
  <c r="AQ45" i="17"/>
  <c r="AR45" i="17"/>
  <c r="AS45" i="17"/>
  <c r="AT45" i="17"/>
  <c r="AU45" i="17"/>
  <c r="AV45" i="17"/>
  <c r="AW45" i="17"/>
  <c r="AX45" i="17"/>
  <c r="AY45" i="17"/>
  <c r="AZ45" i="17"/>
  <c r="BA45" i="17"/>
  <c r="BB45" i="17"/>
  <c r="BC45" i="17"/>
  <c r="BD45" i="17"/>
  <c r="BE45" i="17"/>
  <c r="BF45" i="17"/>
  <c r="BG45" i="17"/>
  <c r="BH45" i="17"/>
  <c r="BI45" i="17"/>
  <c r="BJ45" i="17"/>
  <c r="BK45" i="17"/>
  <c r="BL45" i="17"/>
  <c r="BM45" i="17"/>
  <c r="BN45" i="17"/>
  <c r="BO45" i="17"/>
  <c r="BP45" i="17"/>
  <c r="AL46" i="17"/>
  <c r="AM46" i="17"/>
  <c r="AN46" i="17"/>
  <c r="AO46" i="17"/>
  <c r="AP46" i="17"/>
  <c r="AQ46" i="17"/>
  <c r="AR46" i="17"/>
  <c r="AS46" i="17"/>
  <c r="AT46" i="17"/>
  <c r="AU46" i="17"/>
  <c r="AV46" i="17"/>
  <c r="AW46" i="17"/>
  <c r="AX46" i="17"/>
  <c r="AY46" i="17"/>
  <c r="AZ46" i="17"/>
  <c r="BA46" i="17"/>
  <c r="BB46" i="17"/>
  <c r="BC46" i="17"/>
  <c r="BD46" i="17"/>
  <c r="BE46" i="17"/>
  <c r="BF46" i="17"/>
  <c r="BG46" i="17"/>
  <c r="BH46" i="17"/>
  <c r="BI46" i="17"/>
  <c r="BJ46" i="17"/>
  <c r="BK46" i="17"/>
  <c r="BL46" i="17"/>
  <c r="BM46" i="17"/>
  <c r="BN46" i="17"/>
  <c r="BO46" i="17"/>
  <c r="BP46" i="17"/>
  <c r="AL47" i="17"/>
  <c r="AM47" i="17"/>
  <c r="AN47" i="17"/>
  <c r="AO47" i="17"/>
  <c r="AP47" i="17"/>
  <c r="AQ47" i="17"/>
  <c r="AR47" i="17"/>
  <c r="AS47" i="17"/>
  <c r="AT47" i="17"/>
  <c r="AU47" i="17"/>
  <c r="AV47" i="17"/>
  <c r="AW47" i="17"/>
  <c r="AX47" i="17"/>
  <c r="AY47" i="17"/>
  <c r="AZ47" i="17"/>
  <c r="BA47" i="17"/>
  <c r="BB47" i="17"/>
  <c r="BC47" i="17"/>
  <c r="BD47" i="17"/>
  <c r="BE47" i="17"/>
  <c r="BF47" i="17"/>
  <c r="BG47" i="17"/>
  <c r="BH47" i="17"/>
  <c r="BI47" i="17"/>
  <c r="BJ47" i="17"/>
  <c r="BK47" i="17"/>
  <c r="BL47" i="17"/>
  <c r="BM47" i="17"/>
  <c r="BN47" i="17"/>
  <c r="BO47" i="17"/>
  <c r="BP47" i="17"/>
  <c r="AL48" i="17"/>
  <c r="AM48" i="17"/>
  <c r="AN48" i="17"/>
  <c r="AO48" i="17"/>
  <c r="AP48" i="17"/>
  <c r="AQ48" i="17"/>
  <c r="AR48" i="17"/>
  <c r="AS48" i="17"/>
  <c r="AT48" i="17"/>
  <c r="AU48" i="17"/>
  <c r="AV48" i="17"/>
  <c r="AW48" i="17"/>
  <c r="AX48" i="17"/>
  <c r="AY48" i="17"/>
  <c r="AZ48" i="17"/>
  <c r="BA48" i="17"/>
  <c r="BB48" i="17"/>
  <c r="BC48" i="17"/>
  <c r="BD48" i="17"/>
  <c r="BE48" i="17"/>
  <c r="BF48" i="17"/>
  <c r="BG48" i="17"/>
  <c r="BH48" i="17"/>
  <c r="BI48" i="17"/>
  <c r="BJ48" i="17"/>
  <c r="BK48" i="17"/>
  <c r="BL48" i="17"/>
  <c r="BM48" i="17"/>
  <c r="BN48" i="17"/>
  <c r="BO48" i="17"/>
  <c r="BP48" i="17"/>
  <c r="AL49" i="17"/>
  <c r="AM49" i="17"/>
  <c r="AN49" i="17"/>
  <c r="AO49" i="17"/>
  <c r="AP49" i="17"/>
  <c r="AQ49" i="17"/>
  <c r="AR49" i="17"/>
  <c r="AS49" i="17"/>
  <c r="AT49" i="17"/>
  <c r="AU49" i="17"/>
  <c r="AV49" i="17"/>
  <c r="AW49" i="17"/>
  <c r="AX49" i="17"/>
  <c r="AY49" i="17"/>
  <c r="AZ49" i="17"/>
  <c r="BA49" i="17"/>
  <c r="BB49" i="17"/>
  <c r="BC49" i="17"/>
  <c r="BD49" i="17"/>
  <c r="BE49" i="17"/>
  <c r="BF49" i="17"/>
  <c r="BG49" i="17"/>
  <c r="BH49" i="17"/>
  <c r="BI49" i="17"/>
  <c r="BJ49" i="17"/>
  <c r="BK49" i="17"/>
  <c r="BL49" i="17"/>
  <c r="BM49" i="17"/>
  <c r="BN49" i="17"/>
  <c r="BO49" i="17"/>
  <c r="BP49" i="17"/>
  <c r="AL50" i="17"/>
  <c r="AM50" i="17"/>
  <c r="AN50" i="17"/>
  <c r="AO50" i="17"/>
  <c r="AP50" i="17"/>
  <c r="AQ50" i="17"/>
  <c r="AR50" i="17"/>
  <c r="AS50" i="17"/>
  <c r="AT50" i="17"/>
  <c r="AU50" i="17"/>
  <c r="AV50" i="17"/>
  <c r="AW50" i="17"/>
  <c r="AX50" i="17"/>
  <c r="AY50" i="17"/>
  <c r="AZ50" i="17"/>
  <c r="BA50" i="17"/>
  <c r="BB50" i="17"/>
  <c r="BC50" i="17"/>
  <c r="BD50" i="17"/>
  <c r="BE50" i="17"/>
  <c r="BF50" i="17"/>
  <c r="BG50" i="17"/>
  <c r="BH50" i="17"/>
  <c r="BI50" i="17"/>
  <c r="BJ50" i="17"/>
  <c r="BK50" i="17"/>
  <c r="BL50" i="17"/>
  <c r="BM50" i="17"/>
  <c r="BN50" i="17"/>
  <c r="BO50" i="17"/>
  <c r="BP50" i="17"/>
  <c r="AL45" i="18"/>
  <c r="AM45" i="18"/>
  <c r="AN45" i="18"/>
  <c r="AO45" i="18"/>
  <c r="AP45" i="18"/>
  <c r="AQ45" i="18"/>
  <c r="AR45" i="18"/>
  <c r="AS45" i="18"/>
  <c r="AT45" i="18"/>
  <c r="AU45" i="18"/>
  <c r="AV45" i="18"/>
  <c r="AW45" i="18"/>
  <c r="AX45" i="18"/>
  <c r="AY45" i="18"/>
  <c r="AZ45" i="18"/>
  <c r="BA45" i="18"/>
  <c r="BB45" i="18"/>
  <c r="BC45" i="18"/>
  <c r="BD45" i="18"/>
  <c r="BE45" i="18"/>
  <c r="BF45" i="18"/>
  <c r="BG45" i="18"/>
  <c r="BH45" i="18"/>
  <c r="BI45" i="18"/>
  <c r="BJ45" i="18"/>
  <c r="BK45" i="18"/>
  <c r="BL45" i="18"/>
  <c r="BM45" i="18"/>
  <c r="BN45" i="18"/>
  <c r="BO45" i="18"/>
  <c r="BP45" i="18"/>
  <c r="AL46" i="18"/>
  <c r="AM46" i="18"/>
  <c r="AN46" i="18"/>
  <c r="AO46" i="18"/>
  <c r="AP46" i="18"/>
  <c r="AQ46" i="18"/>
  <c r="AR46" i="18"/>
  <c r="AS46" i="18"/>
  <c r="AT46" i="18"/>
  <c r="AU46" i="18"/>
  <c r="AV46" i="18"/>
  <c r="AW46" i="18"/>
  <c r="AX46" i="18"/>
  <c r="AY46" i="18"/>
  <c r="AZ46" i="18"/>
  <c r="BA46" i="18"/>
  <c r="BB46" i="18"/>
  <c r="BC46" i="18"/>
  <c r="BD46" i="18"/>
  <c r="BE46" i="18"/>
  <c r="BF46" i="18"/>
  <c r="BG46" i="18"/>
  <c r="BH46" i="18"/>
  <c r="BI46" i="18"/>
  <c r="BJ46" i="18"/>
  <c r="BK46" i="18"/>
  <c r="BL46" i="18"/>
  <c r="BM46" i="18"/>
  <c r="BN46" i="18"/>
  <c r="BO46" i="18"/>
  <c r="BP46" i="18"/>
  <c r="AL47" i="18"/>
  <c r="AM47" i="18"/>
  <c r="AN47" i="18"/>
  <c r="AO47" i="18"/>
  <c r="AP47" i="18"/>
  <c r="AQ47" i="18"/>
  <c r="AR47" i="18"/>
  <c r="AS47" i="18"/>
  <c r="AT47" i="18"/>
  <c r="AU47" i="18"/>
  <c r="AV47" i="18"/>
  <c r="AW47" i="18"/>
  <c r="AX47" i="18"/>
  <c r="AY47" i="18"/>
  <c r="AZ47" i="18"/>
  <c r="BA47" i="18"/>
  <c r="BB47" i="18"/>
  <c r="BC47" i="18"/>
  <c r="BD47" i="18"/>
  <c r="BE47" i="18"/>
  <c r="BF47" i="18"/>
  <c r="BG47" i="18"/>
  <c r="BH47" i="18"/>
  <c r="BI47" i="18"/>
  <c r="BJ47" i="18"/>
  <c r="BK47" i="18"/>
  <c r="BL47" i="18"/>
  <c r="BM47" i="18"/>
  <c r="BN47" i="18"/>
  <c r="BO47" i="18"/>
  <c r="BP47" i="18"/>
  <c r="AL48" i="18"/>
  <c r="AM48" i="18"/>
  <c r="AN48" i="18"/>
  <c r="AO48" i="18"/>
  <c r="AP48" i="18"/>
  <c r="AQ48" i="18"/>
  <c r="AR48" i="18"/>
  <c r="AS48" i="18"/>
  <c r="AT48" i="18"/>
  <c r="AU48" i="18"/>
  <c r="AV48" i="18"/>
  <c r="AW48" i="18"/>
  <c r="AX48" i="18"/>
  <c r="AY48" i="18"/>
  <c r="AZ48" i="18"/>
  <c r="BA48" i="18"/>
  <c r="BB48" i="18"/>
  <c r="BC48" i="18"/>
  <c r="BD48" i="18"/>
  <c r="BE48" i="18"/>
  <c r="BF48" i="18"/>
  <c r="BG48" i="18"/>
  <c r="BH48" i="18"/>
  <c r="BI48" i="18"/>
  <c r="BJ48" i="18"/>
  <c r="BK48" i="18"/>
  <c r="BL48" i="18"/>
  <c r="BM48" i="18"/>
  <c r="BN48" i="18"/>
  <c r="BO48" i="18"/>
  <c r="BP48" i="18"/>
  <c r="AL49" i="18"/>
  <c r="AM49" i="18"/>
  <c r="AN49" i="18"/>
  <c r="AO49" i="18"/>
  <c r="AP49" i="18"/>
  <c r="AQ49" i="18"/>
  <c r="AR49" i="18"/>
  <c r="AS49" i="18"/>
  <c r="AT49" i="18"/>
  <c r="AU49" i="18"/>
  <c r="AV49" i="18"/>
  <c r="AW49" i="18"/>
  <c r="AX49" i="18"/>
  <c r="AY49" i="18"/>
  <c r="AZ49" i="18"/>
  <c r="BA49" i="18"/>
  <c r="BB49" i="18"/>
  <c r="BC49" i="18"/>
  <c r="BD49" i="18"/>
  <c r="BE49" i="18"/>
  <c r="BF49" i="18"/>
  <c r="BG49" i="18"/>
  <c r="BH49" i="18"/>
  <c r="BI49" i="18"/>
  <c r="BJ49" i="18"/>
  <c r="BK49" i="18"/>
  <c r="BL49" i="18"/>
  <c r="BM49" i="18"/>
  <c r="BN49" i="18"/>
  <c r="BO49" i="18"/>
  <c r="BP49" i="18"/>
  <c r="AL50" i="18"/>
  <c r="AM50" i="18"/>
  <c r="AN50" i="18"/>
  <c r="AO50" i="18"/>
  <c r="AP50" i="18"/>
  <c r="AQ50" i="18"/>
  <c r="AR50" i="18"/>
  <c r="AS50" i="18"/>
  <c r="AT50" i="18"/>
  <c r="AU50" i="18"/>
  <c r="AV50" i="18"/>
  <c r="AW50" i="18"/>
  <c r="AX50" i="18"/>
  <c r="AY50" i="18"/>
  <c r="AZ50" i="18"/>
  <c r="BA50" i="18"/>
  <c r="BB50" i="18"/>
  <c r="BC50" i="18"/>
  <c r="BD50" i="18"/>
  <c r="BE50" i="18"/>
  <c r="BF50" i="18"/>
  <c r="BG50" i="18"/>
  <c r="BH50" i="18"/>
  <c r="BI50" i="18"/>
  <c r="BJ50" i="18"/>
  <c r="BK50" i="18"/>
  <c r="BL50" i="18"/>
  <c r="BM50" i="18"/>
  <c r="BN50" i="18"/>
  <c r="BO50" i="18"/>
  <c r="BP50" i="18"/>
  <c r="AL90" i="19"/>
  <c r="AM90" i="19"/>
  <c r="AN90" i="19"/>
  <c r="AO90" i="19"/>
  <c r="AP90" i="19"/>
  <c r="AQ90" i="19"/>
  <c r="AR90" i="19"/>
  <c r="AS90" i="19"/>
  <c r="AT90" i="19"/>
  <c r="AU90" i="19"/>
  <c r="AV90" i="19"/>
  <c r="AW90" i="19"/>
  <c r="AX90" i="19"/>
  <c r="AY90" i="19"/>
  <c r="AZ90" i="19"/>
  <c r="BA90" i="19"/>
  <c r="BB90" i="19"/>
  <c r="BC90" i="19"/>
  <c r="BD90" i="19"/>
  <c r="BE90" i="19"/>
  <c r="BF90" i="19"/>
  <c r="BG90" i="19"/>
  <c r="BH90" i="19"/>
  <c r="BI90" i="19"/>
  <c r="BJ90" i="19"/>
  <c r="BK90" i="19"/>
  <c r="BL90" i="19"/>
  <c r="BM90" i="19"/>
  <c r="BN90" i="19"/>
  <c r="BO90" i="19"/>
  <c r="BP90" i="19"/>
  <c r="AL91" i="19"/>
  <c r="AM91" i="19"/>
  <c r="AN91" i="19"/>
  <c r="AO91" i="19"/>
  <c r="AP91" i="19"/>
  <c r="AQ91" i="19"/>
  <c r="AR91" i="19"/>
  <c r="AS91" i="19"/>
  <c r="AT91" i="19"/>
  <c r="AU91" i="19"/>
  <c r="AV91" i="19"/>
  <c r="AW91" i="19"/>
  <c r="AX91" i="19"/>
  <c r="AY91" i="19"/>
  <c r="AZ91" i="19"/>
  <c r="BA91" i="19"/>
  <c r="BB91" i="19"/>
  <c r="BC91" i="19"/>
  <c r="BD91" i="19"/>
  <c r="BE91" i="19"/>
  <c r="BF91" i="19"/>
  <c r="BG91" i="19"/>
  <c r="BH91" i="19"/>
  <c r="BI91" i="19"/>
  <c r="BJ91" i="19"/>
  <c r="BK91" i="19"/>
  <c r="BL91" i="19"/>
  <c r="BM91" i="19"/>
  <c r="BN91" i="19"/>
  <c r="BO91" i="19"/>
  <c r="BP91" i="19"/>
  <c r="AL92" i="19"/>
  <c r="AM92" i="19"/>
  <c r="AN92" i="19"/>
  <c r="AO92" i="19"/>
  <c r="AP92" i="19"/>
  <c r="AQ92" i="19"/>
  <c r="AR92" i="19"/>
  <c r="AS92" i="19"/>
  <c r="AT92" i="19"/>
  <c r="AU92" i="19"/>
  <c r="AV92" i="19"/>
  <c r="AW92" i="19"/>
  <c r="AX92" i="19"/>
  <c r="AY92" i="19"/>
  <c r="AZ92" i="19"/>
  <c r="BA92" i="19"/>
  <c r="BB92" i="19"/>
  <c r="BC92" i="19"/>
  <c r="BD92" i="19"/>
  <c r="BE92" i="19"/>
  <c r="BF92" i="19"/>
  <c r="BG92" i="19"/>
  <c r="BH92" i="19"/>
  <c r="BI92" i="19"/>
  <c r="BJ92" i="19"/>
  <c r="BK92" i="19"/>
  <c r="BL92" i="19"/>
  <c r="BM92" i="19"/>
  <c r="BN92" i="19"/>
  <c r="BO92" i="19"/>
  <c r="BP92" i="19"/>
  <c r="AL93" i="19"/>
  <c r="AM93" i="19"/>
  <c r="AN93" i="19"/>
  <c r="AO93" i="19"/>
  <c r="AP93" i="19"/>
  <c r="AQ93" i="19"/>
  <c r="AR93" i="19"/>
  <c r="AS93" i="19"/>
  <c r="AT93" i="19"/>
  <c r="AU93" i="19"/>
  <c r="AV93" i="19"/>
  <c r="AW93" i="19"/>
  <c r="AX93" i="19"/>
  <c r="AY93" i="19"/>
  <c r="AZ93" i="19"/>
  <c r="BA93" i="19"/>
  <c r="BB93" i="19"/>
  <c r="BC93" i="19"/>
  <c r="BD93" i="19"/>
  <c r="BE93" i="19"/>
  <c r="BF93" i="19"/>
  <c r="BG93" i="19"/>
  <c r="BH93" i="19"/>
  <c r="BI93" i="19"/>
  <c r="BJ93" i="19"/>
  <c r="BK93" i="19"/>
  <c r="BL93" i="19"/>
  <c r="BM93" i="19"/>
  <c r="BN93" i="19"/>
  <c r="BO93" i="19"/>
  <c r="BP93" i="19"/>
  <c r="AL94" i="19"/>
  <c r="AM94" i="19"/>
  <c r="AN94" i="19"/>
  <c r="AO94" i="19"/>
  <c r="AP94" i="19"/>
  <c r="AQ94" i="19"/>
  <c r="AR94" i="19"/>
  <c r="AS94" i="19"/>
  <c r="AT94" i="19"/>
  <c r="AU94" i="19"/>
  <c r="AV94" i="19"/>
  <c r="AW94" i="19"/>
  <c r="AX94" i="19"/>
  <c r="AY94" i="19"/>
  <c r="AZ94" i="19"/>
  <c r="BA94" i="19"/>
  <c r="BB94" i="19"/>
  <c r="BC94" i="19"/>
  <c r="BD94" i="19"/>
  <c r="BE94" i="19"/>
  <c r="BF94" i="19"/>
  <c r="BG94" i="19"/>
  <c r="BH94" i="19"/>
  <c r="BI94" i="19"/>
  <c r="BJ94" i="19"/>
  <c r="BK94" i="19"/>
  <c r="BL94" i="19"/>
  <c r="BM94" i="19"/>
  <c r="BN94" i="19"/>
  <c r="BO94" i="19"/>
  <c r="BP94" i="19"/>
  <c r="AL95" i="19"/>
  <c r="AM95" i="19"/>
  <c r="AN95" i="19"/>
  <c r="AO95" i="19"/>
  <c r="AP95" i="19"/>
  <c r="AQ95" i="19"/>
  <c r="AR95" i="19"/>
  <c r="AS95" i="19"/>
  <c r="AT95" i="19"/>
  <c r="AU95" i="19"/>
  <c r="AV95" i="19"/>
  <c r="AW95" i="19"/>
  <c r="AX95" i="19"/>
  <c r="AY95" i="19"/>
  <c r="AZ95" i="19"/>
  <c r="BA95" i="19"/>
  <c r="BB95" i="19"/>
  <c r="BC95" i="19"/>
  <c r="BD95" i="19"/>
  <c r="BE95" i="19"/>
  <c r="BF95" i="19"/>
  <c r="BG95" i="19"/>
  <c r="BH95" i="19"/>
  <c r="BI95" i="19"/>
  <c r="BJ95" i="19"/>
  <c r="BK95" i="19"/>
  <c r="BL95" i="19"/>
  <c r="BM95" i="19"/>
  <c r="BN95" i="19"/>
  <c r="BO95" i="19"/>
  <c r="BP95" i="19"/>
  <c r="AL90" i="16"/>
  <c r="AM90" i="16"/>
  <c r="AN90" i="16"/>
  <c r="AO90" i="16"/>
  <c r="AP90" i="16"/>
  <c r="AQ90" i="16"/>
  <c r="AR90" i="16"/>
  <c r="AS90" i="16"/>
  <c r="AT90" i="16"/>
  <c r="AU90" i="16"/>
  <c r="AV90" i="16"/>
  <c r="AW90" i="16"/>
  <c r="AX90" i="16"/>
  <c r="AY90" i="16"/>
  <c r="AZ90" i="16"/>
  <c r="BA90" i="16"/>
  <c r="BB90" i="16"/>
  <c r="BC90" i="16"/>
  <c r="BD90" i="16"/>
  <c r="BE90" i="16"/>
  <c r="BF90" i="16"/>
  <c r="BG90" i="16"/>
  <c r="BH90" i="16"/>
  <c r="BI90" i="16"/>
  <c r="BJ90" i="16"/>
  <c r="BK90" i="16"/>
  <c r="BL90" i="16"/>
  <c r="BM90" i="16"/>
  <c r="BN90" i="16"/>
  <c r="BO90" i="16"/>
  <c r="BP90" i="16"/>
  <c r="AL91" i="16"/>
  <c r="AM91" i="16"/>
  <c r="AN91" i="16"/>
  <c r="AO91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BF91" i="16"/>
  <c r="BG91" i="16"/>
  <c r="BH91" i="16"/>
  <c r="BI91" i="16"/>
  <c r="BJ91" i="16"/>
  <c r="BK91" i="16"/>
  <c r="BL91" i="16"/>
  <c r="BM91" i="16"/>
  <c r="BN91" i="16"/>
  <c r="BO91" i="16"/>
  <c r="BP91" i="16"/>
  <c r="AL92" i="16"/>
  <c r="AM92" i="16"/>
  <c r="AN92" i="16"/>
  <c r="AO92" i="16"/>
  <c r="AP92" i="16"/>
  <c r="AQ92" i="16"/>
  <c r="AR92" i="16"/>
  <c r="AS92" i="16"/>
  <c r="AT92" i="16"/>
  <c r="AU92" i="16"/>
  <c r="AV92" i="16"/>
  <c r="AW92" i="16"/>
  <c r="AX92" i="16"/>
  <c r="AY92" i="16"/>
  <c r="AZ92" i="16"/>
  <c r="BA92" i="16"/>
  <c r="BB92" i="16"/>
  <c r="BC92" i="16"/>
  <c r="BD92" i="16"/>
  <c r="BE92" i="16"/>
  <c r="BF92" i="16"/>
  <c r="BG92" i="16"/>
  <c r="BH92" i="16"/>
  <c r="BI92" i="16"/>
  <c r="BJ92" i="16"/>
  <c r="BK92" i="16"/>
  <c r="BL92" i="16"/>
  <c r="BM92" i="16"/>
  <c r="BN92" i="16"/>
  <c r="BO92" i="16"/>
  <c r="BP92" i="16"/>
  <c r="AL93" i="16"/>
  <c r="AM93" i="16"/>
  <c r="AN93" i="16"/>
  <c r="AO93" i="16"/>
  <c r="AP93" i="16"/>
  <c r="AQ93" i="16"/>
  <c r="AR93" i="16"/>
  <c r="AS93" i="16"/>
  <c r="AT93" i="16"/>
  <c r="AU93" i="16"/>
  <c r="AV93" i="16"/>
  <c r="AW93" i="16"/>
  <c r="AX93" i="16"/>
  <c r="AY93" i="16"/>
  <c r="AZ93" i="16"/>
  <c r="BA93" i="16"/>
  <c r="BB93" i="16"/>
  <c r="BC93" i="16"/>
  <c r="BD93" i="16"/>
  <c r="BE93" i="16"/>
  <c r="BF93" i="16"/>
  <c r="BG93" i="16"/>
  <c r="BH93" i="16"/>
  <c r="BI93" i="16"/>
  <c r="BJ93" i="16"/>
  <c r="BK93" i="16"/>
  <c r="BL93" i="16"/>
  <c r="BM93" i="16"/>
  <c r="BN93" i="16"/>
  <c r="BO93" i="16"/>
  <c r="BP93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BN94" i="16"/>
  <c r="BO94" i="16"/>
  <c r="BP94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BN95" i="16"/>
  <c r="BO95" i="16"/>
  <c r="BP95" i="16"/>
  <c r="AL90" i="17"/>
  <c r="AM90" i="17"/>
  <c r="AN90" i="17"/>
  <c r="AO90" i="17"/>
  <c r="AP90" i="17"/>
  <c r="AQ90" i="17"/>
  <c r="AR90" i="17"/>
  <c r="AS90" i="17"/>
  <c r="AT90" i="17"/>
  <c r="AU90" i="17"/>
  <c r="AV90" i="17"/>
  <c r="AW90" i="17"/>
  <c r="AX90" i="17"/>
  <c r="AY90" i="17"/>
  <c r="AZ90" i="17"/>
  <c r="BA90" i="17"/>
  <c r="BB90" i="17"/>
  <c r="BC90" i="17"/>
  <c r="BD90" i="17"/>
  <c r="BE90" i="17"/>
  <c r="BF90" i="17"/>
  <c r="BG90" i="17"/>
  <c r="BH90" i="17"/>
  <c r="BI90" i="17"/>
  <c r="BJ90" i="17"/>
  <c r="BK90" i="17"/>
  <c r="BL90" i="17"/>
  <c r="BM90" i="17"/>
  <c r="BN90" i="17"/>
  <c r="BO90" i="17"/>
  <c r="BP90" i="17"/>
  <c r="AL91" i="17"/>
  <c r="AM91" i="17"/>
  <c r="AN91" i="17"/>
  <c r="AO91" i="17"/>
  <c r="AP91" i="17"/>
  <c r="AQ91" i="17"/>
  <c r="AR91" i="17"/>
  <c r="AS91" i="17"/>
  <c r="AT91" i="17"/>
  <c r="AU91" i="17"/>
  <c r="AV91" i="17"/>
  <c r="AW91" i="17"/>
  <c r="AX91" i="17"/>
  <c r="AY91" i="17"/>
  <c r="AZ91" i="17"/>
  <c r="BA91" i="17"/>
  <c r="BB91" i="17"/>
  <c r="BC91" i="17"/>
  <c r="BD91" i="17"/>
  <c r="BE91" i="17"/>
  <c r="BF91" i="17"/>
  <c r="BG91" i="17"/>
  <c r="BH91" i="17"/>
  <c r="BI91" i="17"/>
  <c r="BJ91" i="17"/>
  <c r="BK91" i="17"/>
  <c r="BL91" i="17"/>
  <c r="BM91" i="17"/>
  <c r="BN91" i="17"/>
  <c r="BO91" i="17"/>
  <c r="BP91" i="17"/>
  <c r="AL92" i="17"/>
  <c r="AM92" i="17"/>
  <c r="AN92" i="17"/>
  <c r="AO92" i="17"/>
  <c r="AP92" i="17"/>
  <c r="AQ92" i="17"/>
  <c r="AR92" i="17"/>
  <c r="AS92" i="17"/>
  <c r="AT92" i="17"/>
  <c r="AU92" i="17"/>
  <c r="AV92" i="17"/>
  <c r="AW92" i="17"/>
  <c r="AX92" i="17"/>
  <c r="AY92" i="17"/>
  <c r="AZ92" i="17"/>
  <c r="BA92" i="17"/>
  <c r="BB92" i="17"/>
  <c r="BC92" i="17"/>
  <c r="BD92" i="17"/>
  <c r="BE92" i="17"/>
  <c r="BF92" i="17"/>
  <c r="BG92" i="17"/>
  <c r="BH92" i="17"/>
  <c r="BI92" i="17"/>
  <c r="BJ92" i="17"/>
  <c r="BK92" i="17"/>
  <c r="BL92" i="17"/>
  <c r="BM92" i="17"/>
  <c r="BN92" i="17"/>
  <c r="BO92" i="17"/>
  <c r="BP92" i="17"/>
  <c r="AL93" i="17"/>
  <c r="AM93" i="17"/>
  <c r="AN93" i="17"/>
  <c r="AO93" i="17"/>
  <c r="AP93" i="17"/>
  <c r="AQ93" i="17"/>
  <c r="AR93" i="17"/>
  <c r="AS93" i="17"/>
  <c r="AT93" i="17"/>
  <c r="AU93" i="17"/>
  <c r="AV93" i="17"/>
  <c r="AW93" i="17"/>
  <c r="AX93" i="17"/>
  <c r="AY93" i="17"/>
  <c r="AZ93" i="17"/>
  <c r="BA93" i="17"/>
  <c r="BB93" i="17"/>
  <c r="BC93" i="17"/>
  <c r="BD93" i="17"/>
  <c r="BE93" i="17"/>
  <c r="BF93" i="17"/>
  <c r="BG93" i="17"/>
  <c r="BH93" i="17"/>
  <c r="BI93" i="17"/>
  <c r="BJ93" i="17"/>
  <c r="BK93" i="17"/>
  <c r="BL93" i="17"/>
  <c r="BM93" i="17"/>
  <c r="BN93" i="17"/>
  <c r="BO93" i="17"/>
  <c r="BP93" i="17"/>
  <c r="AL94" i="17"/>
  <c r="AM94" i="17"/>
  <c r="AN94" i="17"/>
  <c r="AO94" i="17"/>
  <c r="AP94" i="17"/>
  <c r="AQ94" i="17"/>
  <c r="AR94" i="17"/>
  <c r="AS94" i="17"/>
  <c r="AT94" i="17"/>
  <c r="AU94" i="17"/>
  <c r="AV94" i="17"/>
  <c r="AW94" i="17"/>
  <c r="AX94" i="17"/>
  <c r="AY94" i="17"/>
  <c r="AZ94" i="17"/>
  <c r="BA94" i="17"/>
  <c r="BB94" i="17"/>
  <c r="BC94" i="17"/>
  <c r="BD94" i="17"/>
  <c r="BE94" i="17"/>
  <c r="BF94" i="17"/>
  <c r="BG94" i="17"/>
  <c r="BH94" i="17"/>
  <c r="BI94" i="17"/>
  <c r="BJ94" i="17"/>
  <c r="BK94" i="17"/>
  <c r="BL94" i="17"/>
  <c r="BM94" i="17"/>
  <c r="BN94" i="17"/>
  <c r="BO94" i="17"/>
  <c r="BP94" i="17"/>
  <c r="AL95" i="17"/>
  <c r="AM95" i="17"/>
  <c r="AN95" i="17"/>
  <c r="AO95" i="17"/>
  <c r="AP95" i="17"/>
  <c r="AQ95" i="17"/>
  <c r="AR95" i="17"/>
  <c r="AS95" i="17"/>
  <c r="AT95" i="17"/>
  <c r="AU95" i="17"/>
  <c r="AV95" i="17"/>
  <c r="AW95" i="17"/>
  <c r="AX95" i="17"/>
  <c r="AY95" i="17"/>
  <c r="AZ95" i="17"/>
  <c r="BA95" i="17"/>
  <c r="BB95" i="17"/>
  <c r="BC95" i="17"/>
  <c r="BD95" i="17"/>
  <c r="BE95" i="17"/>
  <c r="BF95" i="17"/>
  <c r="BG95" i="17"/>
  <c r="BH95" i="17"/>
  <c r="BI95" i="17"/>
  <c r="BJ95" i="17"/>
  <c r="BK95" i="17"/>
  <c r="BL95" i="17"/>
  <c r="BM95" i="17"/>
  <c r="BN95" i="17"/>
  <c r="BO95" i="17"/>
  <c r="BP95" i="17"/>
  <c r="AL90" i="18"/>
  <c r="AM90" i="18"/>
  <c r="AN90" i="18"/>
  <c r="AO90" i="18"/>
  <c r="AP90" i="18"/>
  <c r="AQ90" i="18"/>
  <c r="AR90" i="18"/>
  <c r="AS90" i="18"/>
  <c r="AT90" i="18"/>
  <c r="AU90" i="18"/>
  <c r="AV90" i="18"/>
  <c r="AW90" i="18"/>
  <c r="AX90" i="18"/>
  <c r="AY90" i="18"/>
  <c r="AZ90" i="18"/>
  <c r="BA90" i="18"/>
  <c r="BB90" i="18"/>
  <c r="BC90" i="18"/>
  <c r="BD90" i="18"/>
  <c r="BE90" i="18"/>
  <c r="BF90" i="18"/>
  <c r="BG90" i="18"/>
  <c r="BH90" i="18"/>
  <c r="BI90" i="18"/>
  <c r="BJ90" i="18"/>
  <c r="BK90" i="18"/>
  <c r="BL90" i="18"/>
  <c r="BM90" i="18"/>
  <c r="BN90" i="18"/>
  <c r="BO90" i="18"/>
  <c r="BP90" i="18"/>
  <c r="AL91" i="18"/>
  <c r="AM91" i="18"/>
  <c r="AN91" i="18"/>
  <c r="AO91" i="18"/>
  <c r="AP91" i="18"/>
  <c r="AQ91" i="18"/>
  <c r="AR91" i="18"/>
  <c r="AS91" i="18"/>
  <c r="AT91" i="18"/>
  <c r="AU91" i="18"/>
  <c r="AV91" i="18"/>
  <c r="AW91" i="18"/>
  <c r="AX91" i="18"/>
  <c r="AY91" i="18"/>
  <c r="AZ91" i="18"/>
  <c r="BA91" i="18"/>
  <c r="BB91" i="18"/>
  <c r="BC91" i="18"/>
  <c r="BD91" i="18"/>
  <c r="BE91" i="18"/>
  <c r="BF91" i="18"/>
  <c r="BG91" i="18"/>
  <c r="BH91" i="18"/>
  <c r="BI91" i="18"/>
  <c r="BJ91" i="18"/>
  <c r="BK91" i="18"/>
  <c r="BL91" i="18"/>
  <c r="BM91" i="18"/>
  <c r="BN91" i="18"/>
  <c r="BO91" i="18"/>
  <c r="BP91" i="18"/>
  <c r="AL92" i="18"/>
  <c r="AM92" i="18"/>
  <c r="AN92" i="18"/>
  <c r="AO92" i="18"/>
  <c r="AP92" i="18"/>
  <c r="AQ92" i="18"/>
  <c r="AR92" i="18"/>
  <c r="AS92" i="18"/>
  <c r="AT92" i="18"/>
  <c r="AU92" i="18"/>
  <c r="AV92" i="18"/>
  <c r="AW92" i="18"/>
  <c r="AX92" i="18"/>
  <c r="AY92" i="18"/>
  <c r="AZ92" i="18"/>
  <c r="BA92" i="18"/>
  <c r="BB92" i="18"/>
  <c r="BC92" i="18"/>
  <c r="BD92" i="18"/>
  <c r="BE92" i="18"/>
  <c r="BF92" i="18"/>
  <c r="BG92" i="18"/>
  <c r="BH92" i="18"/>
  <c r="BI92" i="18"/>
  <c r="BJ92" i="18"/>
  <c r="BK92" i="18"/>
  <c r="BL92" i="18"/>
  <c r="BM92" i="18"/>
  <c r="BN92" i="18"/>
  <c r="BO92" i="18"/>
  <c r="BP92" i="18"/>
  <c r="AL93" i="18"/>
  <c r="AM93" i="18"/>
  <c r="AN93" i="18"/>
  <c r="AO93" i="18"/>
  <c r="AP93" i="18"/>
  <c r="AQ93" i="18"/>
  <c r="AR93" i="18"/>
  <c r="AS93" i="18"/>
  <c r="AT93" i="18"/>
  <c r="AU93" i="18"/>
  <c r="AV93" i="18"/>
  <c r="AW93" i="18"/>
  <c r="AX93" i="18"/>
  <c r="AY93" i="18"/>
  <c r="AZ93" i="18"/>
  <c r="BA93" i="18"/>
  <c r="BB93" i="18"/>
  <c r="BC93" i="18"/>
  <c r="BD93" i="18"/>
  <c r="BE93" i="18"/>
  <c r="BF93" i="18"/>
  <c r="BG93" i="18"/>
  <c r="BH93" i="18"/>
  <c r="BI93" i="18"/>
  <c r="BJ93" i="18"/>
  <c r="BK93" i="18"/>
  <c r="BL93" i="18"/>
  <c r="BM93" i="18"/>
  <c r="BN93" i="18"/>
  <c r="BO93" i="18"/>
  <c r="BP93" i="18"/>
  <c r="AL94" i="18"/>
  <c r="AM94" i="18"/>
  <c r="AN94" i="18"/>
  <c r="AO94" i="18"/>
  <c r="AP94" i="18"/>
  <c r="AQ94" i="18"/>
  <c r="AR94" i="18"/>
  <c r="AS94" i="18"/>
  <c r="AT94" i="18"/>
  <c r="AU94" i="18"/>
  <c r="AV94" i="18"/>
  <c r="AW94" i="18"/>
  <c r="AX94" i="18"/>
  <c r="AY94" i="18"/>
  <c r="AZ94" i="18"/>
  <c r="BA94" i="18"/>
  <c r="BB94" i="18"/>
  <c r="BC94" i="18"/>
  <c r="BD94" i="18"/>
  <c r="BE94" i="18"/>
  <c r="BF94" i="18"/>
  <c r="BG94" i="18"/>
  <c r="BH94" i="18"/>
  <c r="BI94" i="18"/>
  <c r="BJ94" i="18"/>
  <c r="BK94" i="18"/>
  <c r="BL94" i="18"/>
  <c r="BM94" i="18"/>
  <c r="BN94" i="18"/>
  <c r="BO94" i="18"/>
  <c r="BP94" i="18"/>
  <c r="AL95" i="18"/>
  <c r="AM95" i="18"/>
  <c r="AN95" i="18"/>
  <c r="AO95" i="18"/>
  <c r="AP95" i="18"/>
  <c r="AQ95" i="18"/>
  <c r="AR95" i="18"/>
  <c r="AS95" i="18"/>
  <c r="AT95" i="18"/>
  <c r="AU95" i="18"/>
  <c r="AV95" i="18"/>
  <c r="AW95" i="18"/>
  <c r="AX95" i="18"/>
  <c r="AY95" i="18"/>
  <c r="AZ95" i="18"/>
  <c r="BA95" i="18"/>
  <c r="BB95" i="18"/>
  <c r="BC95" i="18"/>
  <c r="BD95" i="18"/>
  <c r="BE95" i="18"/>
  <c r="BF95" i="18"/>
  <c r="BG95" i="18"/>
  <c r="BH95" i="18"/>
  <c r="BI95" i="18"/>
  <c r="BJ95" i="18"/>
  <c r="BK95" i="18"/>
  <c r="BL95" i="18"/>
  <c r="BM95" i="18"/>
  <c r="BN95" i="18"/>
  <c r="BO95" i="18"/>
  <c r="BP95" i="18"/>
  <c r="AL97" i="19"/>
  <c r="AM97" i="19"/>
  <c r="AN97" i="19"/>
  <c r="AO97" i="19"/>
  <c r="AP97" i="19"/>
  <c r="AQ97" i="19"/>
  <c r="AR97" i="19"/>
  <c r="AS97" i="19"/>
  <c r="AT97" i="19"/>
  <c r="AU97" i="19"/>
  <c r="AV97" i="19"/>
  <c r="AW97" i="19"/>
  <c r="AX97" i="19"/>
  <c r="AY97" i="19"/>
  <c r="AZ97" i="19"/>
  <c r="BA97" i="19"/>
  <c r="BB97" i="19"/>
  <c r="BC97" i="19"/>
  <c r="BD97" i="19"/>
  <c r="BE97" i="19"/>
  <c r="BF97" i="19"/>
  <c r="BG97" i="19"/>
  <c r="BH97" i="19"/>
  <c r="BI97" i="19"/>
  <c r="BJ97" i="19"/>
  <c r="BK97" i="19"/>
  <c r="BL97" i="19"/>
  <c r="BM97" i="19"/>
  <c r="BN97" i="19"/>
  <c r="BO97" i="19"/>
  <c r="BP97" i="19"/>
  <c r="AL98" i="19"/>
  <c r="AM98" i="19"/>
  <c r="AN98" i="19"/>
  <c r="AO98" i="19"/>
  <c r="AP98" i="19"/>
  <c r="AQ98" i="19"/>
  <c r="AR98" i="19"/>
  <c r="AS98" i="19"/>
  <c r="AT98" i="19"/>
  <c r="AU98" i="19"/>
  <c r="AV98" i="19"/>
  <c r="AW98" i="19"/>
  <c r="AX98" i="19"/>
  <c r="AY98" i="19"/>
  <c r="AZ98" i="19"/>
  <c r="BA98" i="19"/>
  <c r="BB98" i="19"/>
  <c r="BC98" i="19"/>
  <c r="BD98" i="19"/>
  <c r="BE98" i="19"/>
  <c r="BF98" i="19"/>
  <c r="BG98" i="19"/>
  <c r="BH98" i="19"/>
  <c r="BI98" i="19"/>
  <c r="BJ98" i="19"/>
  <c r="BK98" i="19"/>
  <c r="BL98" i="19"/>
  <c r="BM98" i="19"/>
  <c r="BN98" i="19"/>
  <c r="BO98" i="19"/>
  <c r="BP98" i="19"/>
  <c r="AL99" i="19"/>
  <c r="AM99" i="19"/>
  <c r="AN99" i="19"/>
  <c r="AO99" i="19"/>
  <c r="AP99" i="19"/>
  <c r="AQ99" i="19"/>
  <c r="AR99" i="19"/>
  <c r="AS99" i="19"/>
  <c r="AT99" i="19"/>
  <c r="AU99" i="19"/>
  <c r="AV99" i="19"/>
  <c r="AW99" i="19"/>
  <c r="AX99" i="19"/>
  <c r="AY99" i="19"/>
  <c r="AZ99" i="19"/>
  <c r="BA99" i="19"/>
  <c r="BB99" i="19"/>
  <c r="BC99" i="19"/>
  <c r="BD99" i="19"/>
  <c r="BE99" i="19"/>
  <c r="BF99" i="19"/>
  <c r="BG99" i="19"/>
  <c r="BH99" i="19"/>
  <c r="BI99" i="19"/>
  <c r="BJ99" i="19"/>
  <c r="BK99" i="19"/>
  <c r="BL99" i="19"/>
  <c r="BM99" i="19"/>
  <c r="BN99" i="19"/>
  <c r="BO99" i="19"/>
  <c r="BP99" i="19"/>
  <c r="AL100" i="19"/>
  <c r="AM100" i="19"/>
  <c r="AN100" i="19"/>
  <c r="AO100" i="19"/>
  <c r="AP100" i="19"/>
  <c r="AQ100" i="19"/>
  <c r="AR100" i="19"/>
  <c r="AS100" i="19"/>
  <c r="AT100" i="19"/>
  <c r="AU100" i="19"/>
  <c r="AV100" i="19"/>
  <c r="AW100" i="19"/>
  <c r="AX100" i="19"/>
  <c r="AY100" i="19"/>
  <c r="AZ100" i="19"/>
  <c r="BA100" i="19"/>
  <c r="BB100" i="19"/>
  <c r="BC100" i="19"/>
  <c r="BD100" i="19"/>
  <c r="BE100" i="19"/>
  <c r="BF100" i="19"/>
  <c r="BG100" i="19"/>
  <c r="BH100" i="19"/>
  <c r="BI100" i="19"/>
  <c r="BJ100" i="19"/>
  <c r="BK100" i="19"/>
  <c r="BL100" i="19"/>
  <c r="BM100" i="19"/>
  <c r="BN100" i="19"/>
  <c r="BO100" i="19"/>
  <c r="BP100" i="19"/>
  <c r="AL101" i="19"/>
  <c r="AM101" i="19"/>
  <c r="AN101" i="19"/>
  <c r="AO101" i="19"/>
  <c r="AP101" i="19"/>
  <c r="AQ101" i="19"/>
  <c r="AR101" i="19"/>
  <c r="AS101" i="19"/>
  <c r="AT101" i="19"/>
  <c r="AU101" i="19"/>
  <c r="AV101" i="19"/>
  <c r="AW101" i="19"/>
  <c r="AX101" i="19"/>
  <c r="AY101" i="19"/>
  <c r="AZ101" i="19"/>
  <c r="BA101" i="19"/>
  <c r="BB101" i="19"/>
  <c r="BC101" i="19"/>
  <c r="BD101" i="19"/>
  <c r="BE101" i="19"/>
  <c r="BF101" i="19"/>
  <c r="BG101" i="19"/>
  <c r="BH101" i="19"/>
  <c r="BI101" i="19"/>
  <c r="BJ101" i="19"/>
  <c r="BK101" i="19"/>
  <c r="BL101" i="19"/>
  <c r="BM101" i="19"/>
  <c r="BN101" i="19"/>
  <c r="BO101" i="19"/>
  <c r="BP101" i="19"/>
  <c r="AL102" i="19"/>
  <c r="AM102" i="19"/>
  <c r="AN102" i="19"/>
  <c r="AO102" i="19"/>
  <c r="AP102" i="19"/>
  <c r="AQ102" i="19"/>
  <c r="AR102" i="19"/>
  <c r="AS102" i="19"/>
  <c r="AT102" i="19"/>
  <c r="AU102" i="19"/>
  <c r="AV102" i="19"/>
  <c r="AW102" i="19"/>
  <c r="AX102" i="19"/>
  <c r="AY102" i="19"/>
  <c r="AZ102" i="19"/>
  <c r="BA102" i="19"/>
  <c r="BB102" i="19"/>
  <c r="BC102" i="19"/>
  <c r="BD102" i="19"/>
  <c r="BE102" i="19"/>
  <c r="BF102" i="19"/>
  <c r="BG102" i="19"/>
  <c r="BH102" i="19"/>
  <c r="BI102" i="19"/>
  <c r="BJ102" i="19"/>
  <c r="BK102" i="19"/>
  <c r="BL102" i="19"/>
  <c r="BM102" i="19"/>
  <c r="BN102" i="19"/>
  <c r="BO102" i="19"/>
  <c r="BP102" i="19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BN97" i="16"/>
  <c r="BO97" i="16"/>
  <c r="BP97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BN98" i="16"/>
  <c r="BO98" i="16"/>
  <c r="BP98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BN99" i="16"/>
  <c r="BO99" i="16"/>
  <c r="BP99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BN100" i="16"/>
  <c r="BO100" i="16"/>
  <c r="BP100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BN101" i="16"/>
  <c r="BO101" i="16"/>
  <c r="BP101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BN102" i="16"/>
  <c r="BO102" i="16"/>
  <c r="BP102" i="16"/>
  <c r="AL97" i="17"/>
  <c r="AM97" i="17"/>
  <c r="AN97" i="17"/>
  <c r="AO97" i="17"/>
  <c r="AP97" i="17"/>
  <c r="AQ97" i="17"/>
  <c r="AR97" i="17"/>
  <c r="AS97" i="17"/>
  <c r="AT97" i="17"/>
  <c r="AU97" i="17"/>
  <c r="AV97" i="17"/>
  <c r="AW97" i="17"/>
  <c r="AX97" i="17"/>
  <c r="AY97" i="17"/>
  <c r="AZ97" i="17"/>
  <c r="BA97" i="17"/>
  <c r="BB97" i="17"/>
  <c r="BC97" i="17"/>
  <c r="BD97" i="17"/>
  <c r="BE97" i="17"/>
  <c r="BF97" i="17"/>
  <c r="BG97" i="17"/>
  <c r="BH97" i="17"/>
  <c r="BI97" i="17"/>
  <c r="BJ97" i="17"/>
  <c r="BK97" i="17"/>
  <c r="BL97" i="17"/>
  <c r="BM97" i="17"/>
  <c r="BN97" i="17"/>
  <c r="BO97" i="17"/>
  <c r="BP97" i="17"/>
  <c r="AL98" i="17"/>
  <c r="AM98" i="17"/>
  <c r="AN98" i="17"/>
  <c r="AO98" i="17"/>
  <c r="AP98" i="17"/>
  <c r="AQ98" i="17"/>
  <c r="AR98" i="17"/>
  <c r="AS98" i="17"/>
  <c r="AT98" i="17"/>
  <c r="AU98" i="17"/>
  <c r="AV98" i="17"/>
  <c r="AW98" i="17"/>
  <c r="AX98" i="17"/>
  <c r="AY98" i="17"/>
  <c r="AZ98" i="17"/>
  <c r="BA98" i="17"/>
  <c r="BB98" i="17"/>
  <c r="BC98" i="17"/>
  <c r="BD98" i="17"/>
  <c r="BE98" i="17"/>
  <c r="BF98" i="17"/>
  <c r="BG98" i="17"/>
  <c r="BH98" i="17"/>
  <c r="BI98" i="17"/>
  <c r="BJ98" i="17"/>
  <c r="BK98" i="17"/>
  <c r="BL98" i="17"/>
  <c r="BM98" i="17"/>
  <c r="BN98" i="17"/>
  <c r="BO98" i="17"/>
  <c r="BP98" i="17"/>
  <c r="AL99" i="17"/>
  <c r="AM99" i="17"/>
  <c r="AN99" i="17"/>
  <c r="AO99" i="17"/>
  <c r="AP99" i="17"/>
  <c r="AQ99" i="17"/>
  <c r="AR99" i="17"/>
  <c r="AS99" i="17"/>
  <c r="AT99" i="17"/>
  <c r="AU99" i="17"/>
  <c r="AV99" i="17"/>
  <c r="AW99" i="17"/>
  <c r="AX99" i="17"/>
  <c r="AY99" i="17"/>
  <c r="AZ99" i="17"/>
  <c r="BA99" i="17"/>
  <c r="BB99" i="17"/>
  <c r="BC99" i="17"/>
  <c r="BD99" i="17"/>
  <c r="BE99" i="17"/>
  <c r="BF99" i="17"/>
  <c r="BG99" i="17"/>
  <c r="BH99" i="17"/>
  <c r="BI99" i="17"/>
  <c r="BJ99" i="17"/>
  <c r="BK99" i="17"/>
  <c r="BL99" i="17"/>
  <c r="BM99" i="17"/>
  <c r="BN99" i="17"/>
  <c r="BO99" i="17"/>
  <c r="BP99" i="17"/>
  <c r="AL100" i="17"/>
  <c r="AM100" i="17"/>
  <c r="AN100" i="17"/>
  <c r="AO100" i="17"/>
  <c r="AP100" i="17"/>
  <c r="AQ100" i="17"/>
  <c r="AR100" i="17"/>
  <c r="AS100" i="17"/>
  <c r="AT100" i="17"/>
  <c r="AU100" i="17"/>
  <c r="AV100" i="17"/>
  <c r="AW100" i="17"/>
  <c r="AX100" i="17"/>
  <c r="AY100" i="17"/>
  <c r="AZ100" i="17"/>
  <c r="BA100" i="17"/>
  <c r="BB100" i="17"/>
  <c r="BC100" i="17"/>
  <c r="BD100" i="17"/>
  <c r="BE100" i="17"/>
  <c r="BF100" i="17"/>
  <c r="BG100" i="17"/>
  <c r="BH100" i="17"/>
  <c r="BI100" i="17"/>
  <c r="BJ100" i="17"/>
  <c r="BK100" i="17"/>
  <c r="BL100" i="17"/>
  <c r="BM100" i="17"/>
  <c r="BN100" i="17"/>
  <c r="BO100" i="17"/>
  <c r="BP100" i="17"/>
  <c r="AL101" i="17"/>
  <c r="AM101" i="17"/>
  <c r="AN101" i="17"/>
  <c r="AO101" i="17"/>
  <c r="AP101" i="17"/>
  <c r="AQ101" i="17"/>
  <c r="AR101" i="17"/>
  <c r="AS101" i="17"/>
  <c r="AT101" i="17"/>
  <c r="AU101" i="17"/>
  <c r="AV101" i="17"/>
  <c r="AW101" i="17"/>
  <c r="AX101" i="17"/>
  <c r="AY101" i="17"/>
  <c r="AZ101" i="17"/>
  <c r="BA101" i="17"/>
  <c r="BB101" i="17"/>
  <c r="BC101" i="17"/>
  <c r="BD101" i="17"/>
  <c r="BE101" i="17"/>
  <c r="BF101" i="17"/>
  <c r="BG101" i="17"/>
  <c r="BH101" i="17"/>
  <c r="BI101" i="17"/>
  <c r="BJ101" i="17"/>
  <c r="BK101" i="17"/>
  <c r="BL101" i="17"/>
  <c r="BM101" i="17"/>
  <c r="BN101" i="17"/>
  <c r="BO101" i="17"/>
  <c r="BP101" i="17"/>
  <c r="AL102" i="17"/>
  <c r="AM102" i="17"/>
  <c r="AN102" i="17"/>
  <c r="AO102" i="17"/>
  <c r="AP102" i="17"/>
  <c r="AQ102" i="17"/>
  <c r="AR102" i="17"/>
  <c r="AS102" i="17"/>
  <c r="AT102" i="17"/>
  <c r="AU102" i="17"/>
  <c r="AV102" i="17"/>
  <c r="AW102" i="17"/>
  <c r="AX102" i="17"/>
  <c r="AY102" i="17"/>
  <c r="AZ102" i="17"/>
  <c r="BA102" i="17"/>
  <c r="BB102" i="17"/>
  <c r="BC102" i="17"/>
  <c r="BD102" i="17"/>
  <c r="BE102" i="17"/>
  <c r="BF102" i="17"/>
  <c r="BG102" i="17"/>
  <c r="BH102" i="17"/>
  <c r="BI102" i="17"/>
  <c r="BJ102" i="17"/>
  <c r="BK102" i="17"/>
  <c r="BL102" i="17"/>
  <c r="BM102" i="17"/>
  <c r="BN102" i="17"/>
  <c r="BO102" i="17"/>
  <c r="BP102" i="17"/>
  <c r="AL97" i="18"/>
  <c r="AM97" i="18"/>
  <c r="AN97" i="18"/>
  <c r="AO97" i="18"/>
  <c r="AP97" i="18"/>
  <c r="AQ97" i="18"/>
  <c r="AR97" i="18"/>
  <c r="AS97" i="18"/>
  <c r="AT97" i="18"/>
  <c r="AU97" i="18"/>
  <c r="AV97" i="18"/>
  <c r="AW97" i="18"/>
  <c r="AX97" i="18"/>
  <c r="AY97" i="18"/>
  <c r="AZ97" i="18"/>
  <c r="BA97" i="18"/>
  <c r="BB97" i="18"/>
  <c r="BC97" i="18"/>
  <c r="BD97" i="18"/>
  <c r="BE97" i="18"/>
  <c r="BF97" i="18"/>
  <c r="BG97" i="18"/>
  <c r="BH97" i="18"/>
  <c r="BI97" i="18"/>
  <c r="BJ97" i="18"/>
  <c r="BK97" i="18"/>
  <c r="BL97" i="18"/>
  <c r="BM97" i="18"/>
  <c r="BN97" i="18"/>
  <c r="BO97" i="18"/>
  <c r="BP97" i="18"/>
  <c r="AL98" i="18"/>
  <c r="AM98" i="18"/>
  <c r="AN98" i="18"/>
  <c r="AO98" i="18"/>
  <c r="AP98" i="18"/>
  <c r="AQ98" i="18"/>
  <c r="AR98" i="18"/>
  <c r="AS98" i="18"/>
  <c r="AT98" i="18"/>
  <c r="AU98" i="18"/>
  <c r="AV98" i="18"/>
  <c r="AW98" i="18"/>
  <c r="AX98" i="18"/>
  <c r="AY98" i="18"/>
  <c r="AZ98" i="18"/>
  <c r="BA98" i="18"/>
  <c r="BB98" i="18"/>
  <c r="BC98" i="18"/>
  <c r="BD98" i="18"/>
  <c r="BE98" i="18"/>
  <c r="BF98" i="18"/>
  <c r="BG98" i="18"/>
  <c r="BH98" i="18"/>
  <c r="BI98" i="18"/>
  <c r="BJ98" i="18"/>
  <c r="BK98" i="18"/>
  <c r="BL98" i="18"/>
  <c r="BM98" i="18"/>
  <c r="BN98" i="18"/>
  <c r="BO98" i="18"/>
  <c r="BP98" i="18"/>
  <c r="AL99" i="18"/>
  <c r="AM99" i="18"/>
  <c r="AN99" i="18"/>
  <c r="AO99" i="18"/>
  <c r="AP99" i="18"/>
  <c r="AQ99" i="18"/>
  <c r="AR99" i="18"/>
  <c r="AS99" i="18"/>
  <c r="AT99" i="18"/>
  <c r="AU99" i="18"/>
  <c r="AV99" i="18"/>
  <c r="AW99" i="18"/>
  <c r="AX99" i="18"/>
  <c r="AY99" i="18"/>
  <c r="AZ99" i="18"/>
  <c r="BA99" i="18"/>
  <c r="BB99" i="18"/>
  <c r="BC99" i="18"/>
  <c r="BD99" i="18"/>
  <c r="BE99" i="18"/>
  <c r="BF99" i="18"/>
  <c r="BG99" i="18"/>
  <c r="BH99" i="18"/>
  <c r="BI99" i="18"/>
  <c r="BJ99" i="18"/>
  <c r="BK99" i="18"/>
  <c r="BL99" i="18"/>
  <c r="BM99" i="18"/>
  <c r="BN99" i="18"/>
  <c r="BO99" i="18"/>
  <c r="BP99" i="18"/>
  <c r="AL100" i="18"/>
  <c r="AM100" i="18"/>
  <c r="AN100" i="18"/>
  <c r="AO100" i="18"/>
  <c r="AP100" i="18"/>
  <c r="AQ100" i="18"/>
  <c r="AR100" i="18"/>
  <c r="AS100" i="18"/>
  <c r="AT100" i="18"/>
  <c r="AU100" i="18"/>
  <c r="AV100" i="18"/>
  <c r="AW100" i="18"/>
  <c r="AX100" i="18"/>
  <c r="AY100" i="18"/>
  <c r="AZ100" i="18"/>
  <c r="BA100" i="18"/>
  <c r="BB100" i="18"/>
  <c r="BC100" i="18"/>
  <c r="BD100" i="18"/>
  <c r="BE100" i="18"/>
  <c r="BF100" i="18"/>
  <c r="BG100" i="18"/>
  <c r="BH100" i="18"/>
  <c r="BI100" i="18"/>
  <c r="BJ100" i="18"/>
  <c r="BK100" i="18"/>
  <c r="BL100" i="18"/>
  <c r="BM100" i="18"/>
  <c r="BN100" i="18"/>
  <c r="BO100" i="18"/>
  <c r="BP100" i="18"/>
  <c r="AL101" i="18"/>
  <c r="AM101" i="18"/>
  <c r="AN101" i="18"/>
  <c r="AO101" i="18"/>
  <c r="AP101" i="18"/>
  <c r="AQ101" i="18"/>
  <c r="AR101" i="18"/>
  <c r="AS101" i="18"/>
  <c r="AT101" i="18"/>
  <c r="AU101" i="18"/>
  <c r="AV101" i="18"/>
  <c r="AW101" i="18"/>
  <c r="AX101" i="18"/>
  <c r="AY101" i="18"/>
  <c r="AZ101" i="18"/>
  <c r="BA101" i="18"/>
  <c r="BB101" i="18"/>
  <c r="BC101" i="18"/>
  <c r="BD101" i="18"/>
  <c r="BE101" i="18"/>
  <c r="BF101" i="18"/>
  <c r="BG101" i="18"/>
  <c r="BH101" i="18"/>
  <c r="BI101" i="18"/>
  <c r="BJ101" i="18"/>
  <c r="BK101" i="18"/>
  <c r="BL101" i="18"/>
  <c r="BM101" i="18"/>
  <c r="BN101" i="18"/>
  <c r="BO101" i="18"/>
  <c r="BP101" i="18"/>
  <c r="AL102" i="18"/>
  <c r="AM102" i="18"/>
  <c r="AN102" i="18"/>
  <c r="AO102" i="18"/>
  <c r="AP102" i="18"/>
  <c r="AQ102" i="18"/>
  <c r="AR102" i="18"/>
  <c r="AS102" i="18"/>
  <c r="AT102" i="18"/>
  <c r="AU102" i="18"/>
  <c r="AV102" i="18"/>
  <c r="AW102" i="18"/>
  <c r="AX102" i="18"/>
  <c r="AY102" i="18"/>
  <c r="AZ102" i="18"/>
  <c r="BA102" i="18"/>
  <c r="BB102" i="18"/>
  <c r="BC102" i="18"/>
  <c r="BD102" i="18"/>
  <c r="BE102" i="18"/>
  <c r="BF102" i="18"/>
  <c r="BG102" i="18"/>
  <c r="BH102" i="18"/>
  <c r="BI102" i="18"/>
  <c r="BJ102" i="18"/>
  <c r="BK102" i="18"/>
  <c r="BL102" i="18"/>
  <c r="BM102" i="18"/>
  <c r="BN102" i="18"/>
  <c r="BO102" i="18"/>
  <c r="BP102" i="18"/>
  <c r="AK98" i="19"/>
  <c r="AK99" i="19"/>
  <c r="AK100" i="19"/>
  <c r="AK101" i="19"/>
  <c r="AK102" i="19"/>
  <c r="AK98" i="16"/>
  <c r="AK99" i="16"/>
  <c r="AK100" i="16"/>
  <c r="AK101" i="16"/>
  <c r="AK102" i="16"/>
  <c r="AK98" i="17"/>
  <c r="AK99" i="17"/>
  <c r="AK100" i="17"/>
  <c r="AK101" i="17"/>
  <c r="AK102" i="17"/>
  <c r="AK98" i="18"/>
  <c r="AK99" i="18"/>
  <c r="AK100" i="18"/>
  <c r="AK101" i="18"/>
  <c r="AK102" i="18"/>
  <c r="AK91" i="19"/>
  <c r="AK92" i="19"/>
  <c r="AK93" i="19"/>
  <c r="AK94" i="19"/>
  <c r="AK95" i="19"/>
  <c r="AK91" i="16"/>
  <c r="AK92" i="16"/>
  <c r="AK93" i="16"/>
  <c r="AK94" i="16"/>
  <c r="AK95" i="16"/>
  <c r="AK91" i="17"/>
  <c r="AK92" i="17"/>
  <c r="AK93" i="17"/>
  <c r="AK94" i="17"/>
  <c r="AK95" i="17"/>
  <c r="AK91" i="18"/>
  <c r="AK92" i="18"/>
  <c r="AK93" i="18"/>
  <c r="AK94" i="18"/>
  <c r="AK95" i="18"/>
  <c r="AK97" i="18"/>
  <c r="AK90" i="18"/>
  <c r="AK97" i="17"/>
  <c r="AK90" i="17"/>
  <c r="AK97" i="16"/>
  <c r="AK90" i="16"/>
  <c r="AK97" i="19"/>
  <c r="AK90" i="19"/>
  <c r="AK53" i="19"/>
  <c r="AK54" i="19"/>
  <c r="AK55" i="19"/>
  <c r="AK56" i="19"/>
  <c r="AK57" i="19"/>
  <c r="AK53" i="16"/>
  <c r="AK54" i="16"/>
  <c r="AK55" i="16"/>
  <c r="AK56" i="16"/>
  <c r="AK57" i="16"/>
  <c r="AK53" i="17"/>
  <c r="AK54" i="17"/>
  <c r="AK55" i="17"/>
  <c r="AK56" i="17"/>
  <c r="AK57" i="17"/>
  <c r="AK53" i="18"/>
  <c r="AK54" i="18"/>
  <c r="AK55" i="18"/>
  <c r="AK56" i="18"/>
  <c r="AK57" i="18"/>
  <c r="AK52" i="18"/>
  <c r="AK52" i="17"/>
  <c r="AK52" i="16"/>
  <c r="AK52" i="19"/>
  <c r="AK46" i="19"/>
  <c r="AK47" i="19"/>
  <c r="AK48" i="19"/>
  <c r="AK49" i="19"/>
  <c r="AK50" i="19"/>
  <c r="AK46" i="16"/>
  <c r="AK47" i="16"/>
  <c r="AK48" i="16"/>
  <c r="AK49" i="16"/>
  <c r="AK50" i="16"/>
  <c r="AK46" i="17"/>
  <c r="AK47" i="17"/>
  <c r="AK48" i="17"/>
  <c r="AK49" i="17"/>
  <c r="AK50" i="17"/>
  <c r="AK46" i="18"/>
  <c r="AK47" i="18"/>
  <c r="AK48" i="18"/>
  <c r="AK49" i="18"/>
  <c r="AK50" i="18"/>
  <c r="AK45" i="18"/>
  <c r="AK45" i="17"/>
  <c r="AK45" i="16"/>
  <c r="AK45" i="19"/>
  <c r="BO16" i="19"/>
  <c r="BO16" i="18"/>
  <c r="BO16" i="17"/>
  <c r="BO16" i="16"/>
  <c r="BP11" i="19"/>
  <c r="BP11" i="18"/>
  <c r="BP11" i="17"/>
  <c r="BP11" i="16"/>
  <c r="BM29" i="19"/>
  <c r="BM29" i="18"/>
  <c r="BM29" i="17"/>
  <c r="BM29" i="16"/>
  <c r="AO29" i="19"/>
  <c r="AO29" i="18"/>
  <c r="AO29" i="17"/>
  <c r="AO29" i="16"/>
  <c r="BL29" i="19"/>
  <c r="BL29" i="18"/>
  <c r="BL29" i="17"/>
  <c r="BL29" i="16"/>
  <c r="BO11" i="19"/>
  <c r="H288" i="19"/>
  <c r="H281" i="19"/>
  <c r="H275" i="19"/>
  <c r="H259" i="19"/>
  <c r="H247" i="19"/>
  <c r="H241" i="19"/>
  <c r="H211" i="19"/>
  <c r="H196" i="19"/>
  <c r="H190" i="19"/>
  <c r="H147" i="19"/>
  <c r="H137" i="19"/>
  <c r="H129" i="19"/>
  <c r="H123" i="19"/>
  <c r="H108" i="19"/>
  <c r="H102" i="19"/>
  <c r="H96" i="19"/>
  <c r="H90" i="19"/>
  <c r="L90" i="19" s="1"/>
  <c r="H76" i="19"/>
  <c r="H70" i="19"/>
  <c r="H62" i="19"/>
  <c r="H56" i="19"/>
  <c r="L56" i="19" s="1"/>
  <c r="H50" i="19"/>
  <c r="L50" i="19" s="1"/>
  <c r="H44" i="19"/>
  <c r="H29" i="19"/>
  <c r="H14" i="19"/>
  <c r="AE98" i="19"/>
  <c r="AE97" i="19"/>
  <c r="AE98" i="16"/>
  <c r="AE97" i="16"/>
  <c r="AE98" i="17"/>
  <c r="AE97" i="17"/>
  <c r="AE98" i="18"/>
  <c r="AE97" i="18"/>
  <c r="AE100" i="19"/>
  <c r="AE99" i="19"/>
  <c r="AE100" i="16"/>
  <c r="AE99" i="16"/>
  <c r="AE100" i="17"/>
  <c r="AE99" i="17"/>
  <c r="AE100" i="18"/>
  <c r="AE99" i="18"/>
  <c r="AE101" i="19"/>
  <c r="AE101" i="16"/>
  <c r="AE101" i="17"/>
  <c r="AE101" i="18"/>
  <c r="AE91" i="19"/>
  <c r="AE90" i="19"/>
  <c r="AE91" i="16"/>
  <c r="AE90" i="16"/>
  <c r="AE91" i="17"/>
  <c r="AE90" i="17"/>
  <c r="AE91" i="18"/>
  <c r="AE90" i="18"/>
  <c r="AE93" i="19"/>
  <c r="AE92" i="19"/>
  <c r="AE93" i="16"/>
  <c r="AE92" i="16"/>
  <c r="AE93" i="17"/>
  <c r="AE92" i="17"/>
  <c r="AE93" i="18"/>
  <c r="AE92" i="18"/>
  <c r="AE94" i="19"/>
  <c r="AE94" i="16"/>
  <c r="AE94" i="17"/>
  <c r="AE94" i="18"/>
  <c r="AE53" i="19"/>
  <c r="AE52" i="19"/>
  <c r="AE53" i="16"/>
  <c r="AE52" i="16"/>
  <c r="AE53" i="17"/>
  <c r="AE52" i="17"/>
  <c r="AE53" i="18"/>
  <c r="AE52" i="18"/>
  <c r="AE55" i="19"/>
  <c r="AE54" i="19"/>
  <c r="AE55" i="16"/>
  <c r="AE54" i="16"/>
  <c r="AE55" i="17"/>
  <c r="AE54" i="17"/>
  <c r="AE55" i="18"/>
  <c r="AE54" i="18"/>
  <c r="AE56" i="19"/>
  <c r="AE56" i="16"/>
  <c r="AE56" i="17"/>
  <c r="AE56" i="18"/>
  <c r="AE46" i="19"/>
  <c r="AE45" i="19"/>
  <c r="AE46" i="16"/>
  <c r="AE45" i="16"/>
  <c r="AE46" i="17"/>
  <c r="AE45" i="17"/>
  <c r="AE46" i="18"/>
  <c r="AE45" i="18"/>
  <c r="AE48" i="19"/>
  <c r="AE47" i="19"/>
  <c r="AE48" i="16"/>
  <c r="AE47" i="16"/>
  <c r="AE48" i="17"/>
  <c r="AE47" i="17"/>
  <c r="AE48" i="18"/>
  <c r="AE47" i="18"/>
  <c r="AE50" i="19"/>
  <c r="AE50" i="16"/>
  <c r="AE50" i="17"/>
  <c r="AE50" i="18"/>
  <c r="BV90" i="16" l="1"/>
  <c r="BW90" i="16"/>
  <c r="BU90" i="16"/>
  <c r="BW56" i="16"/>
  <c r="BV56" i="16"/>
  <c r="BU56" i="16"/>
  <c r="BU93" i="17"/>
  <c r="BV93" i="17"/>
  <c r="BW93" i="17"/>
  <c r="BU45" i="16"/>
  <c r="BW45" i="16"/>
  <c r="BV45" i="16"/>
  <c r="BU46" i="17"/>
  <c r="BV46" i="17"/>
  <c r="BW46" i="17"/>
  <c r="BV52" i="16"/>
  <c r="BU52" i="16"/>
  <c r="BW52" i="16"/>
  <c r="BW53" i="17"/>
  <c r="BU53" i="17"/>
  <c r="BV53" i="17"/>
  <c r="BU97" i="19"/>
  <c r="BW97" i="19"/>
  <c r="BV97" i="19"/>
  <c r="BW95" i="17"/>
  <c r="BU95" i="17"/>
  <c r="BV95" i="17"/>
  <c r="BV93" i="19"/>
  <c r="BU93" i="19"/>
  <c r="BW93" i="19"/>
  <c r="BV98" i="17"/>
  <c r="BU98" i="17"/>
  <c r="BW98" i="17"/>
  <c r="BU45" i="17"/>
  <c r="BW45" i="17"/>
  <c r="BV45" i="17"/>
  <c r="BU57" i="16"/>
  <c r="BV57" i="16"/>
  <c r="BW57" i="16"/>
  <c r="BV102" i="16"/>
  <c r="BW102" i="16"/>
  <c r="BU102" i="16"/>
  <c r="BU50" i="16"/>
  <c r="BV50" i="16"/>
  <c r="BW50" i="16"/>
  <c r="BU92" i="19"/>
  <c r="BV92" i="19"/>
  <c r="BW92" i="19"/>
  <c r="BU50" i="18"/>
  <c r="BV50" i="18"/>
  <c r="BW50" i="18"/>
  <c r="BV48" i="16"/>
  <c r="BU48" i="16"/>
  <c r="BW48" i="16"/>
  <c r="BW57" i="18"/>
  <c r="BU57" i="18"/>
  <c r="BV57" i="18"/>
  <c r="BU55" i="16"/>
  <c r="BV55" i="16"/>
  <c r="BW55" i="16"/>
  <c r="BU90" i="17"/>
  <c r="BV90" i="17"/>
  <c r="BW90" i="17"/>
  <c r="BW92" i="17"/>
  <c r="BU92" i="17"/>
  <c r="BV92" i="17"/>
  <c r="BU102" i="18"/>
  <c r="BW102" i="18"/>
  <c r="BV102" i="18"/>
  <c r="BU100" i="16"/>
  <c r="BV100" i="16"/>
  <c r="BW100" i="16"/>
  <c r="BU45" i="18"/>
  <c r="BV45" i="18"/>
  <c r="BW45" i="18"/>
  <c r="BU52" i="18"/>
  <c r="BV52" i="18"/>
  <c r="BW52" i="18"/>
  <c r="BU101" i="16"/>
  <c r="BW101" i="16"/>
  <c r="BV101" i="16"/>
  <c r="BU49" i="18"/>
  <c r="BW49" i="18"/>
  <c r="BV49" i="18"/>
  <c r="BV56" i="18"/>
  <c r="BU56" i="18"/>
  <c r="BW56" i="18"/>
  <c r="BU101" i="18"/>
  <c r="BV101" i="18"/>
  <c r="BW101" i="18"/>
  <c r="BV99" i="16"/>
  <c r="BW99" i="16"/>
  <c r="BU99" i="16"/>
  <c r="BU49" i="16"/>
  <c r="BW49" i="16"/>
  <c r="BV49" i="16"/>
  <c r="BU48" i="18"/>
  <c r="BV48" i="18"/>
  <c r="BW48" i="18"/>
  <c r="BU46" i="16"/>
  <c r="BV46" i="16"/>
  <c r="BW46" i="16"/>
  <c r="BU55" i="18"/>
  <c r="BV55" i="18"/>
  <c r="BW55" i="18"/>
  <c r="BW53" i="16"/>
  <c r="BU53" i="16"/>
  <c r="BV53" i="16"/>
  <c r="BW90" i="18"/>
  <c r="BU90" i="18"/>
  <c r="BV90" i="18"/>
  <c r="BW95" i="16"/>
  <c r="BV95" i="16"/>
  <c r="BU95" i="16"/>
  <c r="BV100" i="18"/>
  <c r="BW100" i="18"/>
  <c r="BU100" i="18"/>
  <c r="BU98" i="16"/>
  <c r="BW98" i="16"/>
  <c r="BV98" i="16"/>
  <c r="BW91" i="17"/>
  <c r="BV91" i="17"/>
  <c r="BU91" i="17"/>
  <c r="BU47" i="18"/>
  <c r="BV47" i="18"/>
  <c r="BW47" i="18"/>
  <c r="BV50" i="19"/>
  <c r="BU50" i="19"/>
  <c r="BW50" i="19"/>
  <c r="BW54" i="18"/>
  <c r="BU54" i="18"/>
  <c r="BV54" i="18"/>
  <c r="BU57" i="19"/>
  <c r="BV57" i="19"/>
  <c r="BW57" i="19"/>
  <c r="BV97" i="18"/>
  <c r="BW97" i="18"/>
  <c r="BU97" i="18"/>
  <c r="BV94" i="16"/>
  <c r="BU94" i="16"/>
  <c r="BW94" i="16"/>
  <c r="BU99" i="18"/>
  <c r="BW99" i="18"/>
  <c r="BV99" i="18"/>
  <c r="BU102" i="19"/>
  <c r="BV102" i="19"/>
  <c r="BW102" i="19"/>
  <c r="BU47" i="16"/>
  <c r="BV47" i="16"/>
  <c r="BW47" i="16"/>
  <c r="BV46" i="18"/>
  <c r="BU46" i="18"/>
  <c r="BW46" i="18"/>
  <c r="BU56" i="19"/>
  <c r="BV56" i="19"/>
  <c r="BW56" i="19"/>
  <c r="BU93" i="16"/>
  <c r="BV93" i="16"/>
  <c r="BW93" i="16"/>
  <c r="BV101" i="19"/>
  <c r="BW101" i="19"/>
  <c r="BU101" i="19"/>
  <c r="BU97" i="17"/>
  <c r="BV97" i="17"/>
  <c r="BW97" i="17"/>
  <c r="BU49" i="19"/>
  <c r="BV49" i="19"/>
  <c r="BW49" i="19"/>
  <c r="BU53" i="18"/>
  <c r="BV53" i="18"/>
  <c r="BW53" i="18"/>
  <c r="BU98" i="18"/>
  <c r="BV98" i="18"/>
  <c r="BW98" i="18"/>
  <c r="BU50" i="17"/>
  <c r="BV50" i="17"/>
  <c r="BW50" i="17"/>
  <c r="BU48" i="19"/>
  <c r="BV48" i="19"/>
  <c r="BW48" i="19"/>
  <c r="BU57" i="17"/>
  <c r="BV57" i="17"/>
  <c r="BW57" i="17"/>
  <c r="BW55" i="19"/>
  <c r="BU55" i="19"/>
  <c r="BV55" i="19"/>
  <c r="BU94" i="18"/>
  <c r="BV94" i="18"/>
  <c r="BW94" i="18"/>
  <c r="BW92" i="16"/>
  <c r="BU92" i="16"/>
  <c r="BV92" i="16"/>
  <c r="BV102" i="17"/>
  <c r="BW102" i="17"/>
  <c r="BU102" i="17"/>
  <c r="BU100" i="19"/>
  <c r="BW100" i="19"/>
  <c r="BV100" i="19"/>
  <c r="BW94" i="17"/>
  <c r="BU94" i="17"/>
  <c r="BV94" i="17"/>
  <c r="BU95" i="18"/>
  <c r="BV95" i="18"/>
  <c r="BW95" i="18"/>
  <c r="BU49" i="17"/>
  <c r="BV49" i="17"/>
  <c r="BW49" i="17"/>
  <c r="BV47" i="19"/>
  <c r="BU47" i="19"/>
  <c r="BW47" i="19"/>
  <c r="BW56" i="17"/>
  <c r="BU56" i="17"/>
  <c r="BV56" i="17"/>
  <c r="BU54" i="19"/>
  <c r="BV54" i="19"/>
  <c r="BW54" i="19"/>
  <c r="BW93" i="18"/>
  <c r="BU93" i="18"/>
  <c r="BV93" i="18"/>
  <c r="BU91" i="16"/>
  <c r="BV91" i="16"/>
  <c r="BW91" i="16"/>
  <c r="BV101" i="17"/>
  <c r="BU101" i="17"/>
  <c r="BW101" i="17"/>
  <c r="BU99" i="19"/>
  <c r="BV99" i="19"/>
  <c r="BW99" i="19"/>
  <c r="BU97" i="16"/>
  <c r="BV97" i="16"/>
  <c r="BW97" i="16"/>
  <c r="BU48" i="17"/>
  <c r="BW48" i="17"/>
  <c r="BV48" i="17"/>
  <c r="BU46" i="19"/>
  <c r="BV46" i="19"/>
  <c r="BW46" i="19"/>
  <c r="BW55" i="17"/>
  <c r="BU55" i="17"/>
  <c r="BV55" i="17"/>
  <c r="BU53" i="19"/>
  <c r="BV53" i="19"/>
  <c r="BW53" i="19"/>
  <c r="BU92" i="18"/>
  <c r="BV92" i="18"/>
  <c r="BW92" i="18"/>
  <c r="BU95" i="19"/>
  <c r="BV95" i="19"/>
  <c r="BW95" i="19"/>
  <c r="BU100" i="17"/>
  <c r="BV100" i="17"/>
  <c r="BW100" i="17"/>
  <c r="BV98" i="19"/>
  <c r="BW98" i="19"/>
  <c r="BU98" i="19"/>
  <c r="BW52" i="17"/>
  <c r="BV52" i="17"/>
  <c r="BU52" i="17"/>
  <c r="BW91" i="19"/>
  <c r="BU91" i="19"/>
  <c r="BV91" i="19"/>
  <c r="BU54" i="16"/>
  <c r="BV54" i="16"/>
  <c r="BW54" i="16"/>
  <c r="BU45" i="19"/>
  <c r="BV45" i="19"/>
  <c r="BW45" i="19"/>
  <c r="BU47" i="17"/>
  <c r="BV47" i="17"/>
  <c r="BW47" i="17"/>
  <c r="BW52" i="19"/>
  <c r="BU52" i="19"/>
  <c r="BV52" i="19"/>
  <c r="BU54" i="17"/>
  <c r="BV54" i="17"/>
  <c r="BW54" i="17"/>
  <c r="BU90" i="19"/>
  <c r="BV90" i="19"/>
  <c r="BW90" i="19"/>
  <c r="BU91" i="18"/>
  <c r="BV91" i="18"/>
  <c r="BW91" i="18"/>
  <c r="BW94" i="19"/>
  <c r="BU94" i="19"/>
  <c r="BV94" i="19"/>
  <c r="BV99" i="17"/>
  <c r="BW99" i="17"/>
  <c r="BU99" i="17"/>
  <c r="BT48" i="18"/>
  <c r="BT48" i="19"/>
  <c r="BT48" i="17"/>
  <c r="BT48" i="16"/>
  <c r="BT52" i="19"/>
  <c r="BT52" i="17"/>
  <c r="BT52" i="18"/>
  <c r="BT52" i="16"/>
  <c r="BT91" i="17"/>
  <c r="BT91" i="18"/>
  <c r="BT91" i="16"/>
  <c r="BT91" i="19"/>
  <c r="BS52" i="17"/>
  <c r="BS52" i="18"/>
  <c r="BS52" i="16"/>
  <c r="BS52" i="19"/>
  <c r="BS53" i="18"/>
  <c r="BS53" i="17"/>
  <c r="BS53" i="19"/>
  <c r="BS53" i="16"/>
  <c r="BS101" i="18"/>
  <c r="BS101" i="17"/>
  <c r="BS101" i="16"/>
  <c r="BS101" i="19"/>
  <c r="BT45" i="18"/>
  <c r="BT45" i="16"/>
  <c r="BT45" i="17"/>
  <c r="BT45" i="19"/>
  <c r="BT53" i="18"/>
  <c r="BT53" i="17"/>
  <c r="BT53" i="16"/>
  <c r="BT53" i="19"/>
  <c r="BT101" i="17"/>
  <c r="BT101" i="18"/>
  <c r="BT101" i="16"/>
  <c r="BT101" i="19"/>
  <c r="BT95" i="17"/>
  <c r="BT95" i="18"/>
  <c r="BT95" i="16"/>
  <c r="BT95" i="19"/>
  <c r="BS48" i="18"/>
  <c r="BS48" i="17"/>
  <c r="BS48" i="19"/>
  <c r="BS48" i="16"/>
  <c r="BS91" i="18"/>
  <c r="BS91" i="16"/>
  <c r="BS91" i="17"/>
  <c r="BS91" i="19"/>
  <c r="BS45" i="18"/>
  <c r="BS45" i="16"/>
  <c r="BS45" i="19"/>
  <c r="BS45" i="17"/>
  <c r="BS46" i="18"/>
  <c r="BS46" i="17"/>
  <c r="BS46" i="19"/>
  <c r="BS46" i="16"/>
  <c r="BS95" i="18"/>
  <c r="BS95" i="17"/>
  <c r="BS95" i="16"/>
  <c r="BS95" i="19"/>
  <c r="BS99" i="18"/>
  <c r="BS99" i="17"/>
  <c r="BS99" i="16"/>
  <c r="BS99" i="19"/>
  <c r="BT99" i="17"/>
  <c r="BT99" i="16"/>
  <c r="BT99" i="18"/>
  <c r="BT99" i="19"/>
  <c r="BS56" i="17"/>
  <c r="BS56" i="18"/>
  <c r="BS56" i="19"/>
  <c r="BS56" i="16"/>
  <c r="BS92" i="18"/>
  <c r="BS92" i="19"/>
  <c r="BS92" i="17"/>
  <c r="BS92" i="16"/>
  <c r="BS100" i="19"/>
  <c r="BS100" i="16"/>
  <c r="BS100" i="17"/>
  <c r="BS100" i="18"/>
  <c r="BT100" i="17"/>
  <c r="BT100" i="18"/>
  <c r="BT100" i="19"/>
  <c r="BT100" i="16"/>
  <c r="BT56" i="19"/>
  <c r="BT56" i="16"/>
  <c r="BT56" i="18"/>
  <c r="BT56" i="17"/>
  <c r="BS93" i="18"/>
  <c r="BS93" i="17"/>
  <c r="BS93" i="16"/>
  <c r="BS93" i="19"/>
  <c r="BT54" i="17"/>
  <c r="BT54" i="18"/>
  <c r="BT54" i="19"/>
  <c r="BT54" i="16"/>
  <c r="BT97" i="17"/>
  <c r="BT97" i="16"/>
  <c r="BT97" i="18"/>
  <c r="BT97" i="19"/>
  <c r="BT92" i="19"/>
  <c r="BT92" i="17"/>
  <c r="BT92" i="18"/>
  <c r="BT92" i="16"/>
  <c r="BS50" i="18"/>
  <c r="BS50" i="17"/>
  <c r="BS50" i="19"/>
  <c r="BS50" i="16"/>
  <c r="BS97" i="18"/>
  <c r="BS97" i="17"/>
  <c r="BS97" i="16"/>
  <c r="BS97" i="19"/>
  <c r="BT93" i="17"/>
  <c r="BT93" i="18"/>
  <c r="BT93" i="16"/>
  <c r="BT93" i="19"/>
  <c r="BS47" i="16"/>
  <c r="BS47" i="17"/>
  <c r="BS47" i="19"/>
  <c r="BS47" i="18"/>
  <c r="BS55" i="18"/>
  <c r="BS55" i="17"/>
  <c r="BS55" i="19"/>
  <c r="BS55" i="16"/>
  <c r="BS90" i="18"/>
  <c r="BS90" i="19"/>
  <c r="BS90" i="17"/>
  <c r="BS90" i="16"/>
  <c r="BS98" i="17"/>
  <c r="BS98" i="18"/>
  <c r="BS98" i="19"/>
  <c r="BS98" i="16"/>
  <c r="BT46" i="18"/>
  <c r="BT46" i="19"/>
  <c r="BT46" i="17"/>
  <c r="BT46" i="16"/>
  <c r="BS54" i="17"/>
  <c r="BS54" i="18"/>
  <c r="BS54" i="16"/>
  <c r="BS54" i="19"/>
  <c r="BT50" i="18"/>
  <c r="BT50" i="19"/>
  <c r="BT50" i="17"/>
  <c r="BT50" i="16"/>
  <c r="BT47" i="18"/>
  <c r="BT47" i="16"/>
  <c r="BT47" i="19"/>
  <c r="BT47" i="17"/>
  <c r="BT55" i="18"/>
  <c r="BT55" i="17"/>
  <c r="BT55" i="16"/>
  <c r="BT55" i="19"/>
  <c r="BT90" i="19"/>
  <c r="BT90" i="18"/>
  <c r="BT90" i="17"/>
  <c r="BT90" i="16"/>
  <c r="BT98" i="17"/>
  <c r="BT98" i="18"/>
  <c r="BT98" i="19"/>
  <c r="BT98" i="16"/>
  <c r="H217" i="19"/>
  <c r="H223" i="19"/>
  <c r="H108" i="18"/>
  <c r="H115" i="19"/>
  <c r="H253" i="19"/>
  <c r="H265" i="19"/>
  <c r="H217" i="18"/>
  <c r="H196" i="18"/>
  <c r="H44" i="16"/>
  <c r="H70" i="18"/>
  <c r="H241" i="18"/>
  <c r="H102" i="16"/>
  <c r="L102" i="16" s="1"/>
  <c r="H223" i="16"/>
  <c r="H147" i="16"/>
  <c r="H196" i="17"/>
  <c r="H96" i="18"/>
  <c r="H265" i="18"/>
  <c r="H241" i="16"/>
  <c r="H275" i="18"/>
  <c r="H247" i="16"/>
  <c r="H253" i="17"/>
  <c r="H259" i="16"/>
  <c r="H62" i="16"/>
  <c r="H288" i="16"/>
  <c r="H123" i="18"/>
  <c r="H147" i="17"/>
  <c r="H121" i="16"/>
  <c r="H239" i="19"/>
  <c r="I121" i="19"/>
  <c r="I86" i="19"/>
  <c r="I157" i="19"/>
  <c r="I239" i="19"/>
  <c r="I12" i="16"/>
  <c r="I215" i="16"/>
  <c r="I270" i="18"/>
  <c r="I100" i="16"/>
  <c r="M100" i="16" s="1"/>
  <c r="I19" i="17"/>
  <c r="I66" i="19"/>
  <c r="H156" i="19"/>
  <c r="I15" i="18"/>
  <c r="I30" i="18"/>
  <c r="I220" i="17"/>
  <c r="M220" i="17" s="1"/>
  <c r="I42" i="19"/>
  <c r="I194" i="19"/>
  <c r="I273" i="19"/>
  <c r="I48" i="16"/>
  <c r="M48" i="16" s="1"/>
  <c r="I209" i="16"/>
  <c r="R54" i="17"/>
  <c r="Q52" i="17"/>
  <c r="I13" i="16"/>
  <c r="I49" i="16"/>
  <c r="M49" i="16" s="1"/>
  <c r="I18" i="19"/>
  <c r="I74" i="19"/>
  <c r="I112" i="19"/>
  <c r="H107" i="16"/>
  <c r="I285" i="19"/>
  <c r="I54" i="16"/>
  <c r="M54" i="16" s="1"/>
  <c r="H19" i="16"/>
  <c r="I15" i="19"/>
  <c r="I60" i="16"/>
  <c r="I251" i="16"/>
  <c r="I257" i="19"/>
  <c r="I135" i="16"/>
  <c r="H43" i="16"/>
  <c r="I43" i="16"/>
  <c r="H13" i="17"/>
  <c r="H55" i="16"/>
  <c r="L55" i="16" s="1"/>
  <c r="H61" i="16"/>
  <c r="H279" i="17"/>
  <c r="I238" i="19"/>
  <c r="I256" i="18"/>
  <c r="I130" i="17"/>
  <c r="I126" i="19"/>
  <c r="I45" i="19"/>
  <c r="M45" i="19" s="1"/>
  <c r="H100" i="19"/>
  <c r="L100" i="19" s="1"/>
  <c r="Q98" i="16"/>
  <c r="Q94" i="19"/>
  <c r="R48" i="18"/>
  <c r="P53" i="19"/>
  <c r="K53" i="28" s="1"/>
  <c r="I242" i="17"/>
  <c r="I65" i="19"/>
  <c r="Q47" i="19"/>
  <c r="T47" i="19" s="1"/>
  <c r="U47" i="19" s="1"/>
  <c r="P93" i="17"/>
  <c r="O95" i="28" s="1"/>
  <c r="R55" i="17"/>
  <c r="R53" i="17"/>
  <c r="Q56" i="16"/>
  <c r="I193" i="17"/>
  <c r="H257" i="17"/>
  <c r="H257" i="16"/>
  <c r="P45" i="16"/>
  <c r="M45" i="28" s="1"/>
  <c r="H49" i="17"/>
  <c r="L49" i="17" s="1"/>
  <c r="I59" i="17"/>
  <c r="I93" i="16"/>
  <c r="M93" i="16" s="1"/>
  <c r="I206" i="18"/>
  <c r="I91" i="17"/>
  <c r="M91" i="17" s="1"/>
  <c r="I252" i="17"/>
  <c r="I252" i="16"/>
  <c r="I240" i="17"/>
  <c r="I240" i="16"/>
  <c r="I210" i="17"/>
  <c r="I210" i="16"/>
  <c r="O47" i="16"/>
  <c r="I11" i="19"/>
  <c r="O45" i="18"/>
  <c r="P45" i="28" s="1"/>
  <c r="P50" i="17"/>
  <c r="O50" i="28" s="1"/>
  <c r="Q48" i="17"/>
  <c r="R47" i="17"/>
  <c r="O45" i="17"/>
  <c r="Q46" i="16"/>
  <c r="R45" i="16"/>
  <c r="O48" i="19"/>
  <c r="R47" i="19"/>
  <c r="S47" i="19" s="1"/>
  <c r="AC47" i="19" s="1"/>
  <c r="R46" i="19"/>
  <c r="Q45" i="19"/>
  <c r="R52" i="18"/>
  <c r="Q55" i="17"/>
  <c r="R52" i="17"/>
  <c r="P54" i="16"/>
  <c r="M54" i="28" s="1"/>
  <c r="R52" i="16"/>
  <c r="Q56" i="19"/>
  <c r="Q53" i="19"/>
  <c r="AB53" i="19" s="1"/>
  <c r="P52" i="19"/>
  <c r="K52" i="28" s="1"/>
  <c r="I89" i="16"/>
  <c r="I144" i="16"/>
  <c r="O50" i="17"/>
  <c r="N50" i="28" s="1"/>
  <c r="P47" i="17"/>
  <c r="O47" i="28" s="1"/>
  <c r="I246" i="16"/>
  <c r="I246" i="17"/>
  <c r="H158" i="17"/>
  <c r="H158" i="16"/>
  <c r="Q98" i="17"/>
  <c r="O100" i="16"/>
  <c r="L102" i="28" s="1"/>
  <c r="R98" i="16"/>
  <c r="R48" i="17"/>
  <c r="O55" i="19"/>
  <c r="I216" i="17"/>
  <c r="O54" i="16"/>
  <c r="I136" i="17"/>
  <c r="I258" i="17"/>
  <c r="I55" i="17"/>
  <c r="M55" i="17" s="1"/>
  <c r="I55" i="16"/>
  <c r="M55" i="16" s="1"/>
  <c r="R56" i="16"/>
  <c r="P98" i="18"/>
  <c r="Q100" i="28" s="1"/>
  <c r="I158" i="16"/>
  <c r="I195" i="17"/>
  <c r="H258" i="17"/>
  <c r="H258" i="16"/>
  <c r="H252" i="17"/>
  <c r="H252" i="16"/>
  <c r="H246" i="16"/>
  <c r="H246" i="17"/>
  <c r="H195" i="17"/>
  <c r="H195" i="16"/>
  <c r="H113" i="17"/>
  <c r="H113" i="16"/>
  <c r="H101" i="16"/>
  <c r="L101" i="16" s="1"/>
  <c r="H101" i="17"/>
  <c r="L101" i="17" s="1"/>
  <c r="H69" i="16"/>
  <c r="H69" i="17"/>
  <c r="P48" i="17"/>
  <c r="O48" i="28" s="1"/>
  <c r="O52" i="17"/>
  <c r="H216" i="17"/>
  <c r="I274" i="17"/>
  <c r="I274" i="16"/>
  <c r="I122" i="16"/>
  <c r="I122" i="17"/>
  <c r="I101" i="17"/>
  <c r="M101" i="17" s="1"/>
  <c r="I101" i="16"/>
  <c r="M101" i="16" s="1"/>
  <c r="I75" i="16"/>
  <c r="I75" i="17"/>
  <c r="O93" i="18"/>
  <c r="P95" i="28" s="1"/>
  <c r="Q48" i="19"/>
  <c r="I61" i="17"/>
  <c r="P45" i="19"/>
  <c r="K45" i="28" s="1"/>
  <c r="I69" i="16"/>
  <c r="I287" i="16"/>
  <c r="H122" i="16"/>
  <c r="I107" i="17"/>
  <c r="I107" i="16"/>
  <c r="O100" i="19"/>
  <c r="J102" i="28" s="1"/>
  <c r="O52" i="19"/>
  <c r="I113" i="17"/>
  <c r="H136" i="16"/>
  <c r="H136" i="17"/>
  <c r="P98" i="17"/>
  <c r="O100" i="28" s="1"/>
  <c r="H89" i="16"/>
  <c r="H240" i="16"/>
  <c r="R53" i="19"/>
  <c r="S53" i="19" s="1"/>
  <c r="AC53" i="19" s="1"/>
  <c r="R100" i="18"/>
  <c r="R99" i="18"/>
  <c r="O98" i="18"/>
  <c r="P100" i="28" s="1"/>
  <c r="O97" i="17"/>
  <c r="N99" i="28" s="1"/>
  <c r="R101" i="16"/>
  <c r="P100" i="16"/>
  <c r="M102" i="28" s="1"/>
  <c r="R99" i="16"/>
  <c r="P98" i="16"/>
  <c r="M100" i="28" s="1"/>
  <c r="P97" i="16"/>
  <c r="M99" i="28" s="1"/>
  <c r="R99" i="19"/>
  <c r="R98" i="19"/>
  <c r="R97" i="19"/>
  <c r="P93" i="18"/>
  <c r="Q95" i="28" s="1"/>
  <c r="Q92" i="18"/>
  <c r="Q92" i="17"/>
  <c r="O91" i="17"/>
  <c r="N93" i="28" s="1"/>
  <c r="Q94" i="16"/>
  <c r="R91" i="16"/>
  <c r="O90" i="16"/>
  <c r="L92" i="28" s="1"/>
  <c r="O91" i="19"/>
  <c r="J93" i="28" s="1"/>
  <c r="Q90" i="19"/>
  <c r="AB90" i="19" s="1"/>
  <c r="P47" i="16"/>
  <c r="M47" i="28" s="1"/>
  <c r="R48" i="19"/>
  <c r="Q46" i="19"/>
  <c r="P55" i="17"/>
  <c r="O55" i="28" s="1"/>
  <c r="P53" i="17"/>
  <c r="O53" i="28" s="1"/>
  <c r="P56" i="16"/>
  <c r="M56" i="28" s="1"/>
  <c r="Q55" i="19"/>
  <c r="I51" i="19"/>
  <c r="I291" i="16"/>
  <c r="I282" i="18"/>
  <c r="Q47" i="16"/>
  <c r="P46" i="19"/>
  <c r="K46" i="28" s="1"/>
  <c r="O55" i="17"/>
  <c r="Q53" i="17"/>
  <c r="O50" i="18"/>
  <c r="P50" i="28" s="1"/>
  <c r="Q46" i="18"/>
  <c r="P45" i="17"/>
  <c r="O45" i="28" s="1"/>
  <c r="R46" i="16"/>
  <c r="P47" i="19"/>
  <c r="K47" i="28" s="1"/>
  <c r="R45" i="19"/>
  <c r="Q54" i="17"/>
  <c r="P52" i="17"/>
  <c r="O52" i="28" s="1"/>
  <c r="R56" i="19"/>
  <c r="R54" i="19"/>
  <c r="S54" i="19" s="1"/>
  <c r="AC54" i="19" s="1"/>
  <c r="Q52" i="19"/>
  <c r="H272" i="16"/>
  <c r="I45" i="18"/>
  <c r="M45" i="18" s="1"/>
  <c r="I218" i="18"/>
  <c r="Q45" i="17"/>
  <c r="O48" i="16"/>
  <c r="O53" i="18"/>
  <c r="P53" i="28" s="1"/>
  <c r="O56" i="17"/>
  <c r="P56" i="19"/>
  <c r="K56" i="28" s="1"/>
  <c r="R52" i="19"/>
  <c r="I63" i="19"/>
  <c r="I71" i="18"/>
  <c r="R46" i="18"/>
  <c r="Q47" i="17"/>
  <c r="R45" i="17"/>
  <c r="R48" i="16"/>
  <c r="O46" i="16"/>
  <c r="L46" i="28" s="1"/>
  <c r="R53" i="18"/>
  <c r="O54" i="17"/>
  <c r="P54" i="19"/>
  <c r="K54" i="28" s="1"/>
  <c r="I265" i="17"/>
  <c r="O47" i="19"/>
  <c r="Q53" i="18"/>
  <c r="P54" i="17"/>
  <c r="O54" i="28" s="1"/>
  <c r="Q54" i="19"/>
  <c r="T54" i="19" s="1"/>
  <c r="U54" i="19" s="1"/>
  <c r="I214" i="16"/>
  <c r="M214" i="16" s="1"/>
  <c r="H270" i="18"/>
  <c r="I220" i="16"/>
  <c r="M220" i="16" s="1"/>
  <c r="H250" i="16"/>
  <c r="I272" i="18"/>
  <c r="I291" i="19"/>
  <c r="I208" i="18"/>
  <c r="I93" i="19"/>
  <c r="M93" i="19" s="1"/>
  <c r="I208" i="17"/>
  <c r="I93" i="18"/>
  <c r="M93" i="18" s="1"/>
  <c r="I41" i="19"/>
  <c r="I120" i="19"/>
  <c r="H142" i="19"/>
  <c r="H284" i="19"/>
  <c r="I99" i="17"/>
  <c r="M99" i="17" s="1"/>
  <c r="I214" i="17"/>
  <c r="M214" i="17" s="1"/>
  <c r="I83" i="16"/>
  <c r="I238" i="16"/>
  <c r="I47" i="18"/>
  <c r="M47" i="18" s="1"/>
  <c r="I284" i="18"/>
  <c r="I57" i="17"/>
  <c r="M57" i="17" s="1"/>
  <c r="I103" i="17"/>
  <c r="I254" i="17"/>
  <c r="I105" i="17"/>
  <c r="H132" i="19"/>
  <c r="H99" i="19"/>
  <c r="L99" i="19" s="1"/>
  <c r="I17" i="17"/>
  <c r="I111" i="17"/>
  <c r="I262" i="19"/>
  <c r="I132" i="16"/>
  <c r="I278" i="16"/>
  <c r="I59" i="19"/>
  <c r="I142" i="19"/>
  <c r="I220" i="19"/>
  <c r="M220" i="19" s="1"/>
  <c r="I284" i="19"/>
  <c r="I53" i="17"/>
  <c r="M53" i="17" s="1"/>
  <c r="I73" i="17"/>
  <c r="I120" i="17"/>
  <c r="I156" i="17"/>
  <c r="I284" i="16"/>
  <c r="I150" i="18"/>
  <c r="I244" i="18"/>
  <c r="I83" i="17"/>
  <c r="I156" i="16"/>
  <c r="H73" i="19"/>
  <c r="I132" i="17"/>
  <c r="I73" i="19"/>
  <c r="H238" i="16"/>
  <c r="H208" i="19"/>
  <c r="I250" i="19"/>
  <c r="I250" i="17"/>
  <c r="H111" i="16"/>
  <c r="I57" i="18"/>
  <c r="M57" i="18" s="1"/>
  <c r="I105" i="18"/>
  <c r="I256" i="17"/>
  <c r="H99" i="16"/>
  <c r="L99" i="16" s="1"/>
  <c r="I111" i="19"/>
  <c r="I278" i="19"/>
  <c r="I132" i="19"/>
  <c r="H218" i="19"/>
  <c r="I272" i="17"/>
  <c r="I156" i="18"/>
  <c r="I17" i="19"/>
  <c r="I272" i="16"/>
  <c r="I47" i="17"/>
  <c r="M47" i="17" s="1"/>
  <c r="I244" i="19"/>
  <c r="I118" i="18"/>
  <c r="I90" i="17"/>
  <c r="M90" i="17" s="1"/>
  <c r="I56" i="16"/>
  <c r="M56" i="16" s="1"/>
  <c r="I56" i="18"/>
  <c r="M56" i="18" s="1"/>
  <c r="I102" i="18"/>
  <c r="M102" i="18" s="1"/>
  <c r="I102" i="16"/>
  <c r="M102" i="16" s="1"/>
  <c r="I137" i="18"/>
  <c r="I137" i="16"/>
  <c r="I137" i="17"/>
  <c r="I137" i="19"/>
  <c r="I211" i="18"/>
  <c r="I211" i="16"/>
  <c r="I211" i="17"/>
  <c r="I241" i="18"/>
  <c r="I241" i="16"/>
  <c r="I265" i="18"/>
  <c r="I265" i="16"/>
  <c r="I275" i="18"/>
  <c r="I275" i="16"/>
  <c r="I275" i="17"/>
  <c r="I275" i="19"/>
  <c r="I281" i="18"/>
  <c r="I281" i="16"/>
  <c r="I288" i="18"/>
  <c r="I288" i="16"/>
  <c r="I288" i="17"/>
  <c r="I50" i="18"/>
  <c r="M50" i="18" s="1"/>
  <c r="I50" i="17"/>
  <c r="M50" i="17" s="1"/>
  <c r="I50" i="19"/>
  <c r="I196" i="18"/>
  <c r="I196" i="16"/>
  <c r="I196" i="19"/>
  <c r="I241" i="19"/>
  <c r="H45" i="17"/>
  <c r="L45" i="17" s="1"/>
  <c r="H45" i="16"/>
  <c r="L45" i="16" s="1"/>
  <c r="H71" i="16"/>
  <c r="H71" i="17"/>
  <c r="H71" i="19"/>
  <c r="H77" i="16"/>
  <c r="H77" i="17"/>
  <c r="H77" i="18"/>
  <c r="H77" i="19"/>
  <c r="H91" i="16"/>
  <c r="L91" i="16" s="1"/>
  <c r="H91" i="17"/>
  <c r="L91" i="17" s="1"/>
  <c r="H97" i="16"/>
  <c r="L97" i="16" s="1"/>
  <c r="H97" i="17"/>
  <c r="L97" i="17" s="1"/>
  <c r="H97" i="19"/>
  <c r="L97" i="19" s="1"/>
  <c r="H97" i="18"/>
  <c r="L97" i="18" s="1"/>
  <c r="H103" i="16"/>
  <c r="H103" i="17"/>
  <c r="H103" i="19"/>
  <c r="H109" i="16"/>
  <c r="H109" i="17"/>
  <c r="H109" i="18"/>
  <c r="H118" i="16"/>
  <c r="H118" i="17"/>
  <c r="H118" i="19"/>
  <c r="H124" i="16"/>
  <c r="H124" i="17"/>
  <c r="H124" i="18"/>
  <c r="H124" i="19"/>
  <c r="H130" i="16"/>
  <c r="H130" i="17"/>
  <c r="H140" i="16"/>
  <c r="H140" i="17"/>
  <c r="H140" i="19"/>
  <c r="H140" i="18"/>
  <c r="H150" i="16"/>
  <c r="H150" i="17"/>
  <c r="H150" i="19"/>
  <c r="H191" i="16"/>
  <c r="H191" i="17"/>
  <c r="H191" i="18"/>
  <c r="H206" i="16"/>
  <c r="H206" i="17"/>
  <c r="H206" i="19"/>
  <c r="H212" i="16"/>
  <c r="H212" i="17"/>
  <c r="H212" i="18"/>
  <c r="H212" i="19"/>
  <c r="H218" i="16"/>
  <c r="H218" i="17"/>
  <c r="H224" i="16"/>
  <c r="H224" i="17"/>
  <c r="H224" i="19"/>
  <c r="H224" i="18"/>
  <c r="H242" i="16"/>
  <c r="H242" i="17"/>
  <c r="H242" i="19"/>
  <c r="H248" i="16"/>
  <c r="H248" i="17"/>
  <c r="H248" i="18"/>
  <c r="H254" i="16"/>
  <c r="H254" i="17"/>
  <c r="H254" i="19"/>
  <c r="H260" i="16"/>
  <c r="H260" i="17"/>
  <c r="H260" i="18"/>
  <c r="H260" i="19"/>
  <c r="H270" i="16"/>
  <c r="H270" i="17"/>
  <c r="H276" i="16"/>
  <c r="H276" i="17"/>
  <c r="H276" i="19"/>
  <c r="H276" i="18"/>
  <c r="H282" i="16"/>
  <c r="H282" i="17"/>
  <c r="H282" i="19"/>
  <c r="H289" i="16"/>
  <c r="H289" i="17"/>
  <c r="H289" i="18"/>
  <c r="I14" i="16"/>
  <c r="H118" i="18"/>
  <c r="I102" i="17"/>
  <c r="M102" i="17" s="1"/>
  <c r="I44" i="19"/>
  <c r="I288" i="19"/>
  <c r="H242" i="18"/>
  <c r="I96" i="18"/>
  <c r="I96" i="16"/>
  <c r="I96" i="17"/>
  <c r="I96" i="19"/>
  <c r="I147" i="18"/>
  <c r="I147" i="16"/>
  <c r="I259" i="18"/>
  <c r="I259" i="16"/>
  <c r="I259" i="17"/>
  <c r="H15" i="17"/>
  <c r="H15" i="19"/>
  <c r="H15" i="16"/>
  <c r="H31" i="19"/>
  <c r="H31" i="17"/>
  <c r="H31" i="16"/>
  <c r="H31" i="18"/>
  <c r="H72" i="19"/>
  <c r="H72" i="16"/>
  <c r="H72" i="17"/>
  <c r="H72" i="18"/>
  <c r="H104" i="19"/>
  <c r="H104" i="16"/>
  <c r="H104" i="17"/>
  <c r="H104" i="18"/>
  <c r="H131" i="19"/>
  <c r="H131" i="16"/>
  <c r="H131" i="17"/>
  <c r="H131" i="18"/>
  <c r="H192" i="19"/>
  <c r="H192" i="16"/>
  <c r="H192" i="17"/>
  <c r="H192" i="18"/>
  <c r="H225" i="19"/>
  <c r="H225" i="16"/>
  <c r="H225" i="17"/>
  <c r="H225" i="18"/>
  <c r="H255" i="19"/>
  <c r="H255" i="16"/>
  <c r="H255" i="17"/>
  <c r="H255" i="18"/>
  <c r="H290" i="19"/>
  <c r="H290" i="16"/>
  <c r="H290" i="17"/>
  <c r="H290" i="18"/>
  <c r="H91" i="18"/>
  <c r="L91" i="18" s="1"/>
  <c r="I62" i="18"/>
  <c r="I62" i="17"/>
  <c r="I108" i="18"/>
  <c r="I108" i="16"/>
  <c r="I108" i="17"/>
  <c r="I217" i="18"/>
  <c r="I217" i="16"/>
  <c r="H57" i="17"/>
  <c r="L57" i="17" s="1"/>
  <c r="H57" i="19"/>
  <c r="L57" i="19" s="1"/>
  <c r="H57" i="16"/>
  <c r="L57" i="16" s="1"/>
  <c r="H52" i="19"/>
  <c r="L52" i="19" s="1"/>
  <c r="H52" i="17"/>
  <c r="L52" i="17" s="1"/>
  <c r="H52" i="16"/>
  <c r="L52" i="16" s="1"/>
  <c r="H52" i="18"/>
  <c r="L52" i="18" s="1"/>
  <c r="H92" i="19"/>
  <c r="L92" i="19" s="1"/>
  <c r="H92" i="16"/>
  <c r="L92" i="16" s="1"/>
  <c r="H92" i="17"/>
  <c r="L92" i="17" s="1"/>
  <c r="H92" i="18"/>
  <c r="L92" i="18" s="1"/>
  <c r="H119" i="19"/>
  <c r="H119" i="16"/>
  <c r="H119" i="17"/>
  <c r="H119" i="18"/>
  <c r="H141" i="19"/>
  <c r="H141" i="16"/>
  <c r="H141" i="17"/>
  <c r="H141" i="18"/>
  <c r="H213" i="19"/>
  <c r="L213" i="19" s="1"/>
  <c r="H213" i="16"/>
  <c r="L213" i="16" s="1"/>
  <c r="H213" i="17"/>
  <c r="L213" i="17" s="1"/>
  <c r="H213" i="18"/>
  <c r="L213" i="18" s="1"/>
  <c r="H243" i="19"/>
  <c r="H243" i="16"/>
  <c r="H243" i="17"/>
  <c r="H243" i="18"/>
  <c r="H261" i="19"/>
  <c r="H261" i="16"/>
  <c r="H261" i="17"/>
  <c r="H261" i="18"/>
  <c r="I16" i="17"/>
  <c r="I16" i="19"/>
  <c r="I16" i="16"/>
  <c r="I31" i="17"/>
  <c r="I31" i="18"/>
  <c r="I31" i="16"/>
  <c r="I31" i="19"/>
  <c r="I46" i="17"/>
  <c r="M46" i="17" s="1"/>
  <c r="I46" i="16"/>
  <c r="M46" i="16" s="1"/>
  <c r="I46" i="19"/>
  <c r="M46" i="19" s="1"/>
  <c r="I52" i="17"/>
  <c r="M52" i="17" s="1"/>
  <c r="I52" i="19"/>
  <c r="M52" i="19" s="1"/>
  <c r="I52" i="18"/>
  <c r="I52" i="16"/>
  <c r="M52" i="16" s="1"/>
  <c r="I58" i="17"/>
  <c r="I58" i="16"/>
  <c r="I58" i="19"/>
  <c r="I64" i="17"/>
  <c r="I64" i="18"/>
  <c r="I64" i="16"/>
  <c r="I64" i="19"/>
  <c r="I72" i="16"/>
  <c r="I72" i="17"/>
  <c r="I72" i="19"/>
  <c r="I80" i="16"/>
  <c r="I80" i="17"/>
  <c r="I80" i="18"/>
  <c r="I80" i="19"/>
  <c r="I92" i="16"/>
  <c r="M92" i="16" s="1"/>
  <c r="I92" i="17"/>
  <c r="M92" i="17" s="1"/>
  <c r="I92" i="19"/>
  <c r="M92" i="19" s="1"/>
  <c r="I98" i="16"/>
  <c r="M98" i="16" s="1"/>
  <c r="I98" i="17"/>
  <c r="M98" i="17" s="1"/>
  <c r="I98" i="19"/>
  <c r="M98" i="19" s="1"/>
  <c r="I98" i="18"/>
  <c r="M98" i="18" s="1"/>
  <c r="I104" i="16"/>
  <c r="I104" i="17"/>
  <c r="I104" i="19"/>
  <c r="I110" i="16"/>
  <c r="I110" i="17"/>
  <c r="I110" i="18"/>
  <c r="I110" i="19"/>
  <c r="I119" i="16"/>
  <c r="I119" i="17"/>
  <c r="I119" i="19"/>
  <c r="I125" i="16"/>
  <c r="I125" i="17"/>
  <c r="I125" i="18"/>
  <c r="I125" i="19"/>
  <c r="I131" i="16"/>
  <c r="I131" i="17"/>
  <c r="I131" i="19"/>
  <c r="I141" i="16"/>
  <c r="I141" i="17"/>
  <c r="I141" i="19"/>
  <c r="I141" i="18"/>
  <c r="I153" i="16"/>
  <c r="I153" i="17"/>
  <c r="I153" i="19"/>
  <c r="I192" i="16"/>
  <c r="I192" i="17"/>
  <c r="I192" i="18"/>
  <c r="I192" i="19"/>
  <c r="I207" i="16"/>
  <c r="I207" i="17"/>
  <c r="I207" i="19"/>
  <c r="I213" i="16"/>
  <c r="M213" i="16" s="1"/>
  <c r="I213" i="17"/>
  <c r="M213" i="17" s="1"/>
  <c r="I213" i="18"/>
  <c r="M213" i="18" s="1"/>
  <c r="I213" i="19"/>
  <c r="M213" i="19" s="1"/>
  <c r="I219" i="16"/>
  <c r="I219" i="17"/>
  <c r="I219" i="19"/>
  <c r="I225" i="16"/>
  <c r="I225" i="17"/>
  <c r="I225" i="19"/>
  <c r="I225" i="18"/>
  <c r="I243" i="16"/>
  <c r="I243" i="17"/>
  <c r="I243" i="19"/>
  <c r="I249" i="16"/>
  <c r="I249" i="17"/>
  <c r="I249" i="18"/>
  <c r="I249" i="19"/>
  <c r="I255" i="16"/>
  <c r="I255" i="17"/>
  <c r="I255" i="19"/>
  <c r="I261" i="16"/>
  <c r="I261" i="17"/>
  <c r="I261" i="18"/>
  <c r="I261" i="19"/>
  <c r="I271" i="16"/>
  <c r="I271" i="17"/>
  <c r="I271" i="19"/>
  <c r="I277" i="16"/>
  <c r="I277" i="17"/>
  <c r="I277" i="19"/>
  <c r="I277" i="18"/>
  <c r="I283" i="16"/>
  <c r="I283" i="17"/>
  <c r="I283" i="19"/>
  <c r="I290" i="16"/>
  <c r="I290" i="17"/>
  <c r="I290" i="18"/>
  <c r="I290" i="19"/>
  <c r="I50" i="16"/>
  <c r="M50" i="16" s="1"/>
  <c r="H206" i="18"/>
  <c r="I243" i="18"/>
  <c r="I14" i="18"/>
  <c r="I14" i="19"/>
  <c r="I70" i="18"/>
  <c r="I70" i="16"/>
  <c r="I70" i="19"/>
  <c r="I115" i="18"/>
  <c r="I115" i="16"/>
  <c r="I115" i="19"/>
  <c r="I190" i="18"/>
  <c r="I190" i="16"/>
  <c r="I190" i="17"/>
  <c r="I253" i="18"/>
  <c r="I253" i="16"/>
  <c r="I253" i="19"/>
  <c r="H51" i="17"/>
  <c r="H51" i="19"/>
  <c r="H51" i="18"/>
  <c r="H51" i="16"/>
  <c r="H109" i="19"/>
  <c r="H16" i="19"/>
  <c r="H16" i="16"/>
  <c r="H16" i="17"/>
  <c r="H16" i="18"/>
  <c r="H64" i="19"/>
  <c r="H64" i="17"/>
  <c r="H64" i="16"/>
  <c r="H64" i="18"/>
  <c r="H98" i="16"/>
  <c r="L98" i="16" s="1"/>
  <c r="H98" i="17"/>
  <c r="L98" i="17" s="1"/>
  <c r="H98" i="18"/>
  <c r="L98" i="18" s="1"/>
  <c r="H125" i="19"/>
  <c r="H125" i="16"/>
  <c r="H125" i="17"/>
  <c r="H125" i="18"/>
  <c r="H153" i="19"/>
  <c r="H153" i="16"/>
  <c r="H153" i="17"/>
  <c r="H153" i="18"/>
  <c r="H219" i="19"/>
  <c r="H219" i="16"/>
  <c r="H219" i="17"/>
  <c r="H219" i="18"/>
  <c r="H249" i="19"/>
  <c r="H249" i="16"/>
  <c r="H249" i="17"/>
  <c r="H249" i="18"/>
  <c r="H283" i="19"/>
  <c r="H283" i="16"/>
  <c r="H283" i="17"/>
  <c r="H283" i="18"/>
  <c r="I70" i="17"/>
  <c r="I147" i="19"/>
  <c r="I259" i="19"/>
  <c r="H57" i="18"/>
  <c r="L57" i="18" s="1"/>
  <c r="I92" i="18"/>
  <c r="M92" i="18" s="1"/>
  <c r="H282" i="18"/>
  <c r="I44" i="17"/>
  <c r="I147" i="17"/>
  <c r="I217" i="17"/>
  <c r="I253" i="17"/>
  <c r="I281" i="17"/>
  <c r="I29" i="18"/>
  <c r="I29" i="17"/>
  <c r="I76" i="18"/>
  <c r="I76" i="16"/>
  <c r="I76" i="17"/>
  <c r="I129" i="18"/>
  <c r="I129" i="16"/>
  <c r="I223" i="18"/>
  <c r="I223" i="16"/>
  <c r="I223" i="17"/>
  <c r="I223" i="19"/>
  <c r="I56" i="19"/>
  <c r="M56" i="19" s="1"/>
  <c r="H30" i="17"/>
  <c r="H30" i="18"/>
  <c r="H30" i="19"/>
  <c r="H30" i="16"/>
  <c r="H45" i="19"/>
  <c r="L45" i="19" s="1"/>
  <c r="H58" i="19"/>
  <c r="H58" i="16"/>
  <c r="H58" i="17"/>
  <c r="H58" i="18"/>
  <c r="H277" i="19"/>
  <c r="H277" i="16"/>
  <c r="H277" i="17"/>
  <c r="H277" i="18"/>
  <c r="I62" i="19"/>
  <c r="I129" i="19"/>
  <c r="I29" i="16"/>
  <c r="H130" i="18"/>
  <c r="I207" i="18"/>
  <c r="I115" i="17"/>
  <c r="I90" i="18"/>
  <c r="M90" i="18" s="1"/>
  <c r="I90" i="16"/>
  <c r="M90" i="16" s="1"/>
  <c r="I123" i="18"/>
  <c r="I123" i="16"/>
  <c r="I123" i="17"/>
  <c r="I247" i="18"/>
  <c r="I247" i="16"/>
  <c r="I247" i="17"/>
  <c r="H63" i="17"/>
  <c r="H63" i="18"/>
  <c r="H63" i="16"/>
  <c r="H46" i="16"/>
  <c r="L46" i="16" s="1"/>
  <c r="H46" i="17"/>
  <c r="L46" i="17" s="1"/>
  <c r="H46" i="18"/>
  <c r="L46" i="18" s="1"/>
  <c r="H80" i="19"/>
  <c r="H80" i="16"/>
  <c r="H80" i="17"/>
  <c r="H80" i="18"/>
  <c r="H110" i="19"/>
  <c r="H110" i="16"/>
  <c r="H110" i="17"/>
  <c r="H110" i="18"/>
  <c r="H207" i="19"/>
  <c r="H207" i="16"/>
  <c r="H207" i="17"/>
  <c r="H207" i="18"/>
  <c r="H271" i="19"/>
  <c r="H271" i="16"/>
  <c r="H271" i="17"/>
  <c r="H271" i="18"/>
  <c r="H63" i="19"/>
  <c r="H130" i="19"/>
  <c r="H248" i="19"/>
  <c r="H12" i="17"/>
  <c r="H12" i="18"/>
  <c r="H12" i="16"/>
  <c r="H12" i="19"/>
  <c r="H18" i="17"/>
  <c r="H18" i="16"/>
  <c r="H18" i="18"/>
  <c r="H42" i="17"/>
  <c r="H42" i="18"/>
  <c r="H42" i="16"/>
  <c r="H42" i="19"/>
  <c r="H48" i="17"/>
  <c r="L48" i="17" s="1"/>
  <c r="H48" i="16"/>
  <c r="L48" i="16" s="1"/>
  <c r="H48" i="19"/>
  <c r="L48" i="19" s="1"/>
  <c r="H48" i="18"/>
  <c r="L48" i="18" s="1"/>
  <c r="H54" i="17"/>
  <c r="L54" i="17" s="1"/>
  <c r="H54" i="18"/>
  <c r="L54" i="18" s="1"/>
  <c r="H54" i="16"/>
  <c r="L54" i="16" s="1"/>
  <c r="H60" i="17"/>
  <c r="H60" i="16"/>
  <c r="H60" i="19"/>
  <c r="H60" i="18"/>
  <c r="H66" i="17"/>
  <c r="H66" i="18"/>
  <c r="H66" i="16"/>
  <c r="H66" i="19"/>
  <c r="H74" i="17"/>
  <c r="H74" i="16"/>
  <c r="H74" i="18"/>
  <c r="H86" i="17"/>
  <c r="H86" i="18"/>
  <c r="H86" i="19"/>
  <c r="H94" i="17"/>
  <c r="L94" i="17" s="1"/>
  <c r="H94" i="16"/>
  <c r="L94" i="16" s="1"/>
  <c r="H94" i="19"/>
  <c r="L94" i="19" s="1"/>
  <c r="H94" i="18"/>
  <c r="L94" i="18" s="1"/>
  <c r="H100" i="17"/>
  <c r="L100" i="17" s="1"/>
  <c r="H100" i="18"/>
  <c r="L100" i="18" s="1"/>
  <c r="H106" i="17"/>
  <c r="H106" i="16"/>
  <c r="H106" i="19"/>
  <c r="H106" i="18"/>
  <c r="H112" i="17"/>
  <c r="H112" i="18"/>
  <c r="H112" i="19"/>
  <c r="H112" i="16"/>
  <c r="H121" i="17"/>
  <c r="H121" i="18"/>
  <c r="H127" i="17"/>
  <c r="H127" i="18"/>
  <c r="H127" i="19"/>
  <c r="H127" i="16"/>
  <c r="H135" i="17"/>
  <c r="H135" i="19"/>
  <c r="H135" i="18"/>
  <c r="H135" i="16"/>
  <c r="H143" i="17"/>
  <c r="H143" i="18"/>
  <c r="H143" i="16"/>
  <c r="H157" i="17"/>
  <c r="H157" i="19"/>
  <c r="H157" i="18"/>
  <c r="H194" i="17"/>
  <c r="H194" i="18"/>
  <c r="H194" i="16"/>
  <c r="H194" i="19"/>
  <c r="H209" i="17"/>
  <c r="H209" i="16"/>
  <c r="H209" i="18"/>
  <c r="H215" i="17"/>
  <c r="H215" i="18"/>
  <c r="H215" i="19"/>
  <c r="H221" i="17"/>
  <c r="L221" i="17" s="1"/>
  <c r="H221" i="16"/>
  <c r="L221" i="16" s="1"/>
  <c r="H221" i="19"/>
  <c r="L221" i="19" s="1"/>
  <c r="H221" i="18"/>
  <c r="L221" i="18" s="1"/>
  <c r="H239" i="17"/>
  <c r="H239" i="18"/>
  <c r="H245" i="17"/>
  <c r="H245" i="16"/>
  <c r="H245" i="19"/>
  <c r="H245" i="18"/>
  <c r="H157" i="16"/>
  <c r="H15" i="18"/>
  <c r="I58" i="18"/>
  <c r="H254" i="18"/>
  <c r="I283" i="18"/>
  <c r="I71" i="19"/>
  <c r="I71" i="16"/>
  <c r="I77" i="19"/>
  <c r="I77" i="16"/>
  <c r="I91" i="19"/>
  <c r="M91" i="19" s="1"/>
  <c r="I91" i="16"/>
  <c r="M91" i="16" s="1"/>
  <c r="I97" i="19"/>
  <c r="M97" i="19" s="1"/>
  <c r="I97" i="16"/>
  <c r="M97" i="16" s="1"/>
  <c r="I103" i="19"/>
  <c r="I103" i="16"/>
  <c r="I109" i="19"/>
  <c r="I109" i="16"/>
  <c r="I118" i="19"/>
  <c r="I118" i="16"/>
  <c r="I124" i="19"/>
  <c r="I124" i="16"/>
  <c r="I130" i="19"/>
  <c r="I130" i="16"/>
  <c r="I140" i="19"/>
  <c r="I140" i="16"/>
  <c r="I150" i="19"/>
  <c r="I150" i="16"/>
  <c r="I191" i="19"/>
  <c r="I191" i="16"/>
  <c r="I206" i="19"/>
  <c r="I206" i="16"/>
  <c r="I212" i="19"/>
  <c r="I212" i="16"/>
  <c r="I218" i="19"/>
  <c r="I218" i="16"/>
  <c r="I224" i="19"/>
  <c r="I224" i="16"/>
  <c r="I242" i="19"/>
  <c r="I242" i="16"/>
  <c r="I248" i="19"/>
  <c r="I248" i="16"/>
  <c r="I254" i="19"/>
  <c r="I254" i="16"/>
  <c r="I260" i="19"/>
  <c r="I260" i="16"/>
  <c r="I270" i="19"/>
  <c r="I270" i="16"/>
  <c r="I276" i="19"/>
  <c r="I276" i="16"/>
  <c r="I282" i="19"/>
  <c r="I282" i="16"/>
  <c r="I289" i="19"/>
  <c r="I289" i="16"/>
  <c r="I99" i="16"/>
  <c r="M99" i="16" s="1"/>
  <c r="H273" i="16"/>
  <c r="H285" i="16"/>
  <c r="H14" i="17"/>
  <c r="H44" i="17"/>
  <c r="H56" i="17"/>
  <c r="L56" i="17" s="1"/>
  <c r="H70" i="17"/>
  <c r="H90" i="17"/>
  <c r="L90" i="17" s="1"/>
  <c r="H102" i="17"/>
  <c r="L102" i="17" s="1"/>
  <c r="H115" i="17"/>
  <c r="H129" i="17"/>
  <c r="H11" i="17"/>
  <c r="H11" i="18"/>
  <c r="H17" i="17"/>
  <c r="H17" i="18"/>
  <c r="H41" i="17"/>
  <c r="H41" i="18"/>
  <c r="H47" i="17"/>
  <c r="L47" i="17" s="1"/>
  <c r="H47" i="18"/>
  <c r="L47" i="18" s="1"/>
  <c r="H53" i="17"/>
  <c r="L53" i="17" s="1"/>
  <c r="H53" i="18"/>
  <c r="L53" i="18" s="1"/>
  <c r="H59" i="17"/>
  <c r="H59" i="18"/>
  <c r="H65" i="17"/>
  <c r="H65" i="18"/>
  <c r="H73" i="17"/>
  <c r="H73" i="18"/>
  <c r="H83" i="17"/>
  <c r="H83" i="18"/>
  <c r="H93" i="17"/>
  <c r="L93" i="17" s="1"/>
  <c r="H93" i="18"/>
  <c r="L93" i="18" s="1"/>
  <c r="H99" i="17"/>
  <c r="L99" i="17" s="1"/>
  <c r="H99" i="18"/>
  <c r="L99" i="18" s="1"/>
  <c r="H105" i="17"/>
  <c r="H105" i="18"/>
  <c r="H111" i="17"/>
  <c r="H111" i="18"/>
  <c r="H120" i="17"/>
  <c r="H120" i="18"/>
  <c r="H126" i="17"/>
  <c r="H126" i="18"/>
  <c r="H132" i="17"/>
  <c r="H132" i="18"/>
  <c r="H142" i="17"/>
  <c r="H142" i="18"/>
  <c r="H156" i="17"/>
  <c r="H156" i="18"/>
  <c r="H193" i="17"/>
  <c r="H193" i="18"/>
  <c r="H208" i="17"/>
  <c r="H208" i="18"/>
  <c r="H214" i="17"/>
  <c r="L214" i="17" s="1"/>
  <c r="H214" i="18"/>
  <c r="L214" i="18" s="1"/>
  <c r="H220" i="17"/>
  <c r="L220" i="17" s="1"/>
  <c r="H220" i="18"/>
  <c r="L220" i="18" s="1"/>
  <c r="H238" i="17"/>
  <c r="H238" i="18"/>
  <c r="H244" i="17"/>
  <c r="H244" i="18"/>
  <c r="H250" i="17"/>
  <c r="H250" i="18"/>
  <c r="H256" i="17"/>
  <c r="H256" i="18"/>
  <c r="H262" i="17"/>
  <c r="H262" i="18"/>
  <c r="H272" i="17"/>
  <c r="H272" i="18"/>
  <c r="H278" i="17"/>
  <c r="H278" i="18"/>
  <c r="H284" i="17"/>
  <c r="H284" i="18"/>
  <c r="H291" i="17"/>
  <c r="H291" i="18"/>
  <c r="I73" i="16"/>
  <c r="H126" i="16"/>
  <c r="I208" i="16"/>
  <c r="H217" i="16"/>
  <c r="H251" i="16"/>
  <c r="H262" i="16"/>
  <c r="H257" i="18"/>
  <c r="H273" i="18"/>
  <c r="H285" i="18"/>
  <c r="H251" i="19"/>
  <c r="H273" i="19"/>
  <c r="H292" i="19"/>
  <c r="I15" i="16"/>
  <c r="I30" i="16"/>
  <c r="I45" i="16"/>
  <c r="M45" i="16" s="1"/>
  <c r="I51" i="16"/>
  <c r="I57" i="16"/>
  <c r="M57" i="16" s="1"/>
  <c r="I63" i="16"/>
  <c r="H93" i="16"/>
  <c r="L93" i="16" s="1"/>
  <c r="I126" i="16"/>
  <c r="H137" i="16"/>
  <c r="H220" i="16"/>
  <c r="L220" i="16" s="1"/>
  <c r="I262" i="16"/>
  <c r="H278" i="16"/>
  <c r="H291" i="16"/>
  <c r="H75" i="17"/>
  <c r="H210" i="17"/>
  <c r="I12" i="17"/>
  <c r="I12" i="18"/>
  <c r="I18" i="17"/>
  <c r="I18" i="18"/>
  <c r="I42" i="17"/>
  <c r="I42" i="18"/>
  <c r="I48" i="17"/>
  <c r="M48" i="17" s="1"/>
  <c r="I48" i="18"/>
  <c r="M48" i="18" s="1"/>
  <c r="I54" i="17"/>
  <c r="M54" i="17" s="1"/>
  <c r="I54" i="18"/>
  <c r="M54" i="18" s="1"/>
  <c r="I60" i="17"/>
  <c r="I60" i="18"/>
  <c r="I66" i="17"/>
  <c r="I66" i="18"/>
  <c r="I74" i="17"/>
  <c r="I74" i="18"/>
  <c r="I86" i="17"/>
  <c r="I86" i="18"/>
  <c r="I94" i="17"/>
  <c r="M94" i="17" s="1"/>
  <c r="I94" i="18"/>
  <c r="M94" i="18" s="1"/>
  <c r="I100" i="17"/>
  <c r="M100" i="17" s="1"/>
  <c r="I100" i="18"/>
  <c r="M100" i="18" s="1"/>
  <c r="I106" i="17"/>
  <c r="I106" i="18"/>
  <c r="I112" i="17"/>
  <c r="I112" i="18"/>
  <c r="I121" i="17"/>
  <c r="I121" i="18"/>
  <c r="I127" i="17"/>
  <c r="I127" i="18"/>
  <c r="I135" i="17"/>
  <c r="I135" i="18"/>
  <c r="I143" i="17"/>
  <c r="I143" i="18"/>
  <c r="I157" i="17"/>
  <c r="I157" i="18"/>
  <c r="I194" i="17"/>
  <c r="I194" i="18"/>
  <c r="I209" i="17"/>
  <c r="I209" i="18"/>
  <c r="I215" i="17"/>
  <c r="I215" i="18"/>
  <c r="I221" i="17"/>
  <c r="M221" i="17" s="1"/>
  <c r="I221" i="18"/>
  <c r="M221" i="18" s="1"/>
  <c r="I239" i="17"/>
  <c r="I239" i="18"/>
  <c r="I245" i="17"/>
  <c r="I245" i="18"/>
  <c r="I251" i="17"/>
  <c r="I251" i="18"/>
  <c r="I257" i="17"/>
  <c r="I257" i="18"/>
  <c r="I263" i="17"/>
  <c r="I263" i="18"/>
  <c r="I273" i="17"/>
  <c r="I273" i="18"/>
  <c r="I279" i="17"/>
  <c r="I279" i="18"/>
  <c r="I285" i="17"/>
  <c r="I285" i="18"/>
  <c r="I292" i="17"/>
  <c r="I292" i="18"/>
  <c r="H105" i="16"/>
  <c r="I127" i="16"/>
  <c r="I142" i="16"/>
  <c r="H190" i="16"/>
  <c r="H244" i="16"/>
  <c r="I263" i="16"/>
  <c r="H279" i="16"/>
  <c r="H292" i="16"/>
  <c r="H29" i="17"/>
  <c r="H62" i="17"/>
  <c r="H76" i="17"/>
  <c r="H96" i="17"/>
  <c r="H108" i="17"/>
  <c r="H123" i="17"/>
  <c r="H137" i="17"/>
  <c r="H190" i="17"/>
  <c r="H211" i="17"/>
  <c r="H223" i="17"/>
  <c r="H247" i="17"/>
  <c r="H259" i="17"/>
  <c r="H275" i="17"/>
  <c r="H288" i="17"/>
  <c r="H263" i="16"/>
  <c r="H263" i="19"/>
  <c r="H285" i="19"/>
  <c r="H13" i="19"/>
  <c r="H13" i="18"/>
  <c r="H19" i="19"/>
  <c r="H19" i="18"/>
  <c r="H43" i="19"/>
  <c r="H43" i="18"/>
  <c r="H49" i="19"/>
  <c r="L49" i="19" s="1"/>
  <c r="H49" i="18"/>
  <c r="L49" i="18" s="1"/>
  <c r="H55" i="19"/>
  <c r="L55" i="19" s="1"/>
  <c r="H55" i="18"/>
  <c r="L55" i="18" s="1"/>
  <c r="H61" i="19"/>
  <c r="H61" i="18"/>
  <c r="H69" i="19"/>
  <c r="H69" i="18"/>
  <c r="H75" i="19"/>
  <c r="H75" i="18"/>
  <c r="H89" i="19"/>
  <c r="H89" i="18"/>
  <c r="H95" i="19"/>
  <c r="L95" i="19" s="1"/>
  <c r="H95" i="18"/>
  <c r="L95" i="18" s="1"/>
  <c r="H101" i="19"/>
  <c r="L101" i="19" s="1"/>
  <c r="H101" i="18"/>
  <c r="L101" i="18" s="1"/>
  <c r="H107" i="19"/>
  <c r="H107" i="18"/>
  <c r="H113" i="19"/>
  <c r="H113" i="18"/>
  <c r="H122" i="19"/>
  <c r="H122" i="18"/>
  <c r="H128" i="19"/>
  <c r="H128" i="18"/>
  <c r="H136" i="19"/>
  <c r="H136" i="18"/>
  <c r="H144" i="19"/>
  <c r="H144" i="18"/>
  <c r="H158" i="19"/>
  <c r="H158" i="18"/>
  <c r="H195" i="19"/>
  <c r="H195" i="18"/>
  <c r="H210" i="19"/>
  <c r="H210" i="18"/>
  <c r="H216" i="19"/>
  <c r="H216" i="18"/>
  <c r="H222" i="19"/>
  <c r="H222" i="18"/>
  <c r="H240" i="19"/>
  <c r="H240" i="18"/>
  <c r="H246" i="19"/>
  <c r="H246" i="18"/>
  <c r="H252" i="19"/>
  <c r="H252" i="18"/>
  <c r="H258" i="19"/>
  <c r="H258" i="18"/>
  <c r="H264" i="19"/>
  <c r="H264" i="18"/>
  <c r="H274" i="19"/>
  <c r="H274" i="18"/>
  <c r="H274" i="16"/>
  <c r="H280" i="19"/>
  <c r="H280" i="18"/>
  <c r="H280" i="16"/>
  <c r="H287" i="19"/>
  <c r="H287" i="18"/>
  <c r="H287" i="16"/>
  <c r="H11" i="16"/>
  <c r="H17" i="16"/>
  <c r="H41" i="16"/>
  <c r="H47" i="16"/>
  <c r="L47" i="16" s="1"/>
  <c r="H53" i="16"/>
  <c r="L53" i="16" s="1"/>
  <c r="H59" i="16"/>
  <c r="H65" i="16"/>
  <c r="I94" i="16"/>
  <c r="M94" i="16" s="1"/>
  <c r="I105" i="16"/>
  <c r="H115" i="16"/>
  <c r="H128" i="16"/>
  <c r="H193" i="16"/>
  <c r="I221" i="16"/>
  <c r="M221" i="16" s="1"/>
  <c r="I244" i="16"/>
  <c r="H253" i="16"/>
  <c r="H264" i="16"/>
  <c r="I279" i="16"/>
  <c r="I292" i="16"/>
  <c r="I13" i="19"/>
  <c r="I13" i="18"/>
  <c r="I19" i="19"/>
  <c r="I19" i="18"/>
  <c r="I43" i="19"/>
  <c r="I43" i="18"/>
  <c r="I49" i="19"/>
  <c r="M49" i="19" s="1"/>
  <c r="I49" i="18"/>
  <c r="M49" i="18" s="1"/>
  <c r="I55" i="19"/>
  <c r="M55" i="19" s="1"/>
  <c r="I55" i="18"/>
  <c r="M55" i="18" s="1"/>
  <c r="I61" i="19"/>
  <c r="I61" i="18"/>
  <c r="I69" i="19"/>
  <c r="I69" i="18"/>
  <c r="I75" i="19"/>
  <c r="I75" i="18"/>
  <c r="I89" i="19"/>
  <c r="I89" i="18"/>
  <c r="I95" i="19"/>
  <c r="M95" i="19" s="1"/>
  <c r="I95" i="18"/>
  <c r="M95" i="18" s="1"/>
  <c r="I101" i="19"/>
  <c r="M101" i="19" s="1"/>
  <c r="I101" i="18"/>
  <c r="I107" i="19"/>
  <c r="I107" i="18"/>
  <c r="I113" i="19"/>
  <c r="I113" i="18"/>
  <c r="I122" i="19"/>
  <c r="I122" i="18"/>
  <c r="I128" i="19"/>
  <c r="I128" i="18"/>
  <c r="I136" i="19"/>
  <c r="I136" i="18"/>
  <c r="I144" i="19"/>
  <c r="I144" i="18"/>
  <c r="I158" i="19"/>
  <c r="I158" i="18"/>
  <c r="I195" i="19"/>
  <c r="I195" i="18"/>
  <c r="I210" i="19"/>
  <c r="I210" i="18"/>
  <c r="I216" i="19"/>
  <c r="I216" i="18"/>
  <c r="I222" i="19"/>
  <c r="I222" i="18"/>
  <c r="I240" i="19"/>
  <c r="I240" i="18"/>
  <c r="I246" i="19"/>
  <c r="I246" i="18"/>
  <c r="I252" i="19"/>
  <c r="I252" i="18"/>
  <c r="I258" i="19"/>
  <c r="I258" i="18"/>
  <c r="I264" i="19"/>
  <c r="I264" i="18"/>
  <c r="I274" i="19"/>
  <c r="I274" i="18"/>
  <c r="I280" i="19"/>
  <c r="I280" i="18"/>
  <c r="I287" i="19"/>
  <c r="I287" i="18"/>
  <c r="I11" i="16"/>
  <c r="I17" i="16"/>
  <c r="I41" i="16"/>
  <c r="I47" i="16"/>
  <c r="M47" i="16" s="1"/>
  <c r="I53" i="16"/>
  <c r="M53" i="16" s="1"/>
  <c r="I59" i="16"/>
  <c r="I65" i="16"/>
  <c r="H76" i="16"/>
  <c r="H95" i="16"/>
  <c r="L95" i="16" s="1"/>
  <c r="H120" i="16"/>
  <c r="I128" i="16"/>
  <c r="I143" i="16"/>
  <c r="I193" i="16"/>
  <c r="H211" i="16"/>
  <c r="H222" i="16"/>
  <c r="H256" i="16"/>
  <c r="I264" i="16"/>
  <c r="I280" i="16"/>
  <c r="I11" i="18"/>
  <c r="I41" i="18"/>
  <c r="I53" i="18"/>
  <c r="M53" i="18" s="1"/>
  <c r="I65" i="18"/>
  <c r="I83" i="18"/>
  <c r="I99" i="18"/>
  <c r="M99" i="18" s="1"/>
  <c r="I111" i="18"/>
  <c r="I126" i="18"/>
  <c r="I142" i="18"/>
  <c r="I193" i="18"/>
  <c r="I214" i="18"/>
  <c r="M214" i="18" s="1"/>
  <c r="I238" i="18"/>
  <c r="I250" i="18"/>
  <c r="I262" i="18"/>
  <c r="I278" i="18"/>
  <c r="I291" i="18"/>
  <c r="I30" i="17"/>
  <c r="I51" i="17"/>
  <c r="I63" i="17"/>
  <c r="I77" i="17"/>
  <c r="I97" i="17"/>
  <c r="M97" i="17" s="1"/>
  <c r="I109" i="17"/>
  <c r="I124" i="17"/>
  <c r="I140" i="17"/>
  <c r="I191" i="17"/>
  <c r="I212" i="17"/>
  <c r="I224" i="17"/>
  <c r="I248" i="17"/>
  <c r="I260" i="17"/>
  <c r="I276" i="17"/>
  <c r="I289" i="17"/>
  <c r="H50" i="18"/>
  <c r="L50" i="18" s="1"/>
  <c r="H90" i="18"/>
  <c r="L90" i="18" s="1"/>
  <c r="H83" i="16"/>
  <c r="I95" i="16"/>
  <c r="M95" i="16" s="1"/>
  <c r="I106" i="16"/>
  <c r="I120" i="16"/>
  <c r="H129" i="16"/>
  <c r="H144" i="16"/>
  <c r="H214" i="16"/>
  <c r="L214" i="16" s="1"/>
  <c r="I222" i="16"/>
  <c r="I245" i="16"/>
  <c r="I256" i="16"/>
  <c r="H265" i="16"/>
  <c r="H281" i="16"/>
  <c r="H251" i="18"/>
  <c r="H263" i="18"/>
  <c r="H279" i="18"/>
  <c r="H292" i="18"/>
  <c r="H46" i="19"/>
  <c r="L46" i="19" s="1"/>
  <c r="H98" i="19"/>
  <c r="L98" i="19" s="1"/>
  <c r="H11" i="19"/>
  <c r="O54" i="19"/>
  <c r="BX54" i="19" s="1"/>
  <c r="O52" i="18"/>
  <c r="P52" i="28" s="1"/>
  <c r="O53" i="17"/>
  <c r="O56" i="16"/>
  <c r="P52" i="18"/>
  <c r="Q52" i="28" s="1"/>
  <c r="R50" i="16"/>
  <c r="Q52" i="18"/>
  <c r="O48" i="17"/>
  <c r="O45" i="16"/>
  <c r="O45" i="19"/>
  <c r="O53" i="19"/>
  <c r="BX53" i="19" s="1"/>
  <c r="O55" i="16"/>
  <c r="Q45" i="16"/>
  <c r="R55" i="18"/>
  <c r="P45" i="18"/>
  <c r="Q45" i="28" s="1"/>
  <c r="R47" i="18"/>
  <c r="P50" i="18"/>
  <c r="Q50" i="28" s="1"/>
  <c r="Q45" i="18"/>
  <c r="O52" i="16"/>
  <c r="Q50" i="18"/>
  <c r="O47" i="17"/>
  <c r="P48" i="16"/>
  <c r="M48" i="28" s="1"/>
  <c r="R45" i="18"/>
  <c r="O46" i="19"/>
  <c r="J46" i="28" s="1"/>
  <c r="P53" i="18"/>
  <c r="Q53" i="28" s="1"/>
  <c r="P52" i="16"/>
  <c r="M52" i="28" s="1"/>
  <c r="R50" i="18"/>
  <c r="Q48" i="16"/>
  <c r="O56" i="19"/>
  <c r="Q52" i="16"/>
  <c r="Q48" i="18"/>
  <c r="P46" i="18"/>
  <c r="Q46" i="28" s="1"/>
  <c r="O94" i="19"/>
  <c r="R94" i="19"/>
  <c r="R90" i="19"/>
  <c r="Q101" i="16"/>
  <c r="Q99" i="18"/>
  <c r="P98" i="19"/>
  <c r="K100" i="28" s="1"/>
  <c r="P99" i="17"/>
  <c r="O101" i="28" s="1"/>
  <c r="R91" i="19"/>
  <c r="O92" i="18"/>
  <c r="P94" i="28" s="1"/>
  <c r="O99" i="19"/>
  <c r="O98" i="16"/>
  <c r="R101" i="17"/>
  <c r="P92" i="18"/>
  <c r="Q94" i="28" s="1"/>
  <c r="R101" i="19"/>
  <c r="P100" i="18"/>
  <c r="Q102" i="28" s="1"/>
  <c r="P97" i="17"/>
  <c r="O99" i="28" s="1"/>
  <c r="R100" i="16"/>
  <c r="P99" i="19"/>
  <c r="K101" i="28" s="1"/>
  <c r="P97" i="19"/>
  <c r="K99" i="28" s="1"/>
  <c r="R93" i="18"/>
  <c r="R90" i="17"/>
  <c r="O91" i="16"/>
  <c r="L93" i="28" s="1"/>
  <c r="R99" i="17"/>
  <c r="Q99" i="17"/>
  <c r="O99" i="17"/>
  <c r="P93" i="19"/>
  <c r="K95" i="28" s="1"/>
  <c r="R93" i="19"/>
  <c r="Q93" i="19"/>
  <c r="O93" i="19"/>
  <c r="J95" i="28" s="1"/>
  <c r="R100" i="17"/>
  <c r="R100" i="19"/>
  <c r="Q93" i="17"/>
  <c r="R92" i="16"/>
  <c r="R90" i="16"/>
  <c r="R97" i="18"/>
  <c r="R97" i="17"/>
  <c r="O101" i="19"/>
  <c r="Q93" i="18"/>
  <c r="R92" i="17"/>
  <c r="P93" i="16"/>
  <c r="M95" i="28" s="1"/>
  <c r="Q90" i="16"/>
  <c r="P91" i="17"/>
  <c r="O93" i="28" s="1"/>
  <c r="Q97" i="17"/>
  <c r="Q99" i="19"/>
  <c r="Q97" i="19"/>
  <c r="P90" i="17"/>
  <c r="O92" i="28" s="1"/>
  <c r="Q91" i="16"/>
  <c r="O100" i="18"/>
  <c r="P102" i="28" s="1"/>
  <c r="Q98" i="19"/>
  <c r="R91" i="18"/>
  <c r="Q91" i="18"/>
  <c r="P91" i="18"/>
  <c r="Q93" i="28" s="1"/>
  <c r="R98" i="17"/>
  <c r="Q94" i="18"/>
  <c r="P94" i="18"/>
  <c r="Q96" i="28" s="1"/>
  <c r="P94" i="16"/>
  <c r="M96" i="28" s="1"/>
  <c r="O94" i="16"/>
  <c r="R94" i="17"/>
  <c r="P94" i="17"/>
  <c r="O96" i="28" s="1"/>
  <c r="O94" i="17"/>
  <c r="Q94" i="17"/>
  <c r="R92" i="18"/>
  <c r="R94" i="16"/>
  <c r="Q99" i="16"/>
  <c r="Q101" i="17"/>
  <c r="R97" i="16"/>
  <c r="R90" i="18"/>
  <c r="Q90" i="17"/>
  <c r="P92" i="17"/>
  <c r="O94" i="28" s="1"/>
  <c r="P90" i="19"/>
  <c r="K92" i="28" s="1"/>
  <c r="O91" i="18"/>
  <c r="P93" i="28" s="1"/>
  <c r="P94" i="19"/>
  <c r="K96" i="28" s="1"/>
  <c r="O98" i="17"/>
  <c r="O92" i="17"/>
  <c r="N94" i="28" s="1"/>
  <c r="Q91" i="17"/>
  <c r="P90" i="16"/>
  <c r="M92" i="28" s="1"/>
  <c r="Q100" i="16"/>
  <c r="Q98" i="18"/>
  <c r="O93" i="17"/>
  <c r="N95" i="28" s="1"/>
  <c r="R91" i="17"/>
  <c r="Q100" i="18"/>
  <c r="R98" i="18"/>
  <c r="O97" i="16"/>
  <c r="L99" i="28" s="1"/>
  <c r="O92" i="16"/>
  <c r="L94" i="28" s="1"/>
  <c r="O90" i="17"/>
  <c r="N92" i="28" s="1"/>
  <c r="P91" i="19"/>
  <c r="K93" i="28" s="1"/>
  <c r="O101" i="18"/>
  <c r="P103" i="28" s="1"/>
  <c r="P100" i="19"/>
  <c r="K102" i="28" s="1"/>
  <c r="O97" i="18"/>
  <c r="P99" i="28" s="1"/>
  <c r="Q97" i="16"/>
  <c r="O94" i="18"/>
  <c r="P96" i="28" s="1"/>
  <c r="R93" i="17"/>
  <c r="P92" i="16"/>
  <c r="M94" i="28" s="1"/>
  <c r="O93" i="16"/>
  <c r="L95" i="28" s="1"/>
  <c r="O92" i="19"/>
  <c r="J94" i="28" s="1"/>
  <c r="Q91" i="19"/>
  <c r="P101" i="18"/>
  <c r="Q103" i="28" s="1"/>
  <c r="O101" i="17"/>
  <c r="O100" i="17"/>
  <c r="N102" i="28" s="1"/>
  <c r="Q100" i="19"/>
  <c r="P97" i="18"/>
  <c r="Q99" i="28" s="1"/>
  <c r="Q93" i="16"/>
  <c r="P101" i="19"/>
  <c r="K103" i="28" s="1"/>
  <c r="Q92" i="16"/>
  <c r="P92" i="19"/>
  <c r="K94" i="28" s="1"/>
  <c r="O90" i="18"/>
  <c r="P92" i="28" s="1"/>
  <c r="P101" i="17"/>
  <c r="O103" i="28" s="1"/>
  <c r="P100" i="17"/>
  <c r="O102" i="28" s="1"/>
  <c r="Q97" i="18"/>
  <c r="O99" i="18"/>
  <c r="P101" i="28" s="1"/>
  <c r="Q100" i="17"/>
  <c r="O99" i="16"/>
  <c r="R94" i="18"/>
  <c r="R93" i="16"/>
  <c r="R92" i="19"/>
  <c r="Q90" i="18"/>
  <c r="P91" i="16"/>
  <c r="M93" i="28" s="1"/>
  <c r="O90" i="19"/>
  <c r="J92" i="28" s="1"/>
  <c r="P101" i="16"/>
  <c r="M103" i="28" s="1"/>
  <c r="Q101" i="19"/>
  <c r="P99" i="18"/>
  <c r="Q101" i="28" s="1"/>
  <c r="P99" i="16"/>
  <c r="M101" i="28" s="1"/>
  <c r="O98" i="19"/>
  <c r="Q101" i="18"/>
  <c r="Q92" i="19"/>
  <c r="P90" i="18"/>
  <c r="Q92" i="28" s="1"/>
  <c r="R101" i="18"/>
  <c r="O101" i="16"/>
  <c r="O97" i="19"/>
  <c r="J99" i="28" s="1"/>
  <c r="P55" i="16"/>
  <c r="M55" i="28" s="1"/>
  <c r="R55" i="16"/>
  <c r="P55" i="19"/>
  <c r="K55" i="28" s="1"/>
  <c r="R54" i="16"/>
  <c r="Q56" i="18"/>
  <c r="P56" i="17"/>
  <c r="O56" i="28" s="1"/>
  <c r="O54" i="18"/>
  <c r="P54" i="28" s="1"/>
  <c r="P53" i="16"/>
  <c r="M53" i="28" s="1"/>
  <c r="O56" i="18"/>
  <c r="P56" i="28" s="1"/>
  <c r="Q56" i="17"/>
  <c r="P54" i="18"/>
  <c r="Q54" i="28" s="1"/>
  <c r="O55" i="18"/>
  <c r="P55" i="28" s="1"/>
  <c r="Q53" i="16"/>
  <c r="Q55" i="16"/>
  <c r="R56" i="17"/>
  <c r="Q54" i="18"/>
  <c r="P55" i="18"/>
  <c r="Q55" i="28" s="1"/>
  <c r="R53" i="16"/>
  <c r="Q54" i="16"/>
  <c r="P56" i="18"/>
  <c r="Q56" i="28" s="1"/>
  <c r="R54" i="18"/>
  <c r="Q55" i="18"/>
  <c r="R55" i="19"/>
  <c r="O53" i="16"/>
  <c r="R56" i="18"/>
  <c r="R47" i="16"/>
  <c r="P48" i="19"/>
  <c r="K48" i="28" s="1"/>
  <c r="P46" i="16"/>
  <c r="M46" i="28" s="1"/>
  <c r="O50" i="19"/>
  <c r="J50" i="28" s="1"/>
  <c r="P46" i="17"/>
  <c r="O46" i="28" s="1"/>
  <c r="O50" i="16"/>
  <c r="L50" i="28" s="1"/>
  <c r="O47" i="18"/>
  <c r="P47" i="28" s="1"/>
  <c r="Q50" i="17"/>
  <c r="P50" i="16"/>
  <c r="M50" i="28" s="1"/>
  <c r="Q50" i="19"/>
  <c r="P47" i="18"/>
  <c r="Q47" i="28" s="1"/>
  <c r="O48" i="18"/>
  <c r="P48" i="28" s="1"/>
  <c r="R46" i="17"/>
  <c r="O46" i="17"/>
  <c r="N46" i="28" s="1"/>
  <c r="P50" i="19"/>
  <c r="K50" i="28" s="1"/>
  <c r="Q46" i="17"/>
  <c r="R50" i="17"/>
  <c r="Q50" i="16"/>
  <c r="R50" i="19"/>
  <c r="Q47" i="18"/>
  <c r="P48" i="18"/>
  <c r="Q48" i="28" s="1"/>
  <c r="O46" i="18"/>
  <c r="P46" i="28" s="1"/>
  <c r="BO13" i="19"/>
  <c r="BP12" i="19"/>
  <c r="AL12" i="19"/>
  <c r="BO12" i="19"/>
  <c r="H11" i="28"/>
  <c r="G11" i="28"/>
  <c r="P102" i="19"/>
  <c r="K104" i="28" s="1"/>
  <c r="R102" i="19"/>
  <c r="S102" i="19" s="1"/>
  <c r="AE102" i="19"/>
  <c r="O102" i="19"/>
  <c r="M102" i="19"/>
  <c r="L102" i="19"/>
  <c r="Q102" i="16"/>
  <c r="P102" i="16"/>
  <c r="M104" i="28" s="1"/>
  <c r="AE102" i="16"/>
  <c r="R102" i="17"/>
  <c r="AE102" i="17"/>
  <c r="R102" i="18"/>
  <c r="AE102" i="18"/>
  <c r="L102" i="18"/>
  <c r="AE95" i="19"/>
  <c r="Q95" i="16"/>
  <c r="AE95" i="16"/>
  <c r="AE95" i="17"/>
  <c r="M95" i="17"/>
  <c r="L95" i="17"/>
  <c r="AE95" i="18"/>
  <c r="AE57" i="19"/>
  <c r="M57" i="19"/>
  <c r="AE57" i="16"/>
  <c r="AE57" i="17"/>
  <c r="AE57" i="18"/>
  <c r="AE49" i="19"/>
  <c r="AE49" i="16"/>
  <c r="L49" i="16"/>
  <c r="AE49" i="17"/>
  <c r="M49" i="17"/>
  <c r="AE49" i="18"/>
  <c r="AO212" i="19"/>
  <c r="AP212" i="19"/>
  <c r="AQ212" i="19"/>
  <c r="AR212" i="19"/>
  <c r="AS212" i="19"/>
  <c r="AT212" i="19"/>
  <c r="AU212" i="19"/>
  <c r="AV212" i="19"/>
  <c r="AW212" i="19"/>
  <c r="AX212" i="19"/>
  <c r="AY212" i="19"/>
  <c r="AZ212" i="19"/>
  <c r="BA212" i="19"/>
  <c r="BB212" i="19"/>
  <c r="BC212" i="19"/>
  <c r="BD212" i="19"/>
  <c r="BE212" i="19"/>
  <c r="BF212" i="19"/>
  <c r="BG212" i="19"/>
  <c r="BH212" i="19"/>
  <c r="BI212" i="19"/>
  <c r="BJ212" i="19"/>
  <c r="BK212" i="19"/>
  <c r="BL212" i="19"/>
  <c r="BM212" i="19"/>
  <c r="BN212" i="19"/>
  <c r="BO212" i="19"/>
  <c r="BP212" i="19"/>
  <c r="AO213" i="19"/>
  <c r="AP213" i="19"/>
  <c r="AQ213" i="19"/>
  <c r="AR213" i="19"/>
  <c r="AS213" i="19"/>
  <c r="AT213" i="19"/>
  <c r="AU213" i="19"/>
  <c r="AV213" i="19"/>
  <c r="AW213" i="19"/>
  <c r="AX213" i="19"/>
  <c r="AY213" i="19"/>
  <c r="AZ213" i="19"/>
  <c r="BA213" i="19"/>
  <c r="BB213" i="19"/>
  <c r="BC213" i="19"/>
  <c r="BD213" i="19"/>
  <c r="BE213" i="19"/>
  <c r="BF213" i="19"/>
  <c r="BG213" i="19"/>
  <c r="BH213" i="19"/>
  <c r="BI213" i="19"/>
  <c r="BJ213" i="19"/>
  <c r="BK213" i="19"/>
  <c r="BL213" i="19"/>
  <c r="BM213" i="19"/>
  <c r="BN213" i="19"/>
  <c r="BO213" i="19"/>
  <c r="BP213" i="19"/>
  <c r="AO214" i="19"/>
  <c r="AP214" i="19"/>
  <c r="AQ214" i="19"/>
  <c r="AR214" i="19"/>
  <c r="AS214" i="19"/>
  <c r="AT214" i="19"/>
  <c r="AU214" i="19"/>
  <c r="AV214" i="19"/>
  <c r="AW214" i="19"/>
  <c r="AX214" i="19"/>
  <c r="AY214" i="19"/>
  <c r="AZ214" i="19"/>
  <c r="BA214" i="19"/>
  <c r="BB214" i="19"/>
  <c r="BC214" i="19"/>
  <c r="BD214" i="19"/>
  <c r="BE214" i="19"/>
  <c r="BF214" i="19"/>
  <c r="BG214" i="19"/>
  <c r="BH214" i="19"/>
  <c r="BI214" i="19"/>
  <c r="BJ214" i="19"/>
  <c r="BK214" i="19"/>
  <c r="BL214" i="19"/>
  <c r="BM214" i="19"/>
  <c r="BN214" i="19"/>
  <c r="BO214" i="19"/>
  <c r="BP214" i="19"/>
  <c r="AO215" i="19"/>
  <c r="AP215" i="19"/>
  <c r="AQ215" i="19"/>
  <c r="AR215" i="19"/>
  <c r="AS215" i="19"/>
  <c r="AT215" i="19"/>
  <c r="AU215" i="19"/>
  <c r="AV215" i="19"/>
  <c r="AW215" i="19"/>
  <c r="AX215" i="19"/>
  <c r="AY215" i="19"/>
  <c r="AZ215" i="19"/>
  <c r="BA215" i="19"/>
  <c r="BB215" i="19"/>
  <c r="BC215" i="19"/>
  <c r="BD215" i="19"/>
  <c r="BE215" i="19"/>
  <c r="BF215" i="19"/>
  <c r="BG215" i="19"/>
  <c r="BH215" i="19"/>
  <c r="BI215" i="19"/>
  <c r="BJ215" i="19"/>
  <c r="BK215" i="19"/>
  <c r="BL215" i="19"/>
  <c r="BM215" i="19"/>
  <c r="BN215" i="19"/>
  <c r="BO215" i="19"/>
  <c r="BP215" i="19"/>
  <c r="AO216" i="19"/>
  <c r="AP216" i="19"/>
  <c r="AQ216" i="19"/>
  <c r="AR216" i="19"/>
  <c r="AS216" i="19"/>
  <c r="AT216" i="19"/>
  <c r="AU216" i="19"/>
  <c r="AV216" i="19"/>
  <c r="AW216" i="19"/>
  <c r="AX216" i="19"/>
  <c r="AY216" i="19"/>
  <c r="AZ216" i="19"/>
  <c r="BA216" i="19"/>
  <c r="BB216" i="19"/>
  <c r="BC216" i="19"/>
  <c r="BD216" i="19"/>
  <c r="BE216" i="19"/>
  <c r="BF216" i="19"/>
  <c r="BG216" i="19"/>
  <c r="BH216" i="19"/>
  <c r="BI216" i="19"/>
  <c r="BJ216" i="19"/>
  <c r="BK216" i="19"/>
  <c r="BL216" i="19"/>
  <c r="BM216" i="19"/>
  <c r="BN216" i="19"/>
  <c r="BO216" i="19"/>
  <c r="BP216" i="19"/>
  <c r="AO217" i="19"/>
  <c r="AP217" i="19"/>
  <c r="AQ217" i="19"/>
  <c r="AR217" i="19"/>
  <c r="AS217" i="19"/>
  <c r="AT217" i="19"/>
  <c r="AU217" i="19"/>
  <c r="AV217" i="19"/>
  <c r="AW217" i="19"/>
  <c r="AX217" i="19"/>
  <c r="AY217" i="19"/>
  <c r="AZ217" i="19"/>
  <c r="BA217" i="19"/>
  <c r="BB217" i="19"/>
  <c r="BC217" i="19"/>
  <c r="BD217" i="19"/>
  <c r="BE217" i="19"/>
  <c r="BF217" i="19"/>
  <c r="BG217" i="19"/>
  <c r="BH217" i="19"/>
  <c r="BI217" i="19"/>
  <c r="BJ217" i="19"/>
  <c r="BK217" i="19"/>
  <c r="BL217" i="19"/>
  <c r="BM217" i="19"/>
  <c r="BN217" i="19"/>
  <c r="BO217" i="19"/>
  <c r="BP217" i="19"/>
  <c r="AO219" i="19"/>
  <c r="AP219" i="19"/>
  <c r="AQ219" i="19"/>
  <c r="AR219" i="19"/>
  <c r="AS219" i="19"/>
  <c r="AT219" i="19"/>
  <c r="AU219" i="19"/>
  <c r="AV219" i="19"/>
  <c r="AW219" i="19"/>
  <c r="AX219" i="19"/>
  <c r="AY219" i="19"/>
  <c r="AZ219" i="19"/>
  <c r="BA219" i="19"/>
  <c r="BB219" i="19"/>
  <c r="BC219" i="19"/>
  <c r="BD219" i="19"/>
  <c r="BE219" i="19"/>
  <c r="BF219" i="19"/>
  <c r="BG219" i="19"/>
  <c r="BH219" i="19"/>
  <c r="BI219" i="19"/>
  <c r="BJ219" i="19"/>
  <c r="BK219" i="19"/>
  <c r="BL219" i="19"/>
  <c r="BM219" i="19"/>
  <c r="BN219" i="19"/>
  <c r="BO219" i="19"/>
  <c r="BP219" i="19"/>
  <c r="AO220" i="19"/>
  <c r="AP220" i="19"/>
  <c r="AQ220" i="19"/>
  <c r="AR220" i="19"/>
  <c r="AS220" i="19"/>
  <c r="AT220" i="19"/>
  <c r="AU220" i="19"/>
  <c r="AV220" i="19"/>
  <c r="AW220" i="19"/>
  <c r="AX220" i="19"/>
  <c r="AY220" i="19"/>
  <c r="AZ220" i="19"/>
  <c r="BA220" i="19"/>
  <c r="BB220" i="19"/>
  <c r="BC220" i="19"/>
  <c r="BD220" i="19"/>
  <c r="BE220" i="19"/>
  <c r="BF220" i="19"/>
  <c r="BG220" i="19"/>
  <c r="BH220" i="19"/>
  <c r="BI220" i="19"/>
  <c r="BJ220" i="19"/>
  <c r="BK220" i="19"/>
  <c r="BL220" i="19"/>
  <c r="BM220" i="19"/>
  <c r="BN220" i="19"/>
  <c r="BO220" i="19"/>
  <c r="BP220" i="19"/>
  <c r="AO221" i="19"/>
  <c r="AP221" i="19"/>
  <c r="AQ221" i="19"/>
  <c r="AR221" i="19"/>
  <c r="AS221" i="19"/>
  <c r="AT221" i="19"/>
  <c r="AU221" i="19"/>
  <c r="AV221" i="19"/>
  <c r="AW221" i="19"/>
  <c r="AX221" i="19"/>
  <c r="AY221" i="19"/>
  <c r="AZ221" i="19"/>
  <c r="BA221" i="19"/>
  <c r="BB221" i="19"/>
  <c r="BC221" i="19"/>
  <c r="BD221" i="19"/>
  <c r="BE221" i="19"/>
  <c r="BF221" i="19"/>
  <c r="BG221" i="19"/>
  <c r="BH221" i="19"/>
  <c r="BI221" i="19"/>
  <c r="BJ221" i="19"/>
  <c r="BK221" i="19"/>
  <c r="BL221" i="19"/>
  <c r="BM221" i="19"/>
  <c r="BN221" i="19"/>
  <c r="BO221" i="19"/>
  <c r="BP221" i="19"/>
  <c r="AO222" i="19"/>
  <c r="AP222" i="19"/>
  <c r="AQ222" i="19"/>
  <c r="AR222" i="19"/>
  <c r="AS222" i="19"/>
  <c r="AT222" i="19"/>
  <c r="AU222" i="19"/>
  <c r="AV222" i="19"/>
  <c r="AW222" i="19"/>
  <c r="AX222" i="19"/>
  <c r="AY222" i="19"/>
  <c r="AZ222" i="19"/>
  <c r="BA222" i="19"/>
  <c r="BB222" i="19"/>
  <c r="BC222" i="19"/>
  <c r="BD222" i="19"/>
  <c r="BE222" i="19"/>
  <c r="BF222" i="19"/>
  <c r="BG222" i="19"/>
  <c r="BH222" i="19"/>
  <c r="BI222" i="19"/>
  <c r="BJ222" i="19"/>
  <c r="BK222" i="19"/>
  <c r="BL222" i="19"/>
  <c r="BM222" i="19"/>
  <c r="BN222" i="19"/>
  <c r="BO222" i="19"/>
  <c r="BP222" i="19"/>
  <c r="AO223" i="19"/>
  <c r="AP223" i="19"/>
  <c r="AQ223" i="19"/>
  <c r="AR223" i="19"/>
  <c r="AS223" i="19"/>
  <c r="AT223" i="19"/>
  <c r="AU223" i="19"/>
  <c r="AV223" i="19"/>
  <c r="AW223" i="19"/>
  <c r="AX223" i="19"/>
  <c r="AY223" i="19"/>
  <c r="AZ223" i="19"/>
  <c r="BA223" i="19"/>
  <c r="BB223" i="19"/>
  <c r="BC223" i="19"/>
  <c r="BD223" i="19"/>
  <c r="BE223" i="19"/>
  <c r="BF223" i="19"/>
  <c r="BG223" i="19"/>
  <c r="BH223" i="19"/>
  <c r="BI223" i="19"/>
  <c r="BJ223" i="19"/>
  <c r="BK223" i="19"/>
  <c r="BL223" i="19"/>
  <c r="BM223" i="19"/>
  <c r="BN223" i="19"/>
  <c r="BO223" i="19"/>
  <c r="BP223" i="19"/>
  <c r="AO224" i="19"/>
  <c r="AP224" i="19"/>
  <c r="AQ224" i="19"/>
  <c r="AR224" i="19"/>
  <c r="AS224" i="19"/>
  <c r="AT224" i="19"/>
  <c r="AU224" i="19"/>
  <c r="AV224" i="19"/>
  <c r="AW224" i="19"/>
  <c r="AX224" i="19"/>
  <c r="AY224" i="19"/>
  <c r="AZ224" i="19"/>
  <c r="BA224" i="19"/>
  <c r="BB224" i="19"/>
  <c r="BC224" i="19"/>
  <c r="BD224" i="19"/>
  <c r="BE224" i="19"/>
  <c r="BF224" i="19"/>
  <c r="BG224" i="19"/>
  <c r="BH224" i="19"/>
  <c r="BI224" i="19"/>
  <c r="BJ224" i="19"/>
  <c r="BK224" i="19"/>
  <c r="BL224" i="19"/>
  <c r="BM224" i="19"/>
  <c r="BN224" i="19"/>
  <c r="BO224" i="19"/>
  <c r="BP224" i="19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BN212" i="16"/>
  <c r="BO212" i="16"/>
  <c r="BP212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BN213" i="16"/>
  <c r="BO213" i="16"/>
  <c r="BP213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BN214" i="16"/>
  <c r="BO214" i="16"/>
  <c r="BP214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BN215" i="16"/>
  <c r="BO215" i="16"/>
  <c r="BP215" i="16"/>
  <c r="AO216" i="16"/>
  <c r="AP216" i="16"/>
  <c r="AQ216" i="16"/>
  <c r="AR216" i="16"/>
  <c r="AS216" i="16"/>
  <c r="AT216" i="16"/>
  <c r="AU216" i="16"/>
  <c r="AV216" i="16"/>
  <c r="AW216" i="16"/>
  <c r="AX216" i="16"/>
  <c r="AY216" i="16"/>
  <c r="AZ216" i="16"/>
  <c r="BA216" i="16"/>
  <c r="BB216" i="16"/>
  <c r="BC216" i="16"/>
  <c r="BD216" i="16"/>
  <c r="BE216" i="16"/>
  <c r="BF216" i="16"/>
  <c r="BG216" i="16"/>
  <c r="BH216" i="16"/>
  <c r="BI216" i="16"/>
  <c r="BJ216" i="16"/>
  <c r="BK216" i="16"/>
  <c r="BL216" i="16"/>
  <c r="BM216" i="16"/>
  <c r="BN216" i="16"/>
  <c r="BO216" i="16"/>
  <c r="BP216" i="16"/>
  <c r="AO217" i="16"/>
  <c r="AP217" i="16"/>
  <c r="AQ217" i="16"/>
  <c r="AR217" i="16"/>
  <c r="AS217" i="16"/>
  <c r="AT217" i="16"/>
  <c r="AU217" i="16"/>
  <c r="AV217" i="16"/>
  <c r="AW217" i="16"/>
  <c r="AX217" i="16"/>
  <c r="AY217" i="16"/>
  <c r="AZ217" i="16"/>
  <c r="BA217" i="16"/>
  <c r="BB217" i="16"/>
  <c r="BC217" i="16"/>
  <c r="BD217" i="16"/>
  <c r="BE217" i="16"/>
  <c r="BF217" i="16"/>
  <c r="BG217" i="16"/>
  <c r="BH217" i="16"/>
  <c r="BI217" i="16"/>
  <c r="BJ217" i="16"/>
  <c r="BK217" i="16"/>
  <c r="BL217" i="16"/>
  <c r="BM217" i="16"/>
  <c r="BN217" i="16"/>
  <c r="BO217" i="16"/>
  <c r="BP217" i="16"/>
  <c r="AO219" i="16"/>
  <c r="AP219" i="16"/>
  <c r="AQ219" i="16"/>
  <c r="AR219" i="16"/>
  <c r="AS219" i="16"/>
  <c r="AT219" i="16"/>
  <c r="AU219" i="16"/>
  <c r="AV219" i="16"/>
  <c r="AW219" i="16"/>
  <c r="AX219" i="16"/>
  <c r="AY219" i="16"/>
  <c r="AZ219" i="16"/>
  <c r="BA219" i="16"/>
  <c r="BB219" i="16"/>
  <c r="BC219" i="16"/>
  <c r="BD219" i="16"/>
  <c r="BE219" i="16"/>
  <c r="BF219" i="16"/>
  <c r="BG219" i="16"/>
  <c r="BH219" i="16"/>
  <c r="BI219" i="16"/>
  <c r="BJ219" i="16"/>
  <c r="BK219" i="16"/>
  <c r="BL219" i="16"/>
  <c r="BM219" i="16"/>
  <c r="BN219" i="16"/>
  <c r="BO219" i="16"/>
  <c r="BP219" i="16"/>
  <c r="AO220" i="16"/>
  <c r="AP220" i="16"/>
  <c r="AQ220" i="16"/>
  <c r="AR220" i="16"/>
  <c r="AS220" i="16"/>
  <c r="AT220" i="16"/>
  <c r="AU220" i="16"/>
  <c r="AV220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BH220" i="16"/>
  <c r="BI220" i="16"/>
  <c r="BJ220" i="16"/>
  <c r="BK220" i="16"/>
  <c r="BL220" i="16"/>
  <c r="BM220" i="16"/>
  <c r="BN220" i="16"/>
  <c r="BO220" i="16"/>
  <c r="BP220" i="16"/>
  <c r="AO221" i="16"/>
  <c r="AP221" i="16"/>
  <c r="AQ221" i="16"/>
  <c r="AR221" i="16"/>
  <c r="AS221" i="16"/>
  <c r="AT221" i="16"/>
  <c r="AU221" i="16"/>
  <c r="AV221" i="16"/>
  <c r="AW221" i="16"/>
  <c r="AX221" i="16"/>
  <c r="AY221" i="16"/>
  <c r="AZ221" i="16"/>
  <c r="BA221" i="16"/>
  <c r="BB221" i="16"/>
  <c r="BC221" i="16"/>
  <c r="BD221" i="16"/>
  <c r="BE221" i="16"/>
  <c r="BF221" i="16"/>
  <c r="BG221" i="16"/>
  <c r="BH221" i="16"/>
  <c r="BI221" i="16"/>
  <c r="BJ221" i="16"/>
  <c r="BK221" i="16"/>
  <c r="BL221" i="16"/>
  <c r="BM221" i="16"/>
  <c r="BN221" i="16"/>
  <c r="BO221" i="16"/>
  <c r="BP221" i="16"/>
  <c r="AO222" i="16"/>
  <c r="AP222" i="16"/>
  <c r="AQ222" i="16"/>
  <c r="AR222" i="16"/>
  <c r="AS222" i="16"/>
  <c r="AT222" i="16"/>
  <c r="AU222" i="16"/>
  <c r="AV222" i="16"/>
  <c r="AW222" i="16"/>
  <c r="AX222" i="16"/>
  <c r="AY222" i="16"/>
  <c r="AZ222" i="16"/>
  <c r="BA222" i="16"/>
  <c r="BB222" i="16"/>
  <c r="BC222" i="16"/>
  <c r="BD222" i="16"/>
  <c r="BE222" i="16"/>
  <c r="BF222" i="16"/>
  <c r="BG222" i="16"/>
  <c r="BH222" i="16"/>
  <c r="BI222" i="16"/>
  <c r="BJ222" i="16"/>
  <c r="BK222" i="16"/>
  <c r="BL222" i="16"/>
  <c r="BM222" i="16"/>
  <c r="BN222" i="16"/>
  <c r="BO222" i="16"/>
  <c r="BP222" i="16"/>
  <c r="AO223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BC223" i="16"/>
  <c r="BD223" i="16"/>
  <c r="BE223" i="16"/>
  <c r="BF223" i="16"/>
  <c r="BG223" i="16"/>
  <c r="BH223" i="16"/>
  <c r="BI223" i="16"/>
  <c r="BJ223" i="16"/>
  <c r="BK223" i="16"/>
  <c r="BL223" i="16"/>
  <c r="BM223" i="16"/>
  <c r="BN223" i="16"/>
  <c r="BO223" i="16"/>
  <c r="BP223" i="16"/>
  <c r="AO224" i="16"/>
  <c r="AP224" i="16"/>
  <c r="AQ224" i="16"/>
  <c r="AR224" i="16"/>
  <c r="AS224" i="16"/>
  <c r="AT224" i="16"/>
  <c r="AU224" i="16"/>
  <c r="AV224" i="16"/>
  <c r="AW224" i="16"/>
  <c r="AX224" i="16"/>
  <c r="AY224" i="16"/>
  <c r="AZ224" i="16"/>
  <c r="BA224" i="16"/>
  <c r="BB224" i="16"/>
  <c r="BC224" i="16"/>
  <c r="BD224" i="16"/>
  <c r="BE224" i="16"/>
  <c r="BF224" i="16"/>
  <c r="BG224" i="16"/>
  <c r="BH224" i="16"/>
  <c r="BI224" i="16"/>
  <c r="BJ224" i="16"/>
  <c r="BK224" i="16"/>
  <c r="BL224" i="16"/>
  <c r="BM224" i="16"/>
  <c r="BN224" i="16"/>
  <c r="BO224" i="16"/>
  <c r="BP224" i="16"/>
  <c r="AO212" i="17"/>
  <c r="AP212" i="17"/>
  <c r="AQ212" i="17"/>
  <c r="AR212" i="17"/>
  <c r="AS212" i="17"/>
  <c r="AT212" i="17"/>
  <c r="AU212" i="17"/>
  <c r="AV212" i="17"/>
  <c r="AW212" i="17"/>
  <c r="AX212" i="17"/>
  <c r="AY212" i="17"/>
  <c r="AZ212" i="17"/>
  <c r="BA212" i="17"/>
  <c r="BB212" i="17"/>
  <c r="BC212" i="17"/>
  <c r="BD212" i="17"/>
  <c r="BE212" i="17"/>
  <c r="BF212" i="17"/>
  <c r="BG212" i="17"/>
  <c r="BH212" i="17"/>
  <c r="BI212" i="17"/>
  <c r="BJ212" i="17"/>
  <c r="BK212" i="17"/>
  <c r="BL212" i="17"/>
  <c r="BM212" i="17"/>
  <c r="BN212" i="17"/>
  <c r="BO212" i="17"/>
  <c r="BP212" i="17"/>
  <c r="AO213" i="17"/>
  <c r="AP213" i="17"/>
  <c r="AQ213" i="17"/>
  <c r="AR213" i="17"/>
  <c r="AS213" i="17"/>
  <c r="AT213" i="17"/>
  <c r="AU213" i="17"/>
  <c r="AV213" i="17"/>
  <c r="AW213" i="17"/>
  <c r="AX213" i="17"/>
  <c r="AY213" i="17"/>
  <c r="AZ213" i="17"/>
  <c r="BA213" i="17"/>
  <c r="BB213" i="17"/>
  <c r="BC213" i="17"/>
  <c r="BD213" i="17"/>
  <c r="BE213" i="17"/>
  <c r="BF213" i="17"/>
  <c r="BG213" i="17"/>
  <c r="BH213" i="17"/>
  <c r="BI213" i="17"/>
  <c r="BJ213" i="17"/>
  <c r="BK213" i="17"/>
  <c r="BL213" i="17"/>
  <c r="BM213" i="17"/>
  <c r="BN213" i="17"/>
  <c r="BO213" i="17"/>
  <c r="BP213" i="17"/>
  <c r="AO214" i="17"/>
  <c r="AP214" i="17"/>
  <c r="AQ214" i="17"/>
  <c r="AR214" i="17"/>
  <c r="AS214" i="17"/>
  <c r="AT214" i="17"/>
  <c r="AU214" i="17"/>
  <c r="AV214" i="17"/>
  <c r="AW214" i="17"/>
  <c r="AX214" i="17"/>
  <c r="AY214" i="17"/>
  <c r="AZ214" i="17"/>
  <c r="BA214" i="17"/>
  <c r="BB214" i="17"/>
  <c r="BC214" i="17"/>
  <c r="BD214" i="17"/>
  <c r="BE214" i="17"/>
  <c r="BF214" i="17"/>
  <c r="BG214" i="17"/>
  <c r="BH214" i="17"/>
  <c r="BI214" i="17"/>
  <c r="BJ214" i="17"/>
  <c r="BK214" i="17"/>
  <c r="BL214" i="17"/>
  <c r="BM214" i="17"/>
  <c r="BN214" i="17"/>
  <c r="BO214" i="17"/>
  <c r="BP214" i="17"/>
  <c r="AO215" i="17"/>
  <c r="AP215" i="17"/>
  <c r="AQ215" i="17"/>
  <c r="AR215" i="17"/>
  <c r="AS215" i="17"/>
  <c r="AT215" i="17"/>
  <c r="AU215" i="17"/>
  <c r="AV215" i="17"/>
  <c r="AW215" i="17"/>
  <c r="AX215" i="17"/>
  <c r="AY215" i="17"/>
  <c r="AZ215" i="17"/>
  <c r="BA215" i="17"/>
  <c r="BB215" i="17"/>
  <c r="BC215" i="17"/>
  <c r="BD215" i="17"/>
  <c r="BE215" i="17"/>
  <c r="BF215" i="17"/>
  <c r="BG215" i="17"/>
  <c r="BH215" i="17"/>
  <c r="BI215" i="17"/>
  <c r="BJ215" i="17"/>
  <c r="BK215" i="17"/>
  <c r="BL215" i="17"/>
  <c r="BM215" i="17"/>
  <c r="BN215" i="17"/>
  <c r="BO215" i="17"/>
  <c r="BP215" i="17"/>
  <c r="AO216" i="17"/>
  <c r="AP216" i="17"/>
  <c r="AQ216" i="17"/>
  <c r="AR216" i="17"/>
  <c r="AS216" i="17"/>
  <c r="AT216" i="17"/>
  <c r="AU216" i="17"/>
  <c r="AV216" i="17"/>
  <c r="AW216" i="17"/>
  <c r="AX216" i="17"/>
  <c r="AY216" i="17"/>
  <c r="AZ216" i="17"/>
  <c r="BA216" i="17"/>
  <c r="BB216" i="17"/>
  <c r="BC216" i="17"/>
  <c r="BD216" i="17"/>
  <c r="BE216" i="17"/>
  <c r="BF216" i="17"/>
  <c r="BG216" i="17"/>
  <c r="BH216" i="17"/>
  <c r="BI216" i="17"/>
  <c r="BJ216" i="17"/>
  <c r="BK216" i="17"/>
  <c r="BL216" i="17"/>
  <c r="BM216" i="17"/>
  <c r="BN216" i="17"/>
  <c r="BO216" i="17"/>
  <c r="BP216" i="17"/>
  <c r="AO217" i="17"/>
  <c r="AP217" i="17"/>
  <c r="AQ217" i="17"/>
  <c r="AR217" i="17"/>
  <c r="AS217" i="17"/>
  <c r="AT217" i="17"/>
  <c r="AU217" i="17"/>
  <c r="AV217" i="17"/>
  <c r="AW217" i="17"/>
  <c r="AX217" i="17"/>
  <c r="AY217" i="17"/>
  <c r="AZ217" i="17"/>
  <c r="BA217" i="17"/>
  <c r="BB217" i="17"/>
  <c r="BC217" i="17"/>
  <c r="BD217" i="17"/>
  <c r="BE217" i="17"/>
  <c r="BF217" i="17"/>
  <c r="BG217" i="17"/>
  <c r="BH217" i="17"/>
  <c r="BI217" i="17"/>
  <c r="BJ217" i="17"/>
  <c r="BK217" i="17"/>
  <c r="BL217" i="17"/>
  <c r="BM217" i="17"/>
  <c r="BN217" i="17"/>
  <c r="BO217" i="17"/>
  <c r="BP217" i="17"/>
  <c r="AO219" i="17"/>
  <c r="AP219" i="17"/>
  <c r="AQ219" i="17"/>
  <c r="AR219" i="17"/>
  <c r="AS219" i="17"/>
  <c r="AT219" i="17"/>
  <c r="AU219" i="17"/>
  <c r="AV219" i="17"/>
  <c r="AW219" i="17"/>
  <c r="AX219" i="17"/>
  <c r="AY219" i="17"/>
  <c r="AZ219" i="17"/>
  <c r="BA219" i="17"/>
  <c r="BB219" i="17"/>
  <c r="BC219" i="17"/>
  <c r="BD219" i="17"/>
  <c r="BE219" i="17"/>
  <c r="BF219" i="17"/>
  <c r="BG219" i="17"/>
  <c r="BH219" i="17"/>
  <c r="BI219" i="17"/>
  <c r="BJ219" i="17"/>
  <c r="BK219" i="17"/>
  <c r="BL219" i="17"/>
  <c r="BM219" i="17"/>
  <c r="BN219" i="17"/>
  <c r="BO219" i="17"/>
  <c r="BP219" i="17"/>
  <c r="AO220" i="17"/>
  <c r="AP220" i="17"/>
  <c r="AQ220" i="17"/>
  <c r="AR220" i="17"/>
  <c r="AS220" i="17"/>
  <c r="AT220" i="17"/>
  <c r="AU220" i="17"/>
  <c r="AV220" i="17"/>
  <c r="AW220" i="17"/>
  <c r="AX220" i="17"/>
  <c r="AY220" i="17"/>
  <c r="AZ220" i="17"/>
  <c r="BA220" i="17"/>
  <c r="BB220" i="17"/>
  <c r="BC220" i="17"/>
  <c r="BD220" i="17"/>
  <c r="BE220" i="17"/>
  <c r="BF220" i="17"/>
  <c r="BG220" i="17"/>
  <c r="BH220" i="17"/>
  <c r="BI220" i="17"/>
  <c r="BJ220" i="17"/>
  <c r="BK220" i="17"/>
  <c r="BL220" i="17"/>
  <c r="BM220" i="17"/>
  <c r="BN220" i="17"/>
  <c r="BO220" i="17"/>
  <c r="BP220" i="17"/>
  <c r="AO221" i="17"/>
  <c r="AP221" i="17"/>
  <c r="AQ221" i="17"/>
  <c r="AR221" i="17"/>
  <c r="AS221" i="17"/>
  <c r="AT221" i="17"/>
  <c r="AU221" i="17"/>
  <c r="AV221" i="17"/>
  <c r="AW221" i="17"/>
  <c r="AX221" i="17"/>
  <c r="AY221" i="17"/>
  <c r="AZ221" i="17"/>
  <c r="BA221" i="17"/>
  <c r="BB221" i="17"/>
  <c r="BC221" i="17"/>
  <c r="BD221" i="17"/>
  <c r="BE221" i="17"/>
  <c r="BF221" i="17"/>
  <c r="BG221" i="17"/>
  <c r="BH221" i="17"/>
  <c r="BI221" i="17"/>
  <c r="BJ221" i="17"/>
  <c r="BK221" i="17"/>
  <c r="BL221" i="17"/>
  <c r="BM221" i="17"/>
  <c r="BN221" i="17"/>
  <c r="BO221" i="17"/>
  <c r="BP221" i="17"/>
  <c r="AO222" i="17"/>
  <c r="AP222" i="17"/>
  <c r="AQ222" i="17"/>
  <c r="AR222" i="17"/>
  <c r="AS222" i="17"/>
  <c r="AT222" i="17"/>
  <c r="AU222" i="17"/>
  <c r="AV222" i="17"/>
  <c r="AW222" i="17"/>
  <c r="AX222" i="17"/>
  <c r="AY222" i="17"/>
  <c r="AZ222" i="17"/>
  <c r="BA222" i="17"/>
  <c r="BB222" i="17"/>
  <c r="BC222" i="17"/>
  <c r="BD222" i="17"/>
  <c r="BE222" i="17"/>
  <c r="BF222" i="17"/>
  <c r="BG222" i="17"/>
  <c r="BH222" i="17"/>
  <c r="BI222" i="17"/>
  <c r="BJ222" i="17"/>
  <c r="BK222" i="17"/>
  <c r="BL222" i="17"/>
  <c r="BM222" i="17"/>
  <c r="BN222" i="17"/>
  <c r="BO222" i="17"/>
  <c r="BP222" i="17"/>
  <c r="AO223" i="17"/>
  <c r="AP223" i="17"/>
  <c r="AQ223" i="17"/>
  <c r="AR223" i="17"/>
  <c r="AS223" i="17"/>
  <c r="AT223" i="17"/>
  <c r="AU223" i="17"/>
  <c r="AV223" i="17"/>
  <c r="AW223" i="17"/>
  <c r="AX223" i="17"/>
  <c r="AY223" i="17"/>
  <c r="AZ223" i="17"/>
  <c r="BA223" i="17"/>
  <c r="BB223" i="17"/>
  <c r="BC223" i="17"/>
  <c r="BD223" i="17"/>
  <c r="BE223" i="17"/>
  <c r="BF223" i="17"/>
  <c r="BG223" i="17"/>
  <c r="BH223" i="17"/>
  <c r="BI223" i="17"/>
  <c r="BJ223" i="17"/>
  <c r="BK223" i="17"/>
  <c r="BL223" i="17"/>
  <c r="BM223" i="17"/>
  <c r="BN223" i="17"/>
  <c r="BO223" i="17"/>
  <c r="BP223" i="17"/>
  <c r="AO224" i="17"/>
  <c r="AP224" i="17"/>
  <c r="AQ224" i="17"/>
  <c r="AR224" i="17"/>
  <c r="AS224" i="17"/>
  <c r="AT224" i="17"/>
  <c r="AU224" i="17"/>
  <c r="AV224" i="17"/>
  <c r="AW224" i="17"/>
  <c r="AX224" i="17"/>
  <c r="AY224" i="17"/>
  <c r="AZ224" i="17"/>
  <c r="BA224" i="17"/>
  <c r="BB224" i="17"/>
  <c r="BC224" i="17"/>
  <c r="BD224" i="17"/>
  <c r="BE224" i="17"/>
  <c r="BF224" i="17"/>
  <c r="BG224" i="17"/>
  <c r="BH224" i="17"/>
  <c r="BI224" i="17"/>
  <c r="BJ224" i="17"/>
  <c r="BK224" i="17"/>
  <c r="BL224" i="17"/>
  <c r="BM224" i="17"/>
  <c r="BN224" i="17"/>
  <c r="BO224" i="17"/>
  <c r="BP224" i="17"/>
  <c r="AO212" i="18"/>
  <c r="AP212" i="18"/>
  <c r="AQ212" i="18"/>
  <c r="AR212" i="18"/>
  <c r="AS212" i="18"/>
  <c r="AT212" i="18"/>
  <c r="AU212" i="18"/>
  <c r="AV212" i="18"/>
  <c r="AW212" i="18"/>
  <c r="AX212" i="18"/>
  <c r="AY212" i="18"/>
  <c r="AZ212" i="18"/>
  <c r="BA212" i="18"/>
  <c r="BB212" i="18"/>
  <c r="BC212" i="18"/>
  <c r="BD212" i="18"/>
  <c r="BE212" i="18"/>
  <c r="BF212" i="18"/>
  <c r="BG212" i="18"/>
  <c r="BH212" i="18"/>
  <c r="BI212" i="18"/>
  <c r="BJ212" i="18"/>
  <c r="BK212" i="18"/>
  <c r="BL212" i="18"/>
  <c r="BM212" i="18"/>
  <c r="BN212" i="18"/>
  <c r="BO212" i="18"/>
  <c r="BP212" i="18"/>
  <c r="AO213" i="18"/>
  <c r="AP213" i="18"/>
  <c r="AQ213" i="18"/>
  <c r="AR213" i="18"/>
  <c r="AS213" i="18"/>
  <c r="AT213" i="18"/>
  <c r="AU213" i="18"/>
  <c r="AV213" i="18"/>
  <c r="AW213" i="18"/>
  <c r="AX213" i="18"/>
  <c r="AY213" i="18"/>
  <c r="AZ213" i="18"/>
  <c r="BA213" i="18"/>
  <c r="BB213" i="18"/>
  <c r="BC213" i="18"/>
  <c r="BD213" i="18"/>
  <c r="BE213" i="18"/>
  <c r="BF213" i="18"/>
  <c r="BG213" i="18"/>
  <c r="BH213" i="18"/>
  <c r="BI213" i="18"/>
  <c r="BJ213" i="18"/>
  <c r="BK213" i="18"/>
  <c r="BL213" i="18"/>
  <c r="BM213" i="18"/>
  <c r="BN213" i="18"/>
  <c r="BO213" i="18"/>
  <c r="BP213" i="18"/>
  <c r="AO214" i="18"/>
  <c r="AP214" i="18"/>
  <c r="AQ214" i="18"/>
  <c r="AR214" i="18"/>
  <c r="AS214" i="18"/>
  <c r="AT214" i="18"/>
  <c r="AU214" i="18"/>
  <c r="AV214" i="18"/>
  <c r="AW214" i="18"/>
  <c r="AX214" i="18"/>
  <c r="AY214" i="18"/>
  <c r="AZ214" i="18"/>
  <c r="BA214" i="18"/>
  <c r="BB214" i="18"/>
  <c r="BC214" i="18"/>
  <c r="BD214" i="18"/>
  <c r="BE214" i="18"/>
  <c r="BF214" i="18"/>
  <c r="BG214" i="18"/>
  <c r="BH214" i="18"/>
  <c r="BI214" i="18"/>
  <c r="BJ214" i="18"/>
  <c r="BK214" i="18"/>
  <c r="BL214" i="18"/>
  <c r="BM214" i="18"/>
  <c r="BN214" i="18"/>
  <c r="BO214" i="18"/>
  <c r="BP214" i="18"/>
  <c r="AO215" i="18"/>
  <c r="AP215" i="18"/>
  <c r="AQ215" i="18"/>
  <c r="AR215" i="18"/>
  <c r="AS215" i="18"/>
  <c r="AT215" i="18"/>
  <c r="AU215" i="18"/>
  <c r="AV215" i="18"/>
  <c r="AW215" i="18"/>
  <c r="AX215" i="18"/>
  <c r="AY215" i="18"/>
  <c r="AZ215" i="18"/>
  <c r="BA215" i="18"/>
  <c r="BB215" i="18"/>
  <c r="BC215" i="18"/>
  <c r="BD215" i="18"/>
  <c r="BE215" i="18"/>
  <c r="BF215" i="18"/>
  <c r="BG215" i="18"/>
  <c r="BH215" i="18"/>
  <c r="BI215" i="18"/>
  <c r="BJ215" i="18"/>
  <c r="BK215" i="18"/>
  <c r="BL215" i="18"/>
  <c r="BM215" i="18"/>
  <c r="BN215" i="18"/>
  <c r="BO215" i="18"/>
  <c r="BP215" i="18"/>
  <c r="AO216" i="18"/>
  <c r="AP216" i="18"/>
  <c r="AQ216" i="18"/>
  <c r="AR216" i="18"/>
  <c r="AS216" i="18"/>
  <c r="AT216" i="18"/>
  <c r="AU216" i="18"/>
  <c r="AV216" i="18"/>
  <c r="AW216" i="18"/>
  <c r="AX216" i="18"/>
  <c r="AY216" i="18"/>
  <c r="AZ216" i="18"/>
  <c r="BA216" i="18"/>
  <c r="BB216" i="18"/>
  <c r="BC216" i="18"/>
  <c r="BD216" i="18"/>
  <c r="BE216" i="18"/>
  <c r="BF216" i="18"/>
  <c r="BG216" i="18"/>
  <c r="BH216" i="18"/>
  <c r="BI216" i="18"/>
  <c r="BJ216" i="18"/>
  <c r="BK216" i="18"/>
  <c r="BL216" i="18"/>
  <c r="BM216" i="18"/>
  <c r="BN216" i="18"/>
  <c r="BO216" i="18"/>
  <c r="BP216" i="18"/>
  <c r="AO217" i="18"/>
  <c r="AP217" i="18"/>
  <c r="AQ217" i="18"/>
  <c r="AR217" i="18"/>
  <c r="AS217" i="18"/>
  <c r="AT217" i="18"/>
  <c r="AU217" i="18"/>
  <c r="AV217" i="18"/>
  <c r="AW217" i="18"/>
  <c r="AX217" i="18"/>
  <c r="AY217" i="18"/>
  <c r="AZ217" i="18"/>
  <c r="BA217" i="18"/>
  <c r="BB217" i="18"/>
  <c r="BC217" i="18"/>
  <c r="BD217" i="18"/>
  <c r="BE217" i="18"/>
  <c r="BF217" i="18"/>
  <c r="BG217" i="18"/>
  <c r="BH217" i="18"/>
  <c r="BI217" i="18"/>
  <c r="BJ217" i="18"/>
  <c r="BK217" i="18"/>
  <c r="BL217" i="18"/>
  <c r="BM217" i="18"/>
  <c r="BN217" i="18"/>
  <c r="BO217" i="18"/>
  <c r="BP217" i="18"/>
  <c r="AO219" i="18"/>
  <c r="AP219" i="18"/>
  <c r="AQ219" i="18"/>
  <c r="AR219" i="18"/>
  <c r="AS219" i="18"/>
  <c r="AT219" i="18"/>
  <c r="AU219" i="18"/>
  <c r="AV219" i="18"/>
  <c r="AW219" i="18"/>
  <c r="AX219" i="18"/>
  <c r="AY219" i="18"/>
  <c r="AZ219" i="18"/>
  <c r="BA219" i="18"/>
  <c r="BB219" i="18"/>
  <c r="BC219" i="18"/>
  <c r="BD219" i="18"/>
  <c r="BE219" i="18"/>
  <c r="BF219" i="18"/>
  <c r="BG219" i="18"/>
  <c r="BH219" i="18"/>
  <c r="BI219" i="18"/>
  <c r="BJ219" i="18"/>
  <c r="BK219" i="18"/>
  <c r="BL219" i="18"/>
  <c r="BM219" i="18"/>
  <c r="BN219" i="18"/>
  <c r="BO219" i="18"/>
  <c r="BP219" i="18"/>
  <c r="AO220" i="18"/>
  <c r="AP220" i="18"/>
  <c r="AQ220" i="18"/>
  <c r="AR220" i="18"/>
  <c r="AS220" i="18"/>
  <c r="AT220" i="18"/>
  <c r="AU220" i="18"/>
  <c r="AV220" i="18"/>
  <c r="AW220" i="18"/>
  <c r="AX220" i="18"/>
  <c r="AY220" i="18"/>
  <c r="AZ220" i="18"/>
  <c r="BA220" i="18"/>
  <c r="BB220" i="18"/>
  <c r="BC220" i="18"/>
  <c r="BD220" i="18"/>
  <c r="BE220" i="18"/>
  <c r="BF220" i="18"/>
  <c r="BG220" i="18"/>
  <c r="BH220" i="18"/>
  <c r="BI220" i="18"/>
  <c r="BJ220" i="18"/>
  <c r="BK220" i="18"/>
  <c r="BL220" i="18"/>
  <c r="BM220" i="18"/>
  <c r="BN220" i="18"/>
  <c r="BO220" i="18"/>
  <c r="BP220" i="18"/>
  <c r="AO221" i="18"/>
  <c r="AP221" i="18"/>
  <c r="AQ221" i="18"/>
  <c r="AR221" i="18"/>
  <c r="AS221" i="18"/>
  <c r="AT221" i="18"/>
  <c r="AU221" i="18"/>
  <c r="AV221" i="18"/>
  <c r="AW221" i="18"/>
  <c r="AX221" i="18"/>
  <c r="AY221" i="18"/>
  <c r="AZ221" i="18"/>
  <c r="BA221" i="18"/>
  <c r="BB221" i="18"/>
  <c r="BC221" i="18"/>
  <c r="BD221" i="18"/>
  <c r="BE221" i="18"/>
  <c r="BF221" i="18"/>
  <c r="BG221" i="18"/>
  <c r="BH221" i="18"/>
  <c r="BI221" i="18"/>
  <c r="BJ221" i="18"/>
  <c r="BK221" i="18"/>
  <c r="BL221" i="18"/>
  <c r="BM221" i="18"/>
  <c r="BN221" i="18"/>
  <c r="BO221" i="18"/>
  <c r="BP221" i="18"/>
  <c r="AO222" i="18"/>
  <c r="AP222" i="18"/>
  <c r="AQ222" i="18"/>
  <c r="AR222" i="18"/>
  <c r="AS222" i="18"/>
  <c r="AT222" i="18"/>
  <c r="AU222" i="18"/>
  <c r="AV222" i="18"/>
  <c r="AW222" i="18"/>
  <c r="AX222" i="18"/>
  <c r="AY222" i="18"/>
  <c r="AZ222" i="18"/>
  <c r="BA222" i="18"/>
  <c r="BB222" i="18"/>
  <c r="BC222" i="18"/>
  <c r="BD222" i="18"/>
  <c r="BE222" i="18"/>
  <c r="BF222" i="18"/>
  <c r="BG222" i="18"/>
  <c r="BH222" i="18"/>
  <c r="BI222" i="18"/>
  <c r="BJ222" i="18"/>
  <c r="BK222" i="18"/>
  <c r="BL222" i="18"/>
  <c r="BM222" i="18"/>
  <c r="BN222" i="18"/>
  <c r="BO222" i="18"/>
  <c r="BP222" i="18"/>
  <c r="AO223" i="18"/>
  <c r="AP223" i="18"/>
  <c r="AQ223" i="18"/>
  <c r="AR223" i="18"/>
  <c r="AS223" i="18"/>
  <c r="AT223" i="18"/>
  <c r="AU223" i="18"/>
  <c r="AV223" i="18"/>
  <c r="AW223" i="18"/>
  <c r="AX223" i="18"/>
  <c r="AY223" i="18"/>
  <c r="AZ223" i="18"/>
  <c r="BA223" i="18"/>
  <c r="BB223" i="18"/>
  <c r="BC223" i="18"/>
  <c r="BD223" i="18"/>
  <c r="BE223" i="18"/>
  <c r="BF223" i="18"/>
  <c r="BG223" i="18"/>
  <c r="BH223" i="18"/>
  <c r="BI223" i="18"/>
  <c r="BJ223" i="18"/>
  <c r="BK223" i="18"/>
  <c r="BL223" i="18"/>
  <c r="BM223" i="18"/>
  <c r="BN223" i="18"/>
  <c r="BO223" i="18"/>
  <c r="BP223" i="18"/>
  <c r="AO224" i="18"/>
  <c r="AP224" i="18"/>
  <c r="AQ224" i="18"/>
  <c r="AR224" i="18"/>
  <c r="AS224" i="18"/>
  <c r="AT224" i="18"/>
  <c r="AU224" i="18"/>
  <c r="AV224" i="18"/>
  <c r="AW224" i="18"/>
  <c r="AX224" i="18"/>
  <c r="AY224" i="18"/>
  <c r="AZ224" i="18"/>
  <c r="BA224" i="18"/>
  <c r="BB224" i="18"/>
  <c r="BC224" i="18"/>
  <c r="BD224" i="18"/>
  <c r="BE224" i="18"/>
  <c r="BF224" i="18"/>
  <c r="BG224" i="18"/>
  <c r="BH224" i="18"/>
  <c r="BI224" i="18"/>
  <c r="BJ224" i="18"/>
  <c r="BK224" i="18"/>
  <c r="BL224" i="18"/>
  <c r="BM224" i="18"/>
  <c r="BN224" i="18"/>
  <c r="BO224" i="18"/>
  <c r="BP224" i="18"/>
  <c r="AN220" i="19"/>
  <c r="AN221" i="19"/>
  <c r="AN222" i="19"/>
  <c r="AN223" i="19"/>
  <c r="AN224" i="19"/>
  <c r="AN220" i="16"/>
  <c r="AN221" i="16"/>
  <c r="AN222" i="16"/>
  <c r="AN223" i="16"/>
  <c r="AN224" i="16"/>
  <c r="AN220" i="17"/>
  <c r="AN221" i="17"/>
  <c r="AN222" i="17"/>
  <c r="AN223" i="17"/>
  <c r="AN224" i="17"/>
  <c r="AN220" i="18"/>
  <c r="AN221" i="18"/>
  <c r="AN222" i="18"/>
  <c r="AN223" i="18"/>
  <c r="AN224" i="18"/>
  <c r="AN213" i="19"/>
  <c r="AN214" i="19"/>
  <c r="AN215" i="19"/>
  <c r="AN216" i="19"/>
  <c r="AN217" i="19"/>
  <c r="AN213" i="16"/>
  <c r="AN214" i="16"/>
  <c r="AN215" i="16"/>
  <c r="AN216" i="16"/>
  <c r="AN217" i="16"/>
  <c r="AN213" i="17"/>
  <c r="AN214" i="17"/>
  <c r="AN215" i="17"/>
  <c r="AN216" i="17"/>
  <c r="AN217" i="17"/>
  <c r="AN213" i="18"/>
  <c r="AN214" i="18"/>
  <c r="AN215" i="18"/>
  <c r="AN216" i="18"/>
  <c r="AN217" i="18"/>
  <c r="AN219" i="18"/>
  <c r="AN212" i="18"/>
  <c r="AN219" i="17"/>
  <c r="AN212" i="17"/>
  <c r="AN219" i="16"/>
  <c r="AN212" i="16"/>
  <c r="AN219" i="19"/>
  <c r="AN212" i="19"/>
  <c r="AL219" i="19"/>
  <c r="AM219" i="19"/>
  <c r="AL220" i="19"/>
  <c r="AM220" i="19"/>
  <c r="AL221" i="19"/>
  <c r="AM221" i="19"/>
  <c r="AL222" i="19"/>
  <c r="AM222" i="19"/>
  <c r="AL223" i="19"/>
  <c r="AM223" i="19"/>
  <c r="AL224" i="19"/>
  <c r="AM224" i="19"/>
  <c r="AL219" i="16"/>
  <c r="AM219" i="16"/>
  <c r="AL220" i="16"/>
  <c r="AM220" i="16"/>
  <c r="AL221" i="16"/>
  <c r="AM221" i="16"/>
  <c r="AL222" i="16"/>
  <c r="AM222" i="16"/>
  <c r="AL223" i="16"/>
  <c r="AM223" i="16"/>
  <c r="AL224" i="16"/>
  <c r="AM224" i="16"/>
  <c r="AL219" i="17"/>
  <c r="AM219" i="17"/>
  <c r="AL220" i="17"/>
  <c r="AM220" i="17"/>
  <c r="AL221" i="17"/>
  <c r="AM221" i="17"/>
  <c r="AL222" i="17"/>
  <c r="AM222" i="17"/>
  <c r="AL223" i="17"/>
  <c r="AM223" i="17"/>
  <c r="AL224" i="17"/>
  <c r="AM224" i="17"/>
  <c r="AL219" i="18"/>
  <c r="AM219" i="18"/>
  <c r="AL220" i="18"/>
  <c r="AM220" i="18"/>
  <c r="AL221" i="18"/>
  <c r="AM221" i="18"/>
  <c r="AL222" i="18"/>
  <c r="AM222" i="18"/>
  <c r="AL223" i="18"/>
  <c r="AM223" i="18"/>
  <c r="AL224" i="18"/>
  <c r="AM224" i="18"/>
  <c r="AK220" i="19"/>
  <c r="AK221" i="19"/>
  <c r="AK222" i="19"/>
  <c r="AK223" i="19"/>
  <c r="AK224" i="19"/>
  <c r="AK220" i="16"/>
  <c r="AK221" i="16"/>
  <c r="AK222" i="16"/>
  <c r="AK223" i="16"/>
  <c r="AK224" i="16"/>
  <c r="AK220" i="17"/>
  <c r="AK221" i="17"/>
  <c r="AK222" i="17"/>
  <c r="AK223" i="17"/>
  <c r="AK224" i="17"/>
  <c r="AK220" i="18"/>
  <c r="AK221" i="18"/>
  <c r="AK222" i="18"/>
  <c r="AK223" i="18"/>
  <c r="AK224" i="18"/>
  <c r="AK219" i="18"/>
  <c r="AK219" i="17"/>
  <c r="AK219" i="16"/>
  <c r="AK219" i="19"/>
  <c r="AL212" i="19"/>
  <c r="AM212" i="19"/>
  <c r="AL213" i="19"/>
  <c r="AM213" i="19"/>
  <c r="AL214" i="19"/>
  <c r="AM214" i="19"/>
  <c r="AL215" i="19"/>
  <c r="AM215" i="19"/>
  <c r="AL216" i="19"/>
  <c r="AM216" i="19"/>
  <c r="AL217" i="19"/>
  <c r="AM217" i="19"/>
  <c r="AL212" i="16"/>
  <c r="AM212" i="16"/>
  <c r="AL213" i="16"/>
  <c r="AM213" i="16"/>
  <c r="AL214" i="16"/>
  <c r="AM214" i="16"/>
  <c r="AL215" i="16"/>
  <c r="AM215" i="16"/>
  <c r="AL216" i="16"/>
  <c r="AM216" i="16"/>
  <c r="AL217" i="16"/>
  <c r="AM217" i="16"/>
  <c r="AL212" i="17"/>
  <c r="AM212" i="17"/>
  <c r="AL213" i="17"/>
  <c r="AM213" i="17"/>
  <c r="AL214" i="17"/>
  <c r="AM214" i="17"/>
  <c r="AL215" i="17"/>
  <c r="AM215" i="17"/>
  <c r="AL216" i="17"/>
  <c r="AM216" i="17"/>
  <c r="AL217" i="17"/>
  <c r="AM217" i="17"/>
  <c r="AL212" i="18"/>
  <c r="AM212" i="18"/>
  <c r="AL213" i="18"/>
  <c r="AM213" i="18"/>
  <c r="AL214" i="18"/>
  <c r="AM214" i="18"/>
  <c r="AL215" i="18"/>
  <c r="AM215" i="18"/>
  <c r="AL216" i="18"/>
  <c r="AM216" i="18"/>
  <c r="AL217" i="18"/>
  <c r="AM217" i="18"/>
  <c r="AK213" i="19"/>
  <c r="AK214" i="19"/>
  <c r="AK215" i="19"/>
  <c r="AK216" i="19"/>
  <c r="AK217" i="19"/>
  <c r="AK213" i="16"/>
  <c r="AK214" i="16"/>
  <c r="AK215" i="16"/>
  <c r="AK216" i="16"/>
  <c r="AK217" i="16"/>
  <c r="AK213" i="17"/>
  <c r="AK214" i="17"/>
  <c r="AK215" i="17"/>
  <c r="AK216" i="17"/>
  <c r="AK217" i="17"/>
  <c r="AK213" i="18"/>
  <c r="AK214" i="18"/>
  <c r="AK215" i="18"/>
  <c r="AK216" i="18"/>
  <c r="AK217" i="18"/>
  <c r="AK212" i="18"/>
  <c r="AK212" i="17"/>
  <c r="AK212" i="16"/>
  <c r="AK212" i="19"/>
  <c r="AE221" i="19"/>
  <c r="M221" i="19"/>
  <c r="AE220" i="19"/>
  <c r="L220" i="19"/>
  <c r="AE221" i="16"/>
  <c r="AE220" i="16"/>
  <c r="AE221" i="17"/>
  <c r="AE220" i="17"/>
  <c r="AE221" i="18"/>
  <c r="AE220" i="18"/>
  <c r="M220" i="18"/>
  <c r="AE214" i="19"/>
  <c r="M214" i="19"/>
  <c r="L214" i="19"/>
  <c r="AE213" i="19"/>
  <c r="AE214" i="16"/>
  <c r="AE213" i="16"/>
  <c r="AE214" i="17"/>
  <c r="AE213" i="17"/>
  <c r="AE214" i="18"/>
  <c r="AE213" i="18"/>
  <c r="AO191" i="18"/>
  <c r="AP191" i="18"/>
  <c r="AQ191" i="18"/>
  <c r="AR191" i="18"/>
  <c r="AS191" i="18"/>
  <c r="AT191" i="18"/>
  <c r="AU191" i="18"/>
  <c r="AV191" i="18"/>
  <c r="AW191" i="18"/>
  <c r="AX191" i="18"/>
  <c r="AY191" i="18"/>
  <c r="AZ191" i="18"/>
  <c r="BA191" i="18"/>
  <c r="BB191" i="18"/>
  <c r="BC191" i="18"/>
  <c r="BD191" i="18"/>
  <c r="BE191" i="18"/>
  <c r="BF191" i="18"/>
  <c r="BG191" i="18"/>
  <c r="BH191" i="18"/>
  <c r="BI191" i="18"/>
  <c r="BJ191" i="18"/>
  <c r="BK191" i="18"/>
  <c r="BL191" i="18"/>
  <c r="BM191" i="18"/>
  <c r="BN191" i="18"/>
  <c r="BO191" i="18"/>
  <c r="BP191" i="18"/>
  <c r="AO192" i="18"/>
  <c r="AP192" i="18"/>
  <c r="AQ192" i="18"/>
  <c r="AR192" i="18"/>
  <c r="AS192" i="18"/>
  <c r="AT192" i="18"/>
  <c r="AU192" i="18"/>
  <c r="AV192" i="18"/>
  <c r="AW192" i="18"/>
  <c r="AX192" i="18"/>
  <c r="AY192" i="18"/>
  <c r="AZ192" i="18"/>
  <c r="BA192" i="18"/>
  <c r="BB192" i="18"/>
  <c r="BC192" i="18"/>
  <c r="BD192" i="18"/>
  <c r="BE192" i="18"/>
  <c r="BF192" i="18"/>
  <c r="BG192" i="18"/>
  <c r="BH192" i="18"/>
  <c r="BI192" i="18"/>
  <c r="BJ192" i="18"/>
  <c r="BK192" i="18"/>
  <c r="BL192" i="18"/>
  <c r="BM192" i="18"/>
  <c r="BN192" i="18"/>
  <c r="BO192" i="18"/>
  <c r="BP192" i="18"/>
  <c r="AN192" i="18"/>
  <c r="AN191" i="18"/>
  <c r="AO191" i="17"/>
  <c r="AP191" i="17"/>
  <c r="AQ191" i="17"/>
  <c r="AR191" i="17"/>
  <c r="AS191" i="17"/>
  <c r="AT191" i="17"/>
  <c r="AU191" i="17"/>
  <c r="AV191" i="17"/>
  <c r="AW191" i="17"/>
  <c r="AX191" i="17"/>
  <c r="AY191" i="17"/>
  <c r="AZ191" i="17"/>
  <c r="BA191" i="17"/>
  <c r="BB191" i="17"/>
  <c r="BC191" i="17"/>
  <c r="BD191" i="17"/>
  <c r="BE191" i="17"/>
  <c r="BF191" i="17"/>
  <c r="BG191" i="17"/>
  <c r="BH191" i="17"/>
  <c r="BI191" i="17"/>
  <c r="BJ191" i="17"/>
  <c r="BK191" i="17"/>
  <c r="BL191" i="17"/>
  <c r="BM191" i="17"/>
  <c r="BN191" i="17"/>
  <c r="BO191" i="17"/>
  <c r="BP191" i="17"/>
  <c r="AO192" i="17"/>
  <c r="AP192" i="17"/>
  <c r="AQ192" i="17"/>
  <c r="AR192" i="17"/>
  <c r="AS192" i="17"/>
  <c r="AT192" i="17"/>
  <c r="AU192" i="17"/>
  <c r="AV192" i="17"/>
  <c r="AW192" i="17"/>
  <c r="AX192" i="17"/>
  <c r="AY192" i="17"/>
  <c r="AZ192" i="17"/>
  <c r="BA192" i="17"/>
  <c r="BB192" i="17"/>
  <c r="BC192" i="17"/>
  <c r="BD192" i="17"/>
  <c r="BE192" i="17"/>
  <c r="BF192" i="17"/>
  <c r="BG192" i="17"/>
  <c r="BH192" i="17"/>
  <c r="BI192" i="17"/>
  <c r="BJ192" i="17"/>
  <c r="BK192" i="17"/>
  <c r="BL192" i="17"/>
  <c r="BM192" i="17"/>
  <c r="BN192" i="17"/>
  <c r="BO192" i="17"/>
  <c r="BP192" i="17"/>
  <c r="AN192" i="17"/>
  <c r="AN191" i="17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BN191" i="16"/>
  <c r="BO191" i="16"/>
  <c r="BP191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BN192" i="16"/>
  <c r="BO192" i="16"/>
  <c r="BP192" i="16"/>
  <c r="AN192" i="16"/>
  <c r="AN191" i="16"/>
  <c r="AO191" i="19"/>
  <c r="AP191" i="19"/>
  <c r="AQ191" i="19"/>
  <c r="AR191" i="19"/>
  <c r="AS191" i="19"/>
  <c r="AT191" i="19"/>
  <c r="AU191" i="19"/>
  <c r="AV191" i="19"/>
  <c r="AW191" i="19"/>
  <c r="AX191" i="19"/>
  <c r="AY191" i="19"/>
  <c r="AZ191" i="19"/>
  <c r="BA191" i="19"/>
  <c r="BB191" i="19"/>
  <c r="BC191" i="19"/>
  <c r="BD191" i="19"/>
  <c r="BE191" i="19"/>
  <c r="BF191" i="19"/>
  <c r="BG191" i="19"/>
  <c r="BH191" i="19"/>
  <c r="BI191" i="19"/>
  <c r="BJ191" i="19"/>
  <c r="BK191" i="19"/>
  <c r="BL191" i="19"/>
  <c r="BM191" i="19"/>
  <c r="BN191" i="19"/>
  <c r="BO191" i="19"/>
  <c r="BP191" i="19"/>
  <c r="AO192" i="19"/>
  <c r="AP192" i="19"/>
  <c r="AQ192" i="19"/>
  <c r="AR192" i="19"/>
  <c r="AS192" i="19"/>
  <c r="AT192" i="19"/>
  <c r="AU192" i="19"/>
  <c r="AV192" i="19"/>
  <c r="AW192" i="19"/>
  <c r="AX192" i="19"/>
  <c r="AY192" i="19"/>
  <c r="AZ192" i="19"/>
  <c r="BA192" i="19"/>
  <c r="BB192" i="19"/>
  <c r="BC192" i="19"/>
  <c r="BD192" i="19"/>
  <c r="BE192" i="19"/>
  <c r="BF192" i="19"/>
  <c r="BG192" i="19"/>
  <c r="BH192" i="19"/>
  <c r="BI192" i="19"/>
  <c r="BJ192" i="19"/>
  <c r="BK192" i="19"/>
  <c r="BL192" i="19"/>
  <c r="BM192" i="19"/>
  <c r="BN192" i="19"/>
  <c r="BO192" i="19"/>
  <c r="BP192" i="19"/>
  <c r="AN192" i="19"/>
  <c r="AN191" i="19"/>
  <c r="AL191" i="18"/>
  <c r="AM191" i="18"/>
  <c r="AL192" i="18"/>
  <c r="AM192" i="18"/>
  <c r="AK192" i="18"/>
  <c r="AK191" i="18"/>
  <c r="AL192" i="17"/>
  <c r="AM192" i="17"/>
  <c r="AK192" i="17"/>
  <c r="AL191" i="16"/>
  <c r="AM191" i="16"/>
  <c r="AL192" i="16"/>
  <c r="AM192" i="16"/>
  <c r="AK192" i="16"/>
  <c r="AK191" i="16"/>
  <c r="AL191" i="19"/>
  <c r="AM191" i="19"/>
  <c r="AL192" i="19"/>
  <c r="AM192" i="19"/>
  <c r="AK192" i="19"/>
  <c r="AK191" i="19"/>
  <c r="BX45" i="18" l="1"/>
  <c r="BX55" i="17"/>
  <c r="BX50" i="17"/>
  <c r="BX48" i="19"/>
  <c r="BX56" i="16"/>
  <c r="BX47" i="19"/>
  <c r="BX100" i="19"/>
  <c r="BX45" i="19"/>
  <c r="BX46" i="18"/>
  <c r="BX50" i="16"/>
  <c r="BX56" i="18"/>
  <c r="BX93" i="19"/>
  <c r="BX53" i="17"/>
  <c r="BX97" i="18"/>
  <c r="BX100" i="16"/>
  <c r="BX93" i="17"/>
  <c r="BX56" i="17"/>
  <c r="BX45" i="17"/>
  <c r="BX91" i="19"/>
  <c r="BX56" i="19"/>
  <c r="BX99" i="19"/>
  <c r="BX91" i="18"/>
  <c r="BX90" i="16"/>
  <c r="BX90" i="19"/>
  <c r="BX47" i="17"/>
  <c r="BX46" i="19"/>
  <c r="BX98" i="19"/>
  <c r="BX94" i="19"/>
  <c r="BT71" i="17"/>
  <c r="BT71" i="18"/>
  <c r="BT71" i="19"/>
  <c r="BT71" i="16"/>
  <c r="BT212" i="17"/>
  <c r="BT212" i="16"/>
  <c r="BT212" i="19"/>
  <c r="BT212" i="18"/>
  <c r="BT11" i="18"/>
  <c r="BT11" i="19"/>
  <c r="BT11" i="16"/>
  <c r="BT11" i="17"/>
  <c r="BT57" i="18"/>
  <c r="BT57" i="17"/>
  <c r="BT57" i="16"/>
  <c r="BT57" i="19"/>
  <c r="BT113" i="17"/>
  <c r="BT113" i="19"/>
  <c r="BT113" i="16"/>
  <c r="BT113" i="18"/>
  <c r="BT132" i="17"/>
  <c r="BT132" i="18"/>
  <c r="BT132" i="16"/>
  <c r="BT132" i="19"/>
  <c r="BT193" i="18"/>
  <c r="BT193" i="17"/>
  <c r="BT193" i="19"/>
  <c r="BT193" i="16"/>
  <c r="BT214" i="18"/>
  <c r="BT214" i="16"/>
  <c r="BT214" i="19"/>
  <c r="BT214" i="17"/>
  <c r="BT238" i="18"/>
  <c r="BT238" i="17"/>
  <c r="BT238" i="19"/>
  <c r="BT238" i="16"/>
  <c r="BT256" i="18"/>
  <c r="BT256" i="17"/>
  <c r="BT256" i="19"/>
  <c r="BT256" i="16"/>
  <c r="BT272" i="18"/>
  <c r="BT272" i="17"/>
  <c r="BT272" i="16"/>
  <c r="BT272" i="19"/>
  <c r="BT284" i="18"/>
  <c r="BT284" i="17"/>
  <c r="BT284" i="16"/>
  <c r="BT284" i="19"/>
  <c r="BT49" i="18"/>
  <c r="BT49" i="16"/>
  <c r="BT49" i="17"/>
  <c r="BT49" i="19"/>
  <c r="BT69" i="18"/>
  <c r="BT69" i="17"/>
  <c r="BT69" i="19"/>
  <c r="BT69" i="16"/>
  <c r="BT105" i="17"/>
  <c r="BT105" i="18"/>
  <c r="BT105" i="16"/>
  <c r="BT105" i="19"/>
  <c r="BT124" i="17"/>
  <c r="BT124" i="18"/>
  <c r="BT124" i="16"/>
  <c r="BT124" i="19"/>
  <c r="BT150" i="17"/>
  <c r="BT150" i="18"/>
  <c r="BT150" i="19"/>
  <c r="BT150" i="16"/>
  <c r="BT224" i="17"/>
  <c r="BT224" i="16"/>
  <c r="BT224" i="19"/>
  <c r="BT224" i="18"/>
  <c r="BT289" i="19"/>
  <c r="BT289" i="18"/>
  <c r="BT289" i="16"/>
  <c r="BT289" i="17"/>
  <c r="BS16" i="17"/>
  <c r="BS16" i="16"/>
  <c r="BS16" i="18"/>
  <c r="BS16" i="19"/>
  <c r="BS31" i="18"/>
  <c r="BS31" i="17"/>
  <c r="BS31" i="19"/>
  <c r="BS31" i="16"/>
  <c r="BS51" i="17"/>
  <c r="BS51" i="16"/>
  <c r="BS51" i="18"/>
  <c r="BS51" i="19"/>
  <c r="BS62" i="17"/>
  <c r="BS62" i="18"/>
  <c r="BS62" i="16"/>
  <c r="BS62" i="19"/>
  <c r="BS70" i="17"/>
  <c r="BS70" i="16"/>
  <c r="BS70" i="18"/>
  <c r="BS70" i="19"/>
  <c r="BS76" i="17"/>
  <c r="BS76" i="18"/>
  <c r="BS76" i="16"/>
  <c r="BS76" i="19"/>
  <c r="BS94" i="18"/>
  <c r="BS94" i="19"/>
  <c r="BS94" i="17"/>
  <c r="BS94" i="16"/>
  <c r="BS106" i="18"/>
  <c r="BS106" i="19"/>
  <c r="BS106" i="17"/>
  <c r="BS106" i="16"/>
  <c r="BS112" i="18"/>
  <c r="BS112" i="16"/>
  <c r="BS112" i="17"/>
  <c r="BS112" i="19"/>
  <c r="BS119" i="17"/>
  <c r="BS119" i="16"/>
  <c r="BS119" i="19"/>
  <c r="BS119" i="18"/>
  <c r="BS125" i="18"/>
  <c r="BS125" i="17"/>
  <c r="BS125" i="19"/>
  <c r="BS125" i="16"/>
  <c r="BS131" i="17"/>
  <c r="BS131" i="16"/>
  <c r="BS131" i="18"/>
  <c r="BS131" i="19"/>
  <c r="BS141" i="19"/>
  <c r="BS141" i="18"/>
  <c r="BS141" i="17"/>
  <c r="BS141" i="16"/>
  <c r="BS153" i="17"/>
  <c r="BS153" i="18"/>
  <c r="BS153" i="19"/>
  <c r="BS153" i="16"/>
  <c r="BS192" i="17"/>
  <c r="BS192" i="18"/>
  <c r="BS192" i="19"/>
  <c r="BS192" i="16"/>
  <c r="BS207" i="19"/>
  <c r="BS207" i="18"/>
  <c r="BS207" i="17"/>
  <c r="BS207" i="16"/>
  <c r="BS213" i="17"/>
  <c r="BS213" i="16"/>
  <c r="BS213" i="18"/>
  <c r="BS213" i="19"/>
  <c r="BS219" i="19"/>
  <c r="BS219" i="18"/>
  <c r="BS219" i="17"/>
  <c r="BS219" i="16"/>
  <c r="BS225" i="17"/>
  <c r="BS225" i="16"/>
  <c r="BS225" i="18"/>
  <c r="BS225" i="19"/>
  <c r="BS243" i="19"/>
  <c r="BS243" i="18"/>
  <c r="BS243" i="17"/>
  <c r="BS243" i="16"/>
  <c r="BS249" i="19"/>
  <c r="BS249" i="18"/>
  <c r="BS249" i="17"/>
  <c r="BS249" i="16"/>
  <c r="BS255" i="19"/>
  <c r="BS255" i="18"/>
  <c r="BS255" i="16"/>
  <c r="BS255" i="17"/>
  <c r="BS261" i="19"/>
  <c r="BS261" i="18"/>
  <c r="BS261" i="16"/>
  <c r="BS261" i="17"/>
  <c r="BS271" i="17"/>
  <c r="BS271" i="16"/>
  <c r="BS271" i="19"/>
  <c r="BS271" i="18"/>
  <c r="BS277" i="18"/>
  <c r="BS277" i="19"/>
  <c r="BS277" i="16"/>
  <c r="BS277" i="17"/>
  <c r="BS283" i="17"/>
  <c r="BS283" i="16"/>
  <c r="BS283" i="19"/>
  <c r="BS283" i="18"/>
  <c r="BS290" i="17"/>
  <c r="BS290" i="16"/>
  <c r="BS290" i="18"/>
  <c r="BS290" i="19"/>
  <c r="BT120" i="17"/>
  <c r="BT120" i="18"/>
  <c r="BT120" i="16"/>
  <c r="BT120" i="19"/>
  <c r="BT278" i="19"/>
  <c r="BT278" i="17"/>
  <c r="BT278" i="18"/>
  <c r="BT278" i="16"/>
  <c r="BT30" i="18"/>
  <c r="BT30" i="17"/>
  <c r="BT30" i="19"/>
  <c r="BT30" i="16"/>
  <c r="BT75" i="17"/>
  <c r="BT75" i="18"/>
  <c r="BT75" i="19"/>
  <c r="BT75" i="16"/>
  <c r="BT118" i="19"/>
  <c r="BT118" i="17"/>
  <c r="BT118" i="16"/>
  <c r="BT118" i="18"/>
  <c r="BT140" i="18"/>
  <c r="BT140" i="17"/>
  <c r="BT140" i="19"/>
  <c r="BT140" i="16"/>
  <c r="BT206" i="18"/>
  <c r="BT206" i="19"/>
  <c r="BT206" i="17"/>
  <c r="BT206" i="16"/>
  <c r="BT242" i="18"/>
  <c r="BT242" i="19"/>
  <c r="BT242" i="16"/>
  <c r="BT242" i="17"/>
  <c r="BT254" i="18"/>
  <c r="BT254" i="17"/>
  <c r="BT254" i="19"/>
  <c r="BT254" i="16"/>
  <c r="BT270" i="19"/>
  <c r="BT270" i="17"/>
  <c r="BT270" i="18"/>
  <c r="BT270" i="16"/>
  <c r="BT276" i="18"/>
  <c r="BT276" i="17"/>
  <c r="BT276" i="16"/>
  <c r="BT276" i="19"/>
  <c r="BT16" i="19"/>
  <c r="BT16" i="18"/>
  <c r="BT16" i="17"/>
  <c r="BT16" i="16"/>
  <c r="BT31" i="18"/>
  <c r="BT31" i="19"/>
  <c r="BT31" i="17"/>
  <c r="BT31" i="16"/>
  <c r="BT51" i="18"/>
  <c r="BT51" i="17"/>
  <c r="BT51" i="16"/>
  <c r="BT51" i="19"/>
  <c r="BT62" i="18"/>
  <c r="BT62" i="17"/>
  <c r="BT62" i="19"/>
  <c r="BT62" i="16"/>
  <c r="BT70" i="16"/>
  <c r="BT70" i="18"/>
  <c r="BT70" i="17"/>
  <c r="BT70" i="19"/>
  <c r="BT76" i="18"/>
  <c r="BT76" i="17"/>
  <c r="BT76" i="19"/>
  <c r="BT76" i="16"/>
  <c r="BT94" i="19"/>
  <c r="BT94" i="18"/>
  <c r="BT94" i="16"/>
  <c r="BT94" i="17"/>
  <c r="BT106" i="19"/>
  <c r="BT106" i="17"/>
  <c r="BT106" i="18"/>
  <c r="BT106" i="16"/>
  <c r="BT112" i="17"/>
  <c r="BT112" i="18"/>
  <c r="BT112" i="16"/>
  <c r="BT112" i="19"/>
  <c r="BT119" i="17"/>
  <c r="BT119" i="18"/>
  <c r="BT119" i="16"/>
  <c r="BT119" i="19"/>
  <c r="BT125" i="17"/>
  <c r="BT125" i="18"/>
  <c r="BT125" i="19"/>
  <c r="BT125" i="16"/>
  <c r="BT131" i="17"/>
  <c r="BT131" i="16"/>
  <c r="BT131" i="18"/>
  <c r="BT131" i="19"/>
  <c r="BT141" i="18"/>
  <c r="BT141" i="17"/>
  <c r="BT141" i="19"/>
  <c r="BT141" i="16"/>
  <c r="BT153" i="18"/>
  <c r="BT153" i="17"/>
  <c r="BT153" i="19"/>
  <c r="BT153" i="16"/>
  <c r="BT192" i="18"/>
  <c r="BT192" i="17"/>
  <c r="BT192" i="19"/>
  <c r="BT192" i="16"/>
  <c r="BT207" i="19"/>
  <c r="BT207" i="17"/>
  <c r="BT207" i="16"/>
  <c r="BT207" i="18"/>
  <c r="BT213" i="17"/>
  <c r="BT213" i="16"/>
  <c r="BT213" i="19"/>
  <c r="BT213" i="18"/>
  <c r="BT219" i="19"/>
  <c r="BT219" i="17"/>
  <c r="BT219" i="16"/>
  <c r="BT219" i="18"/>
  <c r="BT225" i="17"/>
  <c r="BT225" i="16"/>
  <c r="BT225" i="19"/>
  <c r="BT225" i="18"/>
  <c r="BT243" i="17"/>
  <c r="BT243" i="16"/>
  <c r="BT243" i="19"/>
  <c r="BT243" i="18"/>
  <c r="BT249" i="17"/>
  <c r="BT249" i="16"/>
  <c r="BT249" i="19"/>
  <c r="BT249" i="18"/>
  <c r="BT255" i="17"/>
  <c r="BT255" i="16"/>
  <c r="BT255" i="19"/>
  <c r="BT255" i="18"/>
  <c r="BT261" i="17"/>
  <c r="BT261" i="16"/>
  <c r="BT261" i="19"/>
  <c r="BT261" i="18"/>
  <c r="BT271" i="17"/>
  <c r="BT271" i="16"/>
  <c r="BT271" i="18"/>
  <c r="BT271" i="19"/>
  <c r="BT277" i="18"/>
  <c r="BT277" i="17"/>
  <c r="BT277" i="16"/>
  <c r="BT277" i="19"/>
  <c r="BT283" i="17"/>
  <c r="BT283" i="16"/>
  <c r="BT283" i="18"/>
  <c r="BT283" i="19"/>
  <c r="BT290" i="17"/>
  <c r="BT290" i="16"/>
  <c r="BT290" i="18"/>
  <c r="BT290" i="19"/>
  <c r="BT220" i="17"/>
  <c r="BT220" i="16"/>
  <c r="BT220" i="19"/>
  <c r="BT220" i="18"/>
  <c r="BT262" i="18"/>
  <c r="BT262" i="17"/>
  <c r="BT262" i="16"/>
  <c r="BT262" i="19"/>
  <c r="BT15" i="18"/>
  <c r="BT15" i="19"/>
  <c r="BT15" i="17"/>
  <c r="BT15" i="16"/>
  <c r="BT61" i="18"/>
  <c r="BT61" i="17"/>
  <c r="BT61" i="16"/>
  <c r="BT61" i="19"/>
  <c r="BT89" i="17"/>
  <c r="BT89" i="18"/>
  <c r="BT89" i="16"/>
  <c r="BT89" i="19"/>
  <c r="BT111" i="17"/>
  <c r="BT111" i="16"/>
  <c r="BT111" i="18"/>
  <c r="BT111" i="19"/>
  <c r="BT130" i="18"/>
  <c r="BT130" i="19"/>
  <c r="BT130" i="16"/>
  <c r="BT130" i="17"/>
  <c r="BT191" i="17"/>
  <c r="BT191" i="18"/>
  <c r="BT191" i="16"/>
  <c r="BT191" i="19"/>
  <c r="BT218" i="18"/>
  <c r="BT218" i="17"/>
  <c r="BT218" i="19"/>
  <c r="BT218" i="16"/>
  <c r="BT248" i="18"/>
  <c r="BT248" i="16"/>
  <c r="BT248" i="19"/>
  <c r="BT248" i="17"/>
  <c r="BT260" i="18"/>
  <c r="BT260" i="17"/>
  <c r="BT260" i="16"/>
  <c r="BT260" i="19"/>
  <c r="BT282" i="19"/>
  <c r="BT282" i="17"/>
  <c r="BT282" i="16"/>
  <c r="BT282" i="18"/>
  <c r="BS11" i="17"/>
  <c r="BS11" i="18"/>
  <c r="BS11" i="19"/>
  <c r="BS11" i="16"/>
  <c r="BS17" i="18"/>
  <c r="BS17" i="17"/>
  <c r="BS17" i="19"/>
  <c r="BS17" i="16"/>
  <c r="BS41" i="16"/>
  <c r="BS41" i="18"/>
  <c r="BS41" i="19"/>
  <c r="BS41" i="17"/>
  <c r="BS57" i="18"/>
  <c r="BS57" i="17"/>
  <c r="BS57" i="19"/>
  <c r="BS57" i="16"/>
  <c r="BS63" i="18"/>
  <c r="BS63" i="17"/>
  <c r="BS63" i="19"/>
  <c r="BS63" i="16"/>
  <c r="BS71" i="17"/>
  <c r="BS71" i="18"/>
  <c r="BS71" i="16"/>
  <c r="BS71" i="19"/>
  <c r="BS77" i="19"/>
  <c r="BS77" i="17"/>
  <c r="BS77" i="18"/>
  <c r="BS77" i="16"/>
  <c r="BS96" i="18"/>
  <c r="BS96" i="19"/>
  <c r="BS96" i="17"/>
  <c r="BS96" i="16"/>
  <c r="BS107" i="17"/>
  <c r="BS107" i="16"/>
  <c r="BS107" i="19"/>
  <c r="BS107" i="18"/>
  <c r="BS113" i="17"/>
  <c r="BS113" i="18"/>
  <c r="BS113" i="19"/>
  <c r="BS113" i="16"/>
  <c r="BS120" i="18"/>
  <c r="BS120" i="16"/>
  <c r="BS120" i="17"/>
  <c r="BS120" i="19"/>
  <c r="BS126" i="18"/>
  <c r="BS126" i="19"/>
  <c r="BS126" i="17"/>
  <c r="BS126" i="16"/>
  <c r="BS132" i="18"/>
  <c r="BS132" i="16"/>
  <c r="BS132" i="17"/>
  <c r="BS132" i="19"/>
  <c r="BS142" i="17"/>
  <c r="BS142" i="16"/>
  <c r="BS142" i="19"/>
  <c r="BS142" i="18"/>
  <c r="BS156" i="18"/>
  <c r="BS156" i="16"/>
  <c r="BS156" i="17"/>
  <c r="BS156" i="19"/>
  <c r="BS193" i="19"/>
  <c r="BS193" i="17"/>
  <c r="BS193" i="18"/>
  <c r="BS193" i="16"/>
  <c r="BS208" i="19"/>
  <c r="BS208" i="18"/>
  <c r="BS208" i="16"/>
  <c r="BS208" i="17"/>
  <c r="BS214" i="18"/>
  <c r="BS214" i="19"/>
  <c r="BS214" i="17"/>
  <c r="BS214" i="16"/>
  <c r="BS220" i="19"/>
  <c r="BS220" i="18"/>
  <c r="BS220" i="17"/>
  <c r="BS220" i="16"/>
  <c r="BS238" i="18"/>
  <c r="BS238" i="19"/>
  <c r="BS238" i="17"/>
  <c r="BS238" i="16"/>
  <c r="BS244" i="18"/>
  <c r="BS244" i="19"/>
  <c r="BS244" i="16"/>
  <c r="BS244" i="17"/>
  <c r="BS250" i="18"/>
  <c r="BS250" i="19"/>
  <c r="BS250" i="17"/>
  <c r="BS250" i="16"/>
  <c r="BS256" i="18"/>
  <c r="BS256" i="19"/>
  <c r="BS256" i="17"/>
  <c r="BS256" i="16"/>
  <c r="BS262" i="18"/>
  <c r="BS262" i="19"/>
  <c r="BS262" i="17"/>
  <c r="BS262" i="16"/>
  <c r="BS272" i="17"/>
  <c r="BS272" i="16"/>
  <c r="BS272" i="19"/>
  <c r="BS272" i="18"/>
  <c r="BS278" i="19"/>
  <c r="BS278" i="17"/>
  <c r="BS278" i="16"/>
  <c r="BS278" i="18"/>
  <c r="BS284" i="17"/>
  <c r="BS284" i="16"/>
  <c r="BS284" i="19"/>
  <c r="BS284" i="18"/>
  <c r="BT96" i="18"/>
  <c r="BT96" i="19"/>
  <c r="BT96" i="17"/>
  <c r="BT96" i="16"/>
  <c r="BS12" i="19"/>
  <c r="BS12" i="16"/>
  <c r="BS12" i="17"/>
  <c r="BS12" i="18"/>
  <c r="BS64" i="18"/>
  <c r="BS64" i="17"/>
  <c r="BS64" i="19"/>
  <c r="BS64" i="16"/>
  <c r="BS102" i="18"/>
  <c r="BS102" i="17"/>
  <c r="BS102" i="19"/>
  <c r="BS102" i="16"/>
  <c r="BS121" i="18"/>
  <c r="BS121" i="17"/>
  <c r="BS121" i="19"/>
  <c r="BS121" i="16"/>
  <c r="BS143" i="17"/>
  <c r="BS143" i="18"/>
  <c r="BS143" i="16"/>
  <c r="BS143" i="19"/>
  <c r="BS209" i="17"/>
  <c r="BS209" i="16"/>
  <c r="BS209" i="18"/>
  <c r="BS209" i="19"/>
  <c r="BS257" i="19"/>
  <c r="BS257" i="18"/>
  <c r="BS257" i="16"/>
  <c r="BS257" i="17"/>
  <c r="BT63" i="18"/>
  <c r="BT63" i="19"/>
  <c r="BT63" i="17"/>
  <c r="BT63" i="16"/>
  <c r="BT156" i="17"/>
  <c r="BT156" i="18"/>
  <c r="BT156" i="16"/>
  <c r="BT156" i="19"/>
  <c r="BT12" i="19"/>
  <c r="BT12" i="18"/>
  <c r="BT12" i="16"/>
  <c r="BT12" i="17"/>
  <c r="BT64" i="18"/>
  <c r="BT64" i="17"/>
  <c r="BT64" i="16"/>
  <c r="BT64" i="19"/>
  <c r="BT72" i="18"/>
  <c r="BT72" i="17"/>
  <c r="BT72" i="19"/>
  <c r="BT72" i="16"/>
  <c r="BT80" i="17"/>
  <c r="BT80" i="18"/>
  <c r="BT80" i="16"/>
  <c r="BT80" i="19"/>
  <c r="BT102" i="17"/>
  <c r="BT102" i="19"/>
  <c r="BT102" i="18"/>
  <c r="BT102" i="16"/>
  <c r="BT108" i="17"/>
  <c r="BT108" i="18"/>
  <c r="BT108" i="16"/>
  <c r="BT108" i="19"/>
  <c r="BT115" i="17"/>
  <c r="BT115" i="18"/>
  <c r="BT115" i="19"/>
  <c r="BT115" i="16"/>
  <c r="BT121" i="17"/>
  <c r="BT121" i="18"/>
  <c r="BT121" i="19"/>
  <c r="BT121" i="16"/>
  <c r="BT127" i="17"/>
  <c r="BT127" i="16"/>
  <c r="BT127" i="18"/>
  <c r="BT127" i="19"/>
  <c r="BT135" i="18"/>
  <c r="BT135" i="17"/>
  <c r="BT135" i="19"/>
  <c r="BT135" i="16"/>
  <c r="BT143" i="17"/>
  <c r="BT143" i="18"/>
  <c r="BT143" i="16"/>
  <c r="BT143" i="19"/>
  <c r="BT157" i="17"/>
  <c r="BT157" i="18"/>
  <c r="BT157" i="16"/>
  <c r="BT157" i="19"/>
  <c r="BT194" i="16"/>
  <c r="BT194" i="17"/>
  <c r="BT194" i="18"/>
  <c r="BT194" i="19"/>
  <c r="BT209" i="17"/>
  <c r="BT209" i="16"/>
  <c r="BT209" i="19"/>
  <c r="BT209" i="18"/>
  <c r="BT215" i="19"/>
  <c r="BT215" i="17"/>
  <c r="BT215" i="16"/>
  <c r="BT215" i="18"/>
  <c r="BT221" i="17"/>
  <c r="BT221" i="16"/>
  <c r="BT221" i="19"/>
  <c r="BT221" i="18"/>
  <c r="BT239" i="19"/>
  <c r="BT239" i="17"/>
  <c r="BT239" i="16"/>
  <c r="BT239" i="18"/>
  <c r="BT245" i="17"/>
  <c r="BT245" i="16"/>
  <c r="BT245" i="19"/>
  <c r="BT245" i="18"/>
  <c r="BT251" i="17"/>
  <c r="BT251" i="16"/>
  <c r="BT251" i="19"/>
  <c r="BT251" i="18"/>
  <c r="BT257" i="17"/>
  <c r="BT257" i="16"/>
  <c r="BT257" i="19"/>
  <c r="BT257" i="18"/>
  <c r="BT263" i="17"/>
  <c r="BT263" i="16"/>
  <c r="BT263" i="19"/>
  <c r="BT263" i="18"/>
  <c r="BT273" i="18"/>
  <c r="BT273" i="17"/>
  <c r="BT273" i="16"/>
  <c r="BT273" i="19"/>
  <c r="BT279" i="17"/>
  <c r="BT279" i="16"/>
  <c r="BT279" i="18"/>
  <c r="BT279" i="19"/>
  <c r="BT285" i="18"/>
  <c r="BT285" i="17"/>
  <c r="BT285" i="16"/>
  <c r="BT285" i="19"/>
  <c r="BT17" i="18"/>
  <c r="BT17" i="19"/>
  <c r="BT17" i="17"/>
  <c r="BT17" i="16"/>
  <c r="BT77" i="18"/>
  <c r="BT77" i="17"/>
  <c r="BT77" i="19"/>
  <c r="BT77" i="16"/>
  <c r="BT142" i="16"/>
  <c r="BT142" i="18"/>
  <c r="BT142" i="19"/>
  <c r="BT142" i="17"/>
  <c r="BT244" i="18"/>
  <c r="BT244" i="16"/>
  <c r="BT244" i="17"/>
  <c r="BT244" i="19"/>
  <c r="BS42" i="17"/>
  <c r="BS42" i="18"/>
  <c r="BS42" i="19"/>
  <c r="BS42" i="16"/>
  <c r="BS80" i="18"/>
  <c r="BS80" i="16"/>
  <c r="BS80" i="17"/>
  <c r="BS80" i="19"/>
  <c r="BS127" i="17"/>
  <c r="BS127" i="16"/>
  <c r="BS127" i="19"/>
  <c r="BS127" i="18"/>
  <c r="BS194" i="17"/>
  <c r="BS194" i="16"/>
  <c r="BS194" i="19"/>
  <c r="BS194" i="18"/>
  <c r="BS245" i="19"/>
  <c r="BS245" i="18"/>
  <c r="BS245" i="17"/>
  <c r="BS245" i="16"/>
  <c r="BS263" i="19"/>
  <c r="BS263" i="18"/>
  <c r="BS263" i="17"/>
  <c r="BS263" i="16"/>
  <c r="BS285" i="18"/>
  <c r="BS285" i="16"/>
  <c r="BS285" i="17"/>
  <c r="BS285" i="19"/>
  <c r="BT18" i="19"/>
  <c r="BT18" i="18"/>
  <c r="BT18" i="17"/>
  <c r="BT18" i="16"/>
  <c r="BS19" i="18"/>
  <c r="BS19" i="17"/>
  <c r="BS19" i="19"/>
  <c r="BS19" i="16"/>
  <c r="BS43" i="18"/>
  <c r="BS43" i="17"/>
  <c r="BS43" i="19"/>
  <c r="BS43" i="16"/>
  <c r="BS59" i="18"/>
  <c r="BS59" i="17"/>
  <c r="BS59" i="19"/>
  <c r="BS59" i="16"/>
  <c r="BS65" i="16"/>
  <c r="BS65" i="18"/>
  <c r="BS65" i="19"/>
  <c r="BS65" i="17"/>
  <c r="BS73" i="19"/>
  <c r="BS73" i="18"/>
  <c r="BS73" i="17"/>
  <c r="BS73" i="16"/>
  <c r="BS83" i="18"/>
  <c r="BS83" i="17"/>
  <c r="BS83" i="19"/>
  <c r="BS83" i="16"/>
  <c r="BS103" i="17"/>
  <c r="BS103" i="18"/>
  <c r="BS103" i="16"/>
  <c r="BS103" i="19"/>
  <c r="BS109" i="17"/>
  <c r="BS109" i="18"/>
  <c r="BS109" i="19"/>
  <c r="BS109" i="16"/>
  <c r="BS116" i="17"/>
  <c r="BX116" i="17"/>
  <c r="BX116" i="16"/>
  <c r="BX116" i="18"/>
  <c r="BX116" i="19"/>
  <c r="BS116" i="18"/>
  <c r="BS116" i="16"/>
  <c r="BS116" i="19"/>
  <c r="BS122" i="18"/>
  <c r="BS122" i="17"/>
  <c r="BS122" i="19"/>
  <c r="BS122" i="16"/>
  <c r="BS136" i="18"/>
  <c r="BS136" i="17"/>
  <c r="BS136" i="19"/>
  <c r="BS136" i="16"/>
  <c r="BS144" i="17"/>
  <c r="BS144" i="16"/>
  <c r="BS144" i="19"/>
  <c r="BS144" i="18"/>
  <c r="BS195" i="17"/>
  <c r="BS195" i="18"/>
  <c r="BS195" i="16"/>
  <c r="BS195" i="19"/>
  <c r="BS210" i="18"/>
  <c r="BS210" i="19"/>
  <c r="BS210" i="16"/>
  <c r="BS210" i="17"/>
  <c r="BS216" i="19"/>
  <c r="BS216" i="18"/>
  <c r="BS216" i="16"/>
  <c r="BS216" i="17"/>
  <c r="BS222" i="18"/>
  <c r="BS222" i="19"/>
  <c r="BS222" i="16"/>
  <c r="BS222" i="17"/>
  <c r="BS240" i="19"/>
  <c r="BS240" i="18"/>
  <c r="BS240" i="16"/>
  <c r="BS240" i="17"/>
  <c r="BS246" i="18"/>
  <c r="BS246" i="19"/>
  <c r="BS246" i="16"/>
  <c r="BS246" i="17"/>
  <c r="BS252" i="18"/>
  <c r="BS252" i="19"/>
  <c r="BS252" i="17"/>
  <c r="BS252" i="16"/>
  <c r="BS258" i="18"/>
  <c r="BS258" i="19"/>
  <c r="BS258" i="17"/>
  <c r="BS258" i="16"/>
  <c r="BS264" i="18"/>
  <c r="BS264" i="19"/>
  <c r="BS264" i="16"/>
  <c r="BS264" i="17"/>
  <c r="BS274" i="19"/>
  <c r="BS274" i="17"/>
  <c r="BS274" i="16"/>
  <c r="BS274" i="18"/>
  <c r="BS280" i="17"/>
  <c r="BS280" i="16"/>
  <c r="BS280" i="19"/>
  <c r="BS280" i="18"/>
  <c r="BS287" i="18"/>
  <c r="BS287" i="17"/>
  <c r="BS287" i="16"/>
  <c r="BS287" i="19"/>
  <c r="BS18" i="17"/>
  <c r="BS18" i="18"/>
  <c r="BS18" i="16"/>
  <c r="BS18" i="19"/>
  <c r="BS108" i="18"/>
  <c r="BS108" i="16"/>
  <c r="BS108" i="17"/>
  <c r="BS108" i="19"/>
  <c r="BS239" i="19"/>
  <c r="BS239" i="18"/>
  <c r="BS239" i="17"/>
  <c r="BS239" i="16"/>
  <c r="BT58" i="17"/>
  <c r="BT58" i="18"/>
  <c r="BT58" i="19"/>
  <c r="BT58" i="16"/>
  <c r="BS128" i="18"/>
  <c r="BS128" i="17"/>
  <c r="BS128" i="16"/>
  <c r="BS128" i="19"/>
  <c r="BT19" i="18"/>
  <c r="BT19" i="19"/>
  <c r="BT19" i="17"/>
  <c r="BT19" i="16"/>
  <c r="BT59" i="18"/>
  <c r="BT59" i="19"/>
  <c r="BT59" i="17"/>
  <c r="BT59" i="16"/>
  <c r="BT73" i="18"/>
  <c r="BT73" i="17"/>
  <c r="BT73" i="19"/>
  <c r="BT73" i="16"/>
  <c r="BT103" i="17"/>
  <c r="BT103" i="18"/>
  <c r="BT103" i="16"/>
  <c r="BT103" i="19"/>
  <c r="BT109" i="17"/>
  <c r="BT109" i="18"/>
  <c r="BT109" i="19"/>
  <c r="BT109" i="16"/>
  <c r="BT122" i="17"/>
  <c r="BT122" i="19"/>
  <c r="BT122" i="18"/>
  <c r="BT122" i="16"/>
  <c r="BT128" i="17"/>
  <c r="BT128" i="18"/>
  <c r="BT128" i="16"/>
  <c r="BT128" i="19"/>
  <c r="BT136" i="17"/>
  <c r="BT136" i="16"/>
  <c r="BT136" i="19"/>
  <c r="BT136" i="18"/>
  <c r="BT144" i="18"/>
  <c r="BT144" i="17"/>
  <c r="BT144" i="19"/>
  <c r="BT144" i="16"/>
  <c r="BT158" i="19"/>
  <c r="BT158" i="18"/>
  <c r="BT158" i="16"/>
  <c r="BT158" i="17"/>
  <c r="BT195" i="17"/>
  <c r="BT195" i="18"/>
  <c r="BT195" i="16"/>
  <c r="BT195" i="19"/>
  <c r="BT210" i="18"/>
  <c r="BT210" i="17"/>
  <c r="BT210" i="19"/>
  <c r="BT210" i="16"/>
  <c r="BT216" i="17"/>
  <c r="BT216" i="16"/>
  <c r="BT216" i="19"/>
  <c r="BT216" i="18"/>
  <c r="BT222" i="18"/>
  <c r="BT222" i="19"/>
  <c r="BT222" i="16"/>
  <c r="BT222" i="17"/>
  <c r="BT240" i="17"/>
  <c r="BT240" i="16"/>
  <c r="BT240" i="19"/>
  <c r="BT240" i="18"/>
  <c r="BT246" i="18"/>
  <c r="BT246" i="16"/>
  <c r="BT246" i="19"/>
  <c r="BT246" i="17"/>
  <c r="BT252" i="18"/>
  <c r="BT252" i="17"/>
  <c r="BT252" i="19"/>
  <c r="BT252" i="16"/>
  <c r="BT258" i="18"/>
  <c r="BT258" i="19"/>
  <c r="BT258" i="17"/>
  <c r="BT258" i="16"/>
  <c r="BT264" i="18"/>
  <c r="BT264" i="17"/>
  <c r="BT264" i="19"/>
  <c r="BT264" i="16"/>
  <c r="BT274" i="19"/>
  <c r="BT274" i="17"/>
  <c r="BT274" i="16"/>
  <c r="BT274" i="18"/>
  <c r="BT280" i="18"/>
  <c r="BT280" i="17"/>
  <c r="BT280" i="16"/>
  <c r="BT280" i="19"/>
  <c r="BT41" i="18"/>
  <c r="BT41" i="16"/>
  <c r="BT41" i="17"/>
  <c r="BT41" i="19"/>
  <c r="BT107" i="17"/>
  <c r="BT107" i="16"/>
  <c r="BT107" i="18"/>
  <c r="BT107" i="19"/>
  <c r="BT126" i="19"/>
  <c r="BT126" i="18"/>
  <c r="BT126" i="17"/>
  <c r="BT126" i="16"/>
  <c r="BT208" i="17"/>
  <c r="BT208" i="16"/>
  <c r="BT208" i="19"/>
  <c r="BT208" i="18"/>
  <c r="BT250" i="18"/>
  <c r="BT250" i="16"/>
  <c r="BT250" i="19"/>
  <c r="BT250" i="17"/>
  <c r="BS58" i="17"/>
  <c r="BS58" i="18"/>
  <c r="BS58" i="16"/>
  <c r="BS58" i="19"/>
  <c r="BS72" i="17"/>
  <c r="BS72" i="18"/>
  <c r="BS72" i="16"/>
  <c r="BS72" i="19"/>
  <c r="BS115" i="17"/>
  <c r="BS115" i="18"/>
  <c r="BS115" i="16"/>
  <c r="BS115" i="19"/>
  <c r="BS135" i="18"/>
  <c r="BS135" i="17"/>
  <c r="BS135" i="19"/>
  <c r="BS135" i="16"/>
  <c r="BS157" i="17"/>
  <c r="BS157" i="19"/>
  <c r="BS157" i="18"/>
  <c r="BS157" i="16"/>
  <c r="BS221" i="17"/>
  <c r="BS221" i="16"/>
  <c r="BS221" i="18"/>
  <c r="BS221" i="19"/>
  <c r="BS251" i="19"/>
  <c r="BS251" i="18"/>
  <c r="BS251" i="17"/>
  <c r="BS251" i="16"/>
  <c r="BS273" i="18"/>
  <c r="BS273" i="17"/>
  <c r="BS273" i="19"/>
  <c r="BS273" i="16"/>
  <c r="BS279" i="17"/>
  <c r="BS279" i="16"/>
  <c r="BS279" i="19"/>
  <c r="BS279" i="18"/>
  <c r="BT42" i="17"/>
  <c r="BT42" i="19"/>
  <c r="BT42" i="18"/>
  <c r="BT42" i="16"/>
  <c r="BS13" i="18"/>
  <c r="BS13" i="17"/>
  <c r="BS13" i="19"/>
  <c r="BS13" i="16"/>
  <c r="BS158" i="18"/>
  <c r="BS158" i="19"/>
  <c r="BS158" i="17"/>
  <c r="BS158" i="16"/>
  <c r="BT13" i="18"/>
  <c r="BT13" i="19"/>
  <c r="BT13" i="16"/>
  <c r="BT13" i="17"/>
  <c r="BT43" i="18"/>
  <c r="BT43" i="19"/>
  <c r="BT43" i="17"/>
  <c r="BT43" i="16"/>
  <c r="BT65" i="18"/>
  <c r="BT65" i="16"/>
  <c r="BT65" i="17"/>
  <c r="BT65" i="19"/>
  <c r="BT83" i="18"/>
  <c r="BT83" i="17"/>
  <c r="BT83" i="19"/>
  <c r="BT83" i="16"/>
  <c r="BT116" i="18"/>
  <c r="BT116" i="17"/>
  <c r="BT116" i="19"/>
  <c r="BT116" i="16"/>
  <c r="BT287" i="18"/>
  <c r="BT287" i="19"/>
  <c r="BT287" i="16"/>
  <c r="BT287" i="17"/>
  <c r="BS14" i="17"/>
  <c r="BS14" i="16"/>
  <c r="BS14" i="19"/>
  <c r="BS14" i="18"/>
  <c r="BS29" i="19"/>
  <c r="BS29" i="16"/>
  <c r="BS29" i="18"/>
  <c r="BS29" i="17"/>
  <c r="BS44" i="18"/>
  <c r="BS44" i="17"/>
  <c r="BS44" i="19"/>
  <c r="BS44" i="16"/>
  <c r="BS60" i="18"/>
  <c r="BS60" i="17"/>
  <c r="BS60" i="19"/>
  <c r="BS60" i="16"/>
  <c r="BS66" i="17"/>
  <c r="BS66" i="18"/>
  <c r="BS66" i="16"/>
  <c r="BS66" i="19"/>
  <c r="BS74" i="17"/>
  <c r="BS74" i="16"/>
  <c r="BS74" i="18"/>
  <c r="BS74" i="19"/>
  <c r="BS86" i="17"/>
  <c r="BS86" i="16"/>
  <c r="BS86" i="18"/>
  <c r="BS86" i="19"/>
  <c r="BS104" i="18"/>
  <c r="BS104" i="17"/>
  <c r="BS104" i="16"/>
  <c r="BS104" i="19"/>
  <c r="BS110" i="18"/>
  <c r="BS110" i="19"/>
  <c r="BS110" i="17"/>
  <c r="BS110" i="16"/>
  <c r="BX117" i="17"/>
  <c r="BS117" i="16"/>
  <c r="BS117" i="18"/>
  <c r="BS117" i="17"/>
  <c r="BX117" i="16"/>
  <c r="BX117" i="19"/>
  <c r="BS117" i="19"/>
  <c r="BX117" i="18"/>
  <c r="BS123" i="17"/>
  <c r="BS123" i="16"/>
  <c r="BS123" i="19"/>
  <c r="BS123" i="18"/>
  <c r="BS129" i="17"/>
  <c r="BS129" i="19"/>
  <c r="BS129" i="16"/>
  <c r="BS129" i="18"/>
  <c r="BS137" i="16"/>
  <c r="BS137" i="17"/>
  <c r="BS137" i="18"/>
  <c r="BS137" i="19"/>
  <c r="BS147" i="17"/>
  <c r="BS147" i="16"/>
  <c r="BS147" i="18"/>
  <c r="BS147" i="19"/>
  <c r="BS190" i="17"/>
  <c r="BS190" i="16"/>
  <c r="BS190" i="18"/>
  <c r="BS190" i="19"/>
  <c r="BS196" i="17"/>
  <c r="BS196" i="18"/>
  <c r="BS196" i="16"/>
  <c r="BS196" i="19"/>
  <c r="BS211" i="19"/>
  <c r="BS211" i="18"/>
  <c r="BS211" i="17"/>
  <c r="BS211" i="16"/>
  <c r="BS217" i="17"/>
  <c r="BS217" i="16"/>
  <c r="BS217" i="18"/>
  <c r="BS217" i="19"/>
  <c r="BS223" i="19"/>
  <c r="BS223" i="18"/>
  <c r="BS223" i="17"/>
  <c r="BS223" i="16"/>
  <c r="BS241" i="17"/>
  <c r="BS241" i="16"/>
  <c r="BS241" i="18"/>
  <c r="BS241" i="19"/>
  <c r="BS247" i="19"/>
  <c r="BS247" i="18"/>
  <c r="BS247" i="17"/>
  <c r="BS247" i="16"/>
  <c r="BS253" i="19"/>
  <c r="BS253" i="18"/>
  <c r="BS253" i="16"/>
  <c r="BS253" i="17"/>
  <c r="BS259" i="19"/>
  <c r="BS259" i="18"/>
  <c r="BS259" i="16"/>
  <c r="BS259" i="17"/>
  <c r="BS265" i="19"/>
  <c r="BS265" i="18"/>
  <c r="BS265" i="17"/>
  <c r="BS265" i="16"/>
  <c r="BS275" i="17"/>
  <c r="BS275" i="16"/>
  <c r="BS275" i="19"/>
  <c r="BS275" i="18"/>
  <c r="BS281" i="18"/>
  <c r="BS281" i="19"/>
  <c r="BS281" i="17"/>
  <c r="BS281" i="16"/>
  <c r="BS288" i="18"/>
  <c r="BS288" i="17"/>
  <c r="BS288" i="16"/>
  <c r="BS288" i="19"/>
  <c r="BS215" i="19"/>
  <c r="BS215" i="18"/>
  <c r="BS215" i="17"/>
  <c r="BS215" i="16"/>
  <c r="BT29" i="19"/>
  <c r="BT29" i="18"/>
  <c r="BT29" i="17"/>
  <c r="BT29" i="16"/>
  <c r="BT60" i="18"/>
  <c r="BT60" i="17"/>
  <c r="BT60" i="16"/>
  <c r="BT60" i="19"/>
  <c r="BT74" i="17"/>
  <c r="BT74" i="16"/>
  <c r="BT74" i="19"/>
  <c r="BT74" i="18"/>
  <c r="BT104" i="17"/>
  <c r="BT104" i="18"/>
  <c r="BT104" i="16"/>
  <c r="BT104" i="19"/>
  <c r="BT117" i="18"/>
  <c r="BT117" i="16"/>
  <c r="BT117" i="19"/>
  <c r="BT117" i="17"/>
  <c r="BT129" i="17"/>
  <c r="BT129" i="18"/>
  <c r="BT129" i="16"/>
  <c r="BT129" i="19"/>
  <c r="BT147" i="17"/>
  <c r="BT147" i="16"/>
  <c r="BT147" i="18"/>
  <c r="BT147" i="19"/>
  <c r="BT196" i="18"/>
  <c r="BT196" i="17"/>
  <c r="BT196" i="19"/>
  <c r="BT196" i="16"/>
  <c r="BT217" i="17"/>
  <c r="BT217" i="16"/>
  <c r="BT217" i="19"/>
  <c r="BT217" i="18"/>
  <c r="BT241" i="17"/>
  <c r="BT241" i="16"/>
  <c r="BT241" i="19"/>
  <c r="BT241" i="18"/>
  <c r="BT253" i="17"/>
  <c r="BT253" i="16"/>
  <c r="BT253" i="19"/>
  <c r="BT253" i="18"/>
  <c r="BT265" i="17"/>
  <c r="BT265" i="16"/>
  <c r="BT265" i="19"/>
  <c r="BT265" i="18"/>
  <c r="BT281" i="18"/>
  <c r="BT281" i="17"/>
  <c r="BT281" i="16"/>
  <c r="BT281" i="19"/>
  <c r="BT14" i="19"/>
  <c r="BT14" i="18"/>
  <c r="BT14" i="17"/>
  <c r="BT14" i="16"/>
  <c r="BT44" i="18"/>
  <c r="BT44" i="17"/>
  <c r="BT44" i="16"/>
  <c r="BT44" i="19"/>
  <c r="BT66" i="17"/>
  <c r="BT66" i="18"/>
  <c r="BT66" i="19"/>
  <c r="BT66" i="16"/>
  <c r="BT86" i="16"/>
  <c r="BT86" i="18"/>
  <c r="BT86" i="17"/>
  <c r="BT86" i="19"/>
  <c r="BT110" i="19"/>
  <c r="BT110" i="17"/>
  <c r="BT110" i="18"/>
  <c r="BT110" i="16"/>
  <c r="BT123" i="17"/>
  <c r="BT123" i="16"/>
  <c r="BT123" i="18"/>
  <c r="BT123" i="19"/>
  <c r="BT137" i="18"/>
  <c r="BT137" i="16"/>
  <c r="BT137" i="17"/>
  <c r="BT137" i="19"/>
  <c r="BT190" i="17"/>
  <c r="BT190" i="18"/>
  <c r="BT190" i="16"/>
  <c r="BT190" i="19"/>
  <c r="BT211" i="19"/>
  <c r="BT211" i="17"/>
  <c r="BT211" i="16"/>
  <c r="BT211" i="18"/>
  <c r="BT223" i="19"/>
  <c r="BT223" i="17"/>
  <c r="BT223" i="16"/>
  <c r="BT223" i="18"/>
  <c r="BT247" i="17"/>
  <c r="BT247" i="16"/>
  <c r="BT247" i="19"/>
  <c r="BT247" i="18"/>
  <c r="BT259" i="17"/>
  <c r="BT259" i="16"/>
  <c r="BT259" i="19"/>
  <c r="BT259" i="18"/>
  <c r="BT275" i="17"/>
  <c r="BT275" i="16"/>
  <c r="BT275" i="18"/>
  <c r="BT275" i="19"/>
  <c r="BT288" i="19"/>
  <c r="BT288" i="18"/>
  <c r="BT288" i="17"/>
  <c r="BT288" i="16"/>
  <c r="BS15" i="18"/>
  <c r="BS15" i="17"/>
  <c r="BS15" i="19"/>
  <c r="BS15" i="16"/>
  <c r="BS30" i="17"/>
  <c r="BS30" i="18"/>
  <c r="BS30" i="19"/>
  <c r="BS30" i="16"/>
  <c r="BS49" i="16"/>
  <c r="BS49" i="17"/>
  <c r="BS49" i="18"/>
  <c r="BS49" i="19"/>
  <c r="BS61" i="18"/>
  <c r="BS61" i="17"/>
  <c r="BS61" i="16"/>
  <c r="BS61" i="19"/>
  <c r="BS69" i="18"/>
  <c r="BS69" i="19"/>
  <c r="BS69" i="17"/>
  <c r="BS69" i="16"/>
  <c r="BS75" i="17"/>
  <c r="BS75" i="18"/>
  <c r="BS75" i="16"/>
  <c r="BS75" i="19"/>
  <c r="BS89" i="17"/>
  <c r="BS89" i="19"/>
  <c r="BS89" i="18"/>
  <c r="BS89" i="16"/>
  <c r="BS105" i="17"/>
  <c r="BS105" i="18"/>
  <c r="BS105" i="19"/>
  <c r="BS105" i="16"/>
  <c r="BS111" i="17"/>
  <c r="BS111" i="16"/>
  <c r="BS111" i="19"/>
  <c r="BS111" i="18"/>
  <c r="BS118" i="18"/>
  <c r="BS118" i="19"/>
  <c r="BS118" i="17"/>
  <c r="BS118" i="16"/>
  <c r="BS124" i="18"/>
  <c r="BS124" i="16"/>
  <c r="BS124" i="17"/>
  <c r="BS124" i="19"/>
  <c r="BS130" i="18"/>
  <c r="BS130" i="19"/>
  <c r="BS130" i="17"/>
  <c r="BS130" i="16"/>
  <c r="BS140" i="17"/>
  <c r="BS140" i="18"/>
  <c r="BS140" i="19"/>
  <c r="BS140" i="16"/>
  <c r="BS150" i="17"/>
  <c r="BS150" i="18"/>
  <c r="BS150" i="19"/>
  <c r="BS150" i="16"/>
  <c r="BS191" i="17"/>
  <c r="BS191" i="18"/>
  <c r="BS191" i="16"/>
  <c r="BS191" i="19"/>
  <c r="BS206" i="18"/>
  <c r="BS206" i="19"/>
  <c r="BS206" i="17"/>
  <c r="BS206" i="16"/>
  <c r="BS212" i="19"/>
  <c r="BS212" i="18"/>
  <c r="BS212" i="17"/>
  <c r="BS212" i="16"/>
  <c r="BS218" i="18"/>
  <c r="BS218" i="19"/>
  <c r="BS218" i="17"/>
  <c r="BS218" i="16"/>
  <c r="BS224" i="19"/>
  <c r="BS224" i="18"/>
  <c r="BS224" i="17"/>
  <c r="BS224" i="16"/>
  <c r="BS242" i="18"/>
  <c r="BS242" i="19"/>
  <c r="BS242" i="16"/>
  <c r="BS242" i="17"/>
  <c r="BS248" i="18"/>
  <c r="BS248" i="19"/>
  <c r="BS248" i="16"/>
  <c r="BS248" i="17"/>
  <c r="BS254" i="18"/>
  <c r="BS254" i="19"/>
  <c r="BS254" i="17"/>
  <c r="BS254" i="16"/>
  <c r="BS260" i="18"/>
  <c r="BS260" i="19"/>
  <c r="BS260" i="17"/>
  <c r="BS260" i="16"/>
  <c r="BS270" i="19"/>
  <c r="BS270" i="17"/>
  <c r="BS270" i="16"/>
  <c r="BS270" i="18"/>
  <c r="BS276" i="17"/>
  <c r="BS276" i="16"/>
  <c r="BS276" i="19"/>
  <c r="BS276" i="18"/>
  <c r="BS282" i="19"/>
  <c r="BS282" i="17"/>
  <c r="BS282" i="16"/>
  <c r="BS282" i="18"/>
  <c r="BS289" i="19"/>
  <c r="BS289" i="17"/>
  <c r="BS289" i="18"/>
  <c r="BS289" i="16"/>
  <c r="BX47" i="16"/>
  <c r="BX92" i="19"/>
  <c r="BX102" i="19"/>
  <c r="BX50" i="18"/>
  <c r="BX94" i="17"/>
  <c r="BX92" i="16"/>
  <c r="BX54" i="16"/>
  <c r="BX98" i="18"/>
  <c r="BX93" i="16"/>
  <c r="BX93" i="18"/>
  <c r="BX46" i="16"/>
  <c r="BX99" i="17"/>
  <c r="BX90" i="17"/>
  <c r="BX47" i="18"/>
  <c r="BX55" i="16"/>
  <c r="BX52" i="19"/>
  <c r="BX100" i="17"/>
  <c r="BX48" i="16"/>
  <c r="BX90" i="18"/>
  <c r="BX94" i="16"/>
  <c r="BX92" i="17"/>
  <c r="BX97" i="19"/>
  <c r="BX45" i="16"/>
  <c r="BX97" i="17"/>
  <c r="BX55" i="18"/>
  <c r="BX97" i="16"/>
  <c r="BX101" i="19"/>
  <c r="BX55" i="19"/>
  <c r="BX91" i="17"/>
  <c r="BX53" i="16"/>
  <c r="BX52" i="16"/>
  <c r="BX91" i="16"/>
  <c r="BX54" i="18"/>
  <c r="BX52" i="17"/>
  <c r="BX54" i="17"/>
  <c r="BX46" i="17"/>
  <c r="BX48" i="18"/>
  <c r="BX100" i="18"/>
  <c r="BX99" i="16"/>
  <c r="BX99" i="18"/>
  <c r="BX53" i="18"/>
  <c r="BX94" i="18"/>
  <c r="BX48" i="17"/>
  <c r="BX98" i="17"/>
  <c r="BX101" i="17"/>
  <c r="BX98" i="16"/>
  <c r="BX92" i="18"/>
  <c r="BX101" i="16"/>
  <c r="BU191" i="18"/>
  <c r="BV191" i="18"/>
  <c r="BW191" i="18"/>
  <c r="BW212" i="17"/>
  <c r="BV212" i="17"/>
  <c r="BU212" i="17"/>
  <c r="BU192" i="18"/>
  <c r="BV192" i="18"/>
  <c r="BW192" i="18"/>
  <c r="BV219" i="17"/>
  <c r="BU219" i="17"/>
  <c r="BW219" i="17"/>
  <c r="BV213" i="17"/>
  <c r="BW213" i="17"/>
  <c r="BU213" i="17"/>
  <c r="BU223" i="18"/>
  <c r="BV223" i="18"/>
  <c r="BW223" i="18"/>
  <c r="BW221" i="16"/>
  <c r="BU221" i="16"/>
  <c r="BV221" i="16"/>
  <c r="BU191" i="17"/>
  <c r="BV191" i="17"/>
  <c r="BW191" i="17"/>
  <c r="BW212" i="18"/>
  <c r="BU212" i="18"/>
  <c r="BV212" i="18"/>
  <c r="BU217" i="16"/>
  <c r="BV217" i="16"/>
  <c r="BW217" i="16"/>
  <c r="BV222" i="18"/>
  <c r="BW222" i="18"/>
  <c r="BU222" i="18"/>
  <c r="BU220" i="16"/>
  <c r="BV220" i="16"/>
  <c r="BW220" i="16"/>
  <c r="BU219" i="18"/>
  <c r="BV219" i="18"/>
  <c r="BW219" i="18"/>
  <c r="BV220" i="18"/>
  <c r="BU220" i="18"/>
  <c r="BW220" i="18"/>
  <c r="BV192" i="16"/>
  <c r="BW192" i="16"/>
  <c r="BU192" i="16"/>
  <c r="BU216" i="18"/>
  <c r="BV216" i="18"/>
  <c r="BW216" i="18"/>
  <c r="BW214" i="16"/>
  <c r="BU214" i="16"/>
  <c r="BV214" i="16"/>
  <c r="BW224" i="17"/>
  <c r="BU224" i="17"/>
  <c r="BV224" i="17"/>
  <c r="BW215" i="18"/>
  <c r="BU215" i="18"/>
  <c r="BV215" i="18"/>
  <c r="BV213" i="16"/>
  <c r="BW213" i="16"/>
  <c r="BU213" i="16"/>
  <c r="BU223" i="17"/>
  <c r="BV223" i="17"/>
  <c r="BW223" i="17"/>
  <c r="BW192" i="17"/>
  <c r="BU192" i="17"/>
  <c r="BV192" i="17"/>
  <c r="BU215" i="16"/>
  <c r="BV215" i="16"/>
  <c r="BW215" i="16"/>
  <c r="BW214" i="18"/>
  <c r="BU214" i="18"/>
  <c r="BV214" i="18"/>
  <c r="BV222" i="17"/>
  <c r="BW222" i="17"/>
  <c r="BU222" i="17"/>
  <c r="BV216" i="16"/>
  <c r="BU216" i="16"/>
  <c r="BW216" i="16"/>
  <c r="BU217" i="18"/>
  <c r="BV217" i="18"/>
  <c r="BW217" i="18"/>
  <c r="BU213" i="18"/>
  <c r="BW213" i="18"/>
  <c r="BV213" i="18"/>
  <c r="BW221" i="17"/>
  <c r="BU221" i="17"/>
  <c r="BV221" i="17"/>
  <c r="BU191" i="16"/>
  <c r="BV191" i="16"/>
  <c r="BW191" i="16"/>
  <c r="BU217" i="17"/>
  <c r="BV217" i="17"/>
  <c r="BW217" i="17"/>
  <c r="BU220" i="17"/>
  <c r="BW220" i="17"/>
  <c r="BV220" i="17"/>
  <c r="BU212" i="16"/>
  <c r="BV212" i="16"/>
  <c r="BW212" i="16"/>
  <c r="BV224" i="16"/>
  <c r="BW224" i="16"/>
  <c r="BU224" i="16"/>
  <c r="BU216" i="17"/>
  <c r="BV216" i="17"/>
  <c r="BW216" i="17"/>
  <c r="BU219" i="16"/>
  <c r="BV219" i="16"/>
  <c r="BW219" i="16"/>
  <c r="BU215" i="17"/>
  <c r="BV215" i="17"/>
  <c r="BW215" i="17"/>
  <c r="BU223" i="16"/>
  <c r="BV223" i="16"/>
  <c r="BW223" i="16"/>
  <c r="BV221" i="18"/>
  <c r="BW221" i="18"/>
  <c r="BU221" i="18"/>
  <c r="BU214" i="17"/>
  <c r="BV214" i="17"/>
  <c r="BW214" i="17"/>
  <c r="BU224" i="18"/>
  <c r="BV224" i="18"/>
  <c r="BW224" i="18"/>
  <c r="BU222" i="16"/>
  <c r="BV222" i="16"/>
  <c r="BW222" i="16"/>
  <c r="BU217" i="19"/>
  <c r="BV217" i="19"/>
  <c r="BW217" i="19"/>
  <c r="BU223" i="19"/>
  <c r="BV223" i="19"/>
  <c r="BW223" i="19"/>
  <c r="BU216" i="19"/>
  <c r="BV216" i="19"/>
  <c r="BW216" i="19"/>
  <c r="BU215" i="19"/>
  <c r="BV215" i="19"/>
  <c r="BW215" i="19"/>
  <c r="BU222" i="19"/>
  <c r="BV222" i="19"/>
  <c r="BW222" i="19"/>
  <c r="BU214" i="19"/>
  <c r="BV214" i="19"/>
  <c r="BW214" i="19"/>
  <c r="BV221" i="19"/>
  <c r="BW221" i="19"/>
  <c r="BU221" i="19"/>
  <c r="BV213" i="19"/>
  <c r="BW213" i="19"/>
  <c r="BU213" i="19"/>
  <c r="BU220" i="19"/>
  <c r="BV220" i="19"/>
  <c r="BW220" i="19"/>
  <c r="BU219" i="19"/>
  <c r="BV219" i="19"/>
  <c r="BW219" i="19"/>
  <c r="BU224" i="19"/>
  <c r="BV224" i="19"/>
  <c r="BW224" i="19"/>
  <c r="BW191" i="19"/>
  <c r="BU191" i="19"/>
  <c r="BV191" i="19"/>
  <c r="BU212" i="19"/>
  <c r="BV212" i="19"/>
  <c r="BW212" i="19"/>
  <c r="BU192" i="19"/>
  <c r="BV192" i="19"/>
  <c r="BW192" i="19"/>
  <c r="L101" i="28"/>
  <c r="J53" i="28"/>
  <c r="N103" i="28"/>
  <c r="J45" i="28"/>
  <c r="N100" i="28"/>
  <c r="J103" i="28"/>
  <c r="N101" i="28"/>
  <c r="J96" i="28"/>
  <c r="N47" i="28"/>
  <c r="L45" i="28"/>
  <c r="N54" i="28"/>
  <c r="N56" i="28"/>
  <c r="J104" i="28"/>
  <c r="J100" i="28"/>
  <c r="N96" i="28"/>
  <c r="N48" i="28"/>
  <c r="J55" i="28"/>
  <c r="L100" i="28"/>
  <c r="L52" i="28"/>
  <c r="L48" i="28"/>
  <c r="N55" i="28"/>
  <c r="N52" i="28"/>
  <c r="J101" i="28"/>
  <c r="L103" i="28"/>
  <c r="L56" i="28"/>
  <c r="L53" i="28"/>
  <c r="J56" i="28"/>
  <c r="N53" i="28"/>
  <c r="J52" i="28"/>
  <c r="J48" i="28"/>
  <c r="L47" i="28"/>
  <c r="L96" i="28"/>
  <c r="J54" i="28"/>
  <c r="J47" i="28"/>
  <c r="L55" i="28"/>
  <c r="L54" i="28"/>
  <c r="N45" i="28"/>
  <c r="V47" i="19"/>
  <c r="X47" i="19" s="1"/>
  <c r="Y47" i="19" s="1"/>
  <c r="AA48" i="19"/>
  <c r="AB56" i="16"/>
  <c r="T90" i="19"/>
  <c r="U90" i="19" s="1"/>
  <c r="T53" i="19"/>
  <c r="U53" i="19" s="1"/>
  <c r="AA90" i="19"/>
  <c r="T48" i="19"/>
  <c r="U48" i="19" s="1"/>
  <c r="AB54" i="19"/>
  <c r="AB98" i="16"/>
  <c r="T52" i="19"/>
  <c r="U52" i="19" s="1"/>
  <c r="T94" i="19"/>
  <c r="U94" i="19" s="1"/>
  <c r="AB92" i="17"/>
  <c r="T56" i="16"/>
  <c r="U56" i="16" s="1"/>
  <c r="W48" i="19"/>
  <c r="V48" i="17"/>
  <c r="X48" i="17" s="1"/>
  <c r="T56" i="19"/>
  <c r="U56" i="19" s="1"/>
  <c r="AA52" i="18"/>
  <c r="Z53" i="19"/>
  <c r="Z92" i="17"/>
  <c r="V47" i="17"/>
  <c r="X47" i="17" s="1"/>
  <c r="T97" i="18"/>
  <c r="U97" i="18" s="1"/>
  <c r="V53" i="19"/>
  <c r="X53" i="19" s="1"/>
  <c r="Y53" i="19" s="1"/>
  <c r="T55" i="17"/>
  <c r="U55" i="17" s="1"/>
  <c r="AB56" i="17"/>
  <c r="V47" i="18"/>
  <c r="X47" i="18" s="1"/>
  <c r="AA90" i="18"/>
  <c r="V46" i="18"/>
  <c r="X46" i="18" s="1"/>
  <c r="Z48" i="17"/>
  <c r="W56" i="16"/>
  <c r="Z54" i="19"/>
  <c r="W54" i="19"/>
  <c r="Z98" i="17"/>
  <c r="AA56" i="16"/>
  <c r="W48" i="16"/>
  <c r="AB91" i="19"/>
  <c r="AA92" i="17"/>
  <c r="T100" i="18"/>
  <c r="U100" i="18" s="1"/>
  <c r="V56" i="16"/>
  <c r="X56" i="16" s="1"/>
  <c r="T92" i="16"/>
  <c r="U92" i="16" s="1"/>
  <c r="AA93" i="16"/>
  <c r="Z45" i="19"/>
  <c r="T90" i="18"/>
  <c r="U90" i="18" s="1"/>
  <c r="V56" i="19"/>
  <c r="X56" i="19" s="1"/>
  <c r="AB101" i="16"/>
  <c r="Z47" i="17"/>
  <c r="S56" i="17"/>
  <c r="AC56" i="17" s="1"/>
  <c r="AA101" i="18"/>
  <c r="AB100" i="19"/>
  <c r="AA48" i="16"/>
  <c r="Z56" i="16"/>
  <c r="AA91" i="17"/>
  <c r="W92" i="17"/>
  <c r="V54" i="19"/>
  <c r="X54" i="19" s="1"/>
  <c r="Y54" i="19" s="1"/>
  <c r="AA54" i="19"/>
  <c r="AB97" i="18"/>
  <c r="W94" i="19"/>
  <c r="AA45" i="16"/>
  <c r="AB94" i="19"/>
  <c r="V99" i="16"/>
  <c r="X99" i="16" s="1"/>
  <c r="V45" i="18"/>
  <c r="X45" i="18" s="1"/>
  <c r="AA94" i="19"/>
  <c r="Z50" i="17"/>
  <c r="AB47" i="19"/>
  <c r="V52" i="17"/>
  <c r="X52" i="17" s="1"/>
  <c r="S55" i="17"/>
  <c r="AC55" i="17" s="1"/>
  <c r="Z45" i="17"/>
  <c r="AB55" i="17"/>
  <c r="AB45" i="19"/>
  <c r="V93" i="17"/>
  <c r="X93" i="17" s="1"/>
  <c r="AB92" i="18"/>
  <c r="AB52" i="17"/>
  <c r="S45" i="16"/>
  <c r="AC45" i="16" s="1"/>
  <c r="AA47" i="19"/>
  <c r="AA47" i="16"/>
  <c r="W47" i="19"/>
  <c r="T45" i="17"/>
  <c r="U45" i="17" s="1"/>
  <c r="Z47" i="19"/>
  <c r="Z97" i="16"/>
  <c r="AB98" i="17"/>
  <c r="S46" i="18"/>
  <c r="AC46" i="18" s="1"/>
  <c r="Z53" i="18"/>
  <c r="Z46" i="18"/>
  <c r="S53" i="16"/>
  <c r="AC53" i="16" s="1"/>
  <c r="AA53" i="17"/>
  <c r="AB55" i="16"/>
  <c r="Z97" i="18"/>
  <c r="V91" i="17"/>
  <c r="X91" i="17" s="1"/>
  <c r="AA55" i="17"/>
  <c r="T45" i="19"/>
  <c r="U45" i="19" s="1"/>
  <c r="W55" i="19"/>
  <c r="V56" i="18"/>
  <c r="X56" i="18" s="1"/>
  <c r="T91" i="17"/>
  <c r="U91" i="17" s="1"/>
  <c r="T94" i="16"/>
  <c r="U94" i="16" s="1"/>
  <c r="Z46" i="16"/>
  <c r="AA52" i="17"/>
  <c r="W45" i="19"/>
  <c r="W53" i="17"/>
  <c r="S101" i="17"/>
  <c r="AC101" i="17" s="1"/>
  <c r="S102" i="17"/>
  <c r="AC102" i="17" s="1"/>
  <c r="V45" i="19"/>
  <c r="X45" i="19" s="1"/>
  <c r="S97" i="17"/>
  <c r="AC97" i="17" s="1"/>
  <c r="V97" i="19"/>
  <c r="X97" i="19" s="1"/>
  <c r="S45" i="17"/>
  <c r="AC45" i="17" s="1"/>
  <c r="AA47" i="17"/>
  <c r="W45" i="16"/>
  <c r="V45" i="16"/>
  <c r="X45" i="16" s="1"/>
  <c r="W46" i="18"/>
  <c r="AA92" i="16"/>
  <c r="W52" i="17"/>
  <c r="AB46" i="18"/>
  <c r="AB47" i="16"/>
  <c r="T98" i="16"/>
  <c r="U98" i="16" s="1"/>
  <c r="T92" i="17"/>
  <c r="U92" i="17" s="1"/>
  <c r="S50" i="18"/>
  <c r="AC50" i="18" s="1"/>
  <c r="AA53" i="18"/>
  <c r="S99" i="17"/>
  <c r="AC99" i="17" s="1"/>
  <c r="V55" i="17"/>
  <c r="X55" i="17" s="1"/>
  <c r="AA46" i="18"/>
  <c r="T46" i="18"/>
  <c r="U46" i="18" s="1"/>
  <c r="W54" i="17"/>
  <c r="AA100" i="17"/>
  <c r="S53" i="17"/>
  <c r="AC53" i="17" s="1"/>
  <c r="AA45" i="19"/>
  <c r="AA52" i="19"/>
  <c r="S93" i="19"/>
  <c r="AC93" i="19" s="1"/>
  <c r="Z45" i="16"/>
  <c r="Z54" i="17"/>
  <c r="S98" i="18"/>
  <c r="AC98" i="18" s="1"/>
  <c r="S102" i="18"/>
  <c r="AC102" i="18" s="1"/>
  <c r="AA101" i="16"/>
  <c r="T91" i="19"/>
  <c r="U91" i="19" s="1"/>
  <c r="AB53" i="17"/>
  <c r="M101" i="18"/>
  <c r="W101" i="18" s="1"/>
  <c r="S101" i="18"/>
  <c r="AC101" i="18" s="1"/>
  <c r="AB45" i="16"/>
  <c r="Z55" i="19"/>
  <c r="Z52" i="19"/>
  <c r="AA94" i="16"/>
  <c r="W47" i="17"/>
  <c r="AB91" i="17"/>
  <c r="W52" i="19"/>
  <c r="T53" i="18"/>
  <c r="U53" i="18" s="1"/>
  <c r="T55" i="19"/>
  <c r="U55" i="19" s="1"/>
  <c r="S46" i="17"/>
  <c r="AC46" i="17" s="1"/>
  <c r="S56" i="19"/>
  <c r="AC56" i="19" s="1"/>
  <c r="S56" i="16"/>
  <c r="AC56" i="16" s="1"/>
  <c r="S92" i="18"/>
  <c r="AC92" i="18" s="1"/>
  <c r="V53" i="18"/>
  <c r="X53" i="18" s="1"/>
  <c r="Z97" i="19"/>
  <c r="Z91" i="18"/>
  <c r="W92" i="18"/>
  <c r="V52" i="19"/>
  <c r="X52" i="19" s="1"/>
  <c r="S100" i="18"/>
  <c r="AC100" i="18" s="1"/>
  <c r="S94" i="17"/>
  <c r="AC94" i="17" s="1"/>
  <c r="S52" i="17"/>
  <c r="AC52" i="17" s="1"/>
  <c r="S100" i="17"/>
  <c r="AC100" i="17" s="1"/>
  <c r="S48" i="16"/>
  <c r="AC48" i="16" s="1"/>
  <c r="S90" i="19"/>
  <c r="AC90" i="19" s="1"/>
  <c r="S52" i="19"/>
  <c r="AC52" i="19" s="1"/>
  <c r="S50" i="17"/>
  <c r="AC50" i="17" s="1"/>
  <c r="S45" i="19"/>
  <c r="AC45" i="19" s="1"/>
  <c r="T92" i="18"/>
  <c r="U92" i="18" s="1"/>
  <c r="S91" i="19"/>
  <c r="AC91" i="19" s="1"/>
  <c r="S55" i="18"/>
  <c r="AC55" i="18" s="1"/>
  <c r="Z55" i="17"/>
  <c r="AB46" i="16"/>
  <c r="Z100" i="19"/>
  <c r="T45" i="16"/>
  <c r="U45" i="16" s="1"/>
  <c r="W46" i="17"/>
  <c r="W55" i="17"/>
  <c r="T97" i="19"/>
  <c r="U97" i="19" s="1"/>
  <c r="W91" i="18"/>
  <c r="AB52" i="19"/>
  <c r="M50" i="19"/>
  <c r="S50" i="19"/>
  <c r="AC50" i="19" s="1"/>
  <c r="S91" i="16"/>
  <c r="AC91" i="16" s="1"/>
  <c r="S100" i="19"/>
  <c r="AC100" i="19" s="1"/>
  <c r="S48" i="17"/>
  <c r="AC48" i="17" s="1"/>
  <c r="S54" i="16"/>
  <c r="AC54" i="16" s="1"/>
  <c r="AC102" i="19"/>
  <c r="AA92" i="18"/>
  <c r="Z56" i="19"/>
  <c r="AA45" i="17"/>
  <c r="V46" i="16"/>
  <c r="X46" i="16" s="1"/>
  <c r="V48" i="18"/>
  <c r="X48" i="18" s="1"/>
  <c r="W55" i="18"/>
  <c r="W53" i="19"/>
  <c r="AB48" i="19"/>
  <c r="T48" i="17"/>
  <c r="U48" i="17" s="1"/>
  <c r="T54" i="16"/>
  <c r="U54" i="16" s="1"/>
  <c r="S93" i="16"/>
  <c r="AC93" i="16" s="1"/>
  <c r="S54" i="18"/>
  <c r="AC54" i="18" s="1"/>
  <c r="S46" i="16"/>
  <c r="AC46" i="16" s="1"/>
  <c r="S93" i="17"/>
  <c r="S94" i="19"/>
  <c r="AC94" i="19" s="1"/>
  <c r="S53" i="18"/>
  <c r="AC53" i="18" s="1"/>
  <c r="Z47" i="18"/>
  <c r="AA53" i="19"/>
  <c r="Z99" i="17"/>
  <c r="T46" i="16"/>
  <c r="U46" i="16" s="1"/>
  <c r="V48" i="19"/>
  <c r="X48" i="19" s="1"/>
  <c r="W47" i="18"/>
  <c r="V97" i="17"/>
  <c r="X97" i="17" s="1"/>
  <c r="S90" i="17"/>
  <c r="AC90" i="17" s="1"/>
  <c r="S90" i="16"/>
  <c r="AC90" i="16" s="1"/>
  <c r="S50" i="16"/>
  <c r="AC50" i="16" s="1"/>
  <c r="S99" i="18"/>
  <c r="AC99" i="18" s="1"/>
  <c r="AA91" i="19"/>
  <c r="W45" i="17"/>
  <c r="Z48" i="19"/>
  <c r="Z53" i="17"/>
  <c r="Z91" i="17"/>
  <c r="AA46" i="16"/>
  <c r="V53" i="17"/>
  <c r="X53" i="17" s="1"/>
  <c r="AA97" i="18"/>
  <c r="V100" i="19"/>
  <c r="X100" i="19" s="1"/>
  <c r="AB97" i="16"/>
  <c r="V98" i="16"/>
  <c r="X98" i="16" s="1"/>
  <c r="V92" i="17"/>
  <c r="X92" i="17" s="1"/>
  <c r="AB54" i="17"/>
  <c r="T90" i="16"/>
  <c r="U90" i="16" s="1"/>
  <c r="M52" i="18"/>
  <c r="W52" i="18" s="1"/>
  <c r="S52" i="18"/>
  <c r="AC52" i="18" s="1"/>
  <c r="S99" i="19"/>
  <c r="AC99" i="19" s="1"/>
  <c r="S98" i="16"/>
  <c r="AC98" i="16" s="1"/>
  <c r="S48" i="19"/>
  <c r="AC48" i="19" s="1"/>
  <c r="S56" i="18"/>
  <c r="AC56" i="18" s="1"/>
  <c r="S94" i="18"/>
  <c r="AC94" i="18" s="1"/>
  <c r="S91" i="18"/>
  <c r="AC91" i="18" s="1"/>
  <c r="AA47" i="18"/>
  <c r="AA55" i="16"/>
  <c r="W98" i="16"/>
  <c r="S93" i="18"/>
  <c r="AC93" i="18" s="1"/>
  <c r="S94" i="16"/>
  <c r="AC94" i="16" s="1"/>
  <c r="S52" i="16"/>
  <c r="AC52" i="16" s="1"/>
  <c r="S97" i="18"/>
  <c r="AC97" i="18" s="1"/>
  <c r="S91" i="17"/>
  <c r="W46" i="16"/>
  <c r="T52" i="17"/>
  <c r="U52" i="17" s="1"/>
  <c r="AA98" i="16"/>
  <c r="V94" i="19"/>
  <c r="X94" i="19" s="1"/>
  <c r="S90" i="18"/>
  <c r="AC90" i="18" s="1"/>
  <c r="S101" i="16"/>
  <c r="AC101" i="16" s="1"/>
  <c r="S97" i="16"/>
  <c r="AC97" i="16" s="1"/>
  <c r="S98" i="17"/>
  <c r="AC98" i="17" s="1"/>
  <c r="S97" i="19"/>
  <c r="AC97" i="19" s="1"/>
  <c r="S47" i="17"/>
  <c r="AC47" i="17" s="1"/>
  <c r="S92" i="16"/>
  <c r="AC92" i="16" s="1"/>
  <c r="S99" i="16"/>
  <c r="AC99" i="16" s="1"/>
  <c r="S47" i="16"/>
  <c r="AC47" i="16" s="1"/>
  <c r="S100" i="16"/>
  <c r="AC100" i="16" s="1"/>
  <c r="Z94" i="19"/>
  <c r="Z52" i="17"/>
  <c r="Z52" i="18"/>
  <c r="V52" i="18"/>
  <c r="X52" i="18" s="1"/>
  <c r="Z98" i="16"/>
  <c r="T97" i="16"/>
  <c r="U97" i="16" s="1"/>
  <c r="T98" i="17"/>
  <c r="U98" i="17" s="1"/>
  <c r="T52" i="16"/>
  <c r="U52" i="16" s="1"/>
  <c r="AB45" i="17"/>
  <c r="S101" i="19"/>
  <c r="AC101" i="19" s="1"/>
  <c r="S47" i="18"/>
  <c r="AC47" i="18" s="1"/>
  <c r="S48" i="18"/>
  <c r="AC48" i="18" s="1"/>
  <c r="S45" i="18"/>
  <c r="S55" i="16"/>
  <c r="AC55" i="16" s="1"/>
  <c r="S92" i="19"/>
  <c r="AC92" i="19" s="1"/>
  <c r="S98" i="19"/>
  <c r="AC98" i="19" s="1"/>
  <c r="S46" i="19"/>
  <c r="AC46" i="19" s="1"/>
  <c r="S55" i="19"/>
  <c r="AC55" i="19" s="1"/>
  <c r="S54" i="17"/>
  <c r="AC54" i="17" s="1"/>
  <c r="S92" i="17"/>
  <c r="AC92" i="17" s="1"/>
  <c r="Z48" i="16"/>
  <c r="V45" i="17"/>
  <c r="X45" i="17" s="1"/>
  <c r="W97" i="16"/>
  <c r="AA94" i="18"/>
  <c r="AB56" i="19"/>
  <c r="V92" i="18"/>
  <c r="X92" i="18" s="1"/>
  <c r="V48" i="16"/>
  <c r="X48" i="16" s="1"/>
  <c r="AB55" i="19"/>
  <c r="Z93" i="17"/>
  <c r="AB90" i="17"/>
  <c r="AB46" i="19"/>
  <c r="AA48" i="17"/>
  <c r="T53" i="17"/>
  <c r="U53" i="17" s="1"/>
  <c r="AA50" i="18"/>
  <c r="AB48" i="17"/>
  <c r="T47" i="17"/>
  <c r="U47" i="17" s="1"/>
  <c r="AB94" i="16"/>
  <c r="AA46" i="19"/>
  <c r="V52" i="16"/>
  <c r="X52" i="16" s="1"/>
  <c r="AB52" i="16"/>
  <c r="T46" i="19"/>
  <c r="U46" i="19" s="1"/>
  <c r="Z47" i="16"/>
  <c r="AA55" i="18"/>
  <c r="Z92" i="18"/>
  <c r="AA56" i="18"/>
  <c r="V54" i="17"/>
  <c r="X54" i="17" s="1"/>
  <c r="W98" i="17"/>
  <c r="W46" i="19"/>
  <c r="T47" i="16"/>
  <c r="U47" i="16" s="1"/>
  <c r="W48" i="17"/>
  <c r="T93" i="17"/>
  <c r="U93" i="17" s="1"/>
  <c r="AB90" i="16"/>
  <c r="T54" i="17"/>
  <c r="U54" i="17" s="1"/>
  <c r="AB54" i="16"/>
  <c r="Z94" i="16"/>
  <c r="Z53" i="16"/>
  <c r="AB91" i="16"/>
  <c r="AB47" i="17"/>
  <c r="AB53" i="18"/>
  <c r="W53" i="18"/>
  <c r="W56" i="19"/>
  <c r="V98" i="17"/>
  <c r="X98" i="17" s="1"/>
  <c r="AB97" i="17"/>
  <c r="AB95" i="16"/>
  <c r="AA56" i="19"/>
  <c r="Z55" i="18"/>
  <c r="V98" i="18"/>
  <c r="X98" i="18" s="1"/>
  <c r="W48" i="18"/>
  <c r="AA54" i="17"/>
  <c r="W99" i="16"/>
  <c r="V46" i="19"/>
  <c r="X46" i="19" s="1"/>
  <c r="Z46" i="19"/>
  <c r="Z45" i="18"/>
  <c r="T56" i="17"/>
  <c r="U56" i="17" s="1"/>
  <c r="AA45" i="18"/>
  <c r="AA48" i="18"/>
  <c r="Z52" i="16"/>
  <c r="AB48" i="16"/>
  <c r="T48" i="16"/>
  <c r="U48" i="16" s="1"/>
  <c r="Z48" i="18"/>
  <c r="W45" i="18"/>
  <c r="W50" i="16"/>
  <c r="AB50" i="18"/>
  <c r="W50" i="18"/>
  <c r="V50" i="18"/>
  <c r="X50" i="18" s="1"/>
  <c r="AA53" i="16"/>
  <c r="T50" i="18"/>
  <c r="U50" i="18" s="1"/>
  <c r="AB45" i="18"/>
  <c r="Z54" i="16"/>
  <c r="T48" i="18"/>
  <c r="U48" i="18" s="1"/>
  <c r="V55" i="16"/>
  <c r="X55" i="16" s="1"/>
  <c r="Z50" i="18"/>
  <c r="AB48" i="18"/>
  <c r="Z50" i="16"/>
  <c r="AA52" i="16"/>
  <c r="Z55" i="16"/>
  <c r="T45" i="18"/>
  <c r="U45" i="18" s="1"/>
  <c r="W52" i="16"/>
  <c r="W55" i="16"/>
  <c r="AB93" i="19"/>
  <c r="W93" i="19"/>
  <c r="V93" i="19"/>
  <c r="X93" i="19" s="1"/>
  <c r="Z98" i="18"/>
  <c r="W98" i="18"/>
  <c r="AA98" i="18"/>
  <c r="AB98" i="18"/>
  <c r="Z93" i="18"/>
  <c r="W90" i="19"/>
  <c r="V90" i="19"/>
  <c r="X90" i="19" s="1"/>
  <c r="W90" i="17"/>
  <c r="V97" i="18"/>
  <c r="X97" i="18" s="1"/>
  <c r="Z91" i="19"/>
  <c r="W91" i="19"/>
  <c r="Z93" i="19"/>
  <c r="AB94" i="17"/>
  <c r="Z94" i="17"/>
  <c r="AA94" i="17"/>
  <c r="AA90" i="16"/>
  <c r="AB101" i="19"/>
  <c r="V101" i="19"/>
  <c r="X101" i="19" s="1"/>
  <c r="T101" i="19"/>
  <c r="U101" i="19" s="1"/>
  <c r="AB93" i="16"/>
  <c r="V93" i="16"/>
  <c r="X93" i="16" s="1"/>
  <c r="T93" i="16"/>
  <c r="U93" i="16" s="1"/>
  <c r="W93" i="16"/>
  <c r="AA99" i="18"/>
  <c r="AB99" i="18"/>
  <c r="Z99" i="18"/>
  <c r="V99" i="18"/>
  <c r="X99" i="18" s="1"/>
  <c r="T99" i="18"/>
  <c r="U99" i="18" s="1"/>
  <c r="W99" i="18"/>
  <c r="AB91" i="18"/>
  <c r="AA101" i="19"/>
  <c r="AB97" i="19"/>
  <c r="AA97" i="19"/>
  <c r="W91" i="17"/>
  <c r="Z101" i="16"/>
  <c r="V101" i="16"/>
  <c r="X101" i="16" s="1"/>
  <c r="T101" i="16"/>
  <c r="U101" i="16" s="1"/>
  <c r="V91" i="19"/>
  <c r="X91" i="19" s="1"/>
  <c r="AB92" i="19"/>
  <c r="W92" i="19"/>
  <c r="T92" i="19"/>
  <c r="U92" i="19" s="1"/>
  <c r="V92" i="19"/>
  <c r="X92" i="19" s="1"/>
  <c r="AA91" i="18"/>
  <c r="Z92" i="19"/>
  <c r="Z97" i="17"/>
  <c r="V97" i="16"/>
  <c r="X97" i="16" s="1"/>
  <c r="Z101" i="18"/>
  <c r="V101" i="18"/>
  <c r="X101" i="18" s="1"/>
  <c r="AA100" i="19"/>
  <c r="W100" i="19"/>
  <c r="V94" i="17"/>
  <c r="X94" i="17" s="1"/>
  <c r="AB101" i="17"/>
  <c r="AA101" i="17"/>
  <c r="W101" i="17"/>
  <c r="V101" i="17"/>
  <c r="X101" i="17" s="1"/>
  <c r="T101" i="17"/>
  <c r="U101" i="17" s="1"/>
  <c r="AB100" i="17"/>
  <c r="T100" i="17"/>
  <c r="U100" i="17" s="1"/>
  <c r="Z100" i="17"/>
  <c r="W100" i="17"/>
  <c r="V100" i="17"/>
  <c r="X100" i="17" s="1"/>
  <c r="W93" i="17"/>
  <c r="Z94" i="18"/>
  <c r="Z92" i="16"/>
  <c r="Z90" i="18"/>
  <c r="V90" i="16"/>
  <c r="X90" i="16" s="1"/>
  <c r="AA97" i="16"/>
  <c r="T98" i="18"/>
  <c r="U98" i="18" s="1"/>
  <c r="W101" i="19"/>
  <c r="AB99" i="16"/>
  <c r="AA99" i="16"/>
  <c r="Z99" i="16"/>
  <c r="T99" i="16"/>
  <c r="U99" i="16" s="1"/>
  <c r="W94" i="16"/>
  <c r="Z91" i="16"/>
  <c r="W91" i="16"/>
  <c r="V91" i="16"/>
  <c r="X91" i="16" s="1"/>
  <c r="T91" i="16"/>
  <c r="U91" i="16" s="1"/>
  <c r="Z90" i="17"/>
  <c r="T93" i="19"/>
  <c r="U93" i="19" s="1"/>
  <c r="AA99" i="17"/>
  <c r="AB99" i="17"/>
  <c r="Z90" i="19"/>
  <c r="AB100" i="18"/>
  <c r="V100" i="18"/>
  <c r="X100" i="18" s="1"/>
  <c r="W100" i="18"/>
  <c r="Z100" i="18"/>
  <c r="T94" i="17"/>
  <c r="U94" i="17" s="1"/>
  <c r="T99" i="17"/>
  <c r="U99" i="17" s="1"/>
  <c r="Z99" i="19"/>
  <c r="V99" i="19"/>
  <c r="X99" i="19" s="1"/>
  <c r="W99" i="19"/>
  <c r="T99" i="19"/>
  <c r="U99" i="19" s="1"/>
  <c r="AB99" i="19"/>
  <c r="AA99" i="19"/>
  <c r="Z90" i="16"/>
  <c r="Z100" i="16"/>
  <c r="AA100" i="16"/>
  <c r="W100" i="16"/>
  <c r="V100" i="16"/>
  <c r="X100" i="16" s="1"/>
  <c r="T100" i="16"/>
  <c r="U100" i="16" s="1"/>
  <c r="AB100" i="16"/>
  <c r="AB93" i="17"/>
  <c r="AA93" i="17"/>
  <c r="T97" i="17"/>
  <c r="U97" i="17" s="1"/>
  <c r="T91" i="18"/>
  <c r="U91" i="18" s="1"/>
  <c r="AA92" i="19"/>
  <c r="Z101" i="19"/>
  <c r="AA100" i="18"/>
  <c r="W90" i="16"/>
  <c r="V90" i="17"/>
  <c r="X90" i="17" s="1"/>
  <c r="W97" i="18"/>
  <c r="W97" i="17"/>
  <c r="T100" i="19"/>
  <c r="U100" i="19" s="1"/>
  <c r="V91" i="18"/>
  <c r="X91" i="18" s="1"/>
  <c r="V99" i="17"/>
  <c r="X99" i="17" s="1"/>
  <c r="V94" i="16"/>
  <c r="X94" i="16" s="1"/>
  <c r="AA98" i="17"/>
  <c r="AA93" i="19"/>
  <c r="AA91" i="16"/>
  <c r="AA97" i="17"/>
  <c r="AB90" i="18"/>
  <c r="V90" i="18"/>
  <c r="X90" i="18" s="1"/>
  <c r="W90" i="18"/>
  <c r="AB94" i="18"/>
  <c r="W94" i="18"/>
  <c r="V94" i="18"/>
  <c r="X94" i="18" s="1"/>
  <c r="T94" i="18"/>
  <c r="U94" i="18" s="1"/>
  <c r="Z93" i="16"/>
  <c r="Z101" i="17"/>
  <c r="AA90" i="17"/>
  <c r="W97" i="19"/>
  <c r="T90" i="17"/>
  <c r="U90" i="17" s="1"/>
  <c r="AB92" i="16"/>
  <c r="W92" i="16"/>
  <c r="V92" i="16"/>
  <c r="X92" i="16" s="1"/>
  <c r="W101" i="16"/>
  <c r="W94" i="17"/>
  <c r="Z98" i="19"/>
  <c r="AB98" i="19"/>
  <c r="AA98" i="19"/>
  <c r="V98" i="19"/>
  <c r="X98" i="19" s="1"/>
  <c r="T98" i="19"/>
  <c r="U98" i="19" s="1"/>
  <c r="W98" i="19"/>
  <c r="AB93" i="18"/>
  <c r="AA93" i="18"/>
  <c r="W93" i="18"/>
  <c r="V93" i="18"/>
  <c r="X93" i="18" s="1"/>
  <c r="T93" i="18"/>
  <c r="U93" i="18" s="1"/>
  <c r="W99" i="17"/>
  <c r="AA54" i="18"/>
  <c r="V54" i="18"/>
  <c r="X54" i="18" s="1"/>
  <c r="T54" i="18"/>
  <c r="U54" i="18" s="1"/>
  <c r="W54" i="18"/>
  <c r="W54" i="16"/>
  <c r="AB54" i="18"/>
  <c r="T55" i="16"/>
  <c r="U55" i="16" s="1"/>
  <c r="Z56" i="17"/>
  <c r="V56" i="17"/>
  <c r="X56" i="17" s="1"/>
  <c r="W56" i="17"/>
  <c r="AA55" i="19"/>
  <c r="Z56" i="18"/>
  <c r="W56" i="18"/>
  <c r="AA54" i="16"/>
  <c r="Z54" i="18"/>
  <c r="AB55" i="18"/>
  <c r="V55" i="18"/>
  <c r="X55" i="18" s="1"/>
  <c r="T55" i="18"/>
  <c r="U55" i="18" s="1"/>
  <c r="V55" i="19"/>
  <c r="X55" i="19" s="1"/>
  <c r="AB56" i="18"/>
  <c r="AA56" i="17"/>
  <c r="V54" i="16"/>
  <c r="X54" i="16" s="1"/>
  <c r="T56" i="18"/>
  <c r="U56" i="18" s="1"/>
  <c r="AB53" i="16"/>
  <c r="V53" i="16"/>
  <c r="X53" i="16" s="1"/>
  <c r="W53" i="16"/>
  <c r="T53" i="16"/>
  <c r="U53" i="16" s="1"/>
  <c r="Z50" i="19"/>
  <c r="V50" i="19"/>
  <c r="X50" i="19" s="1"/>
  <c r="AA50" i="19"/>
  <c r="AA50" i="17"/>
  <c r="AB46" i="17"/>
  <c r="V46" i="17"/>
  <c r="X46" i="17" s="1"/>
  <c r="AB47" i="18"/>
  <c r="T47" i="18"/>
  <c r="U47" i="18" s="1"/>
  <c r="AA46" i="17"/>
  <c r="AB50" i="16"/>
  <c r="T50" i="16"/>
  <c r="U50" i="16" s="1"/>
  <c r="AA50" i="16"/>
  <c r="Z46" i="17"/>
  <c r="T46" i="17"/>
  <c r="U46" i="17" s="1"/>
  <c r="AB50" i="17"/>
  <c r="W50" i="17"/>
  <c r="V50" i="17"/>
  <c r="X50" i="17" s="1"/>
  <c r="T50" i="17"/>
  <c r="U50" i="17" s="1"/>
  <c r="V47" i="16"/>
  <c r="X47" i="16" s="1"/>
  <c r="W47" i="16"/>
  <c r="V50" i="16"/>
  <c r="X50" i="16" s="1"/>
  <c r="AB102" i="16"/>
  <c r="Q102" i="19"/>
  <c r="V102" i="19" s="1"/>
  <c r="X102" i="19" s="1"/>
  <c r="Y102" i="19" s="1"/>
  <c r="R95" i="18"/>
  <c r="S95" i="18" s="1"/>
  <c r="R102" i="16"/>
  <c r="T102" i="16"/>
  <c r="U102" i="16" s="1"/>
  <c r="P95" i="19"/>
  <c r="K97" i="28" s="1"/>
  <c r="O102" i="18"/>
  <c r="P104" i="28" s="1"/>
  <c r="R95" i="16"/>
  <c r="P102" i="18"/>
  <c r="Q104" i="28" s="1"/>
  <c r="Q102" i="18"/>
  <c r="O102" i="17"/>
  <c r="R95" i="17"/>
  <c r="P95" i="16"/>
  <c r="M97" i="28" s="1"/>
  <c r="P102" i="17"/>
  <c r="O104" i="28" s="1"/>
  <c r="Q102" i="17"/>
  <c r="T102" i="17" s="1"/>
  <c r="U102" i="17" s="1"/>
  <c r="O102" i="16"/>
  <c r="BX102" i="16" s="1"/>
  <c r="Q95" i="19"/>
  <c r="O95" i="19"/>
  <c r="BX95" i="19" s="1"/>
  <c r="T95" i="16"/>
  <c r="U95" i="16" s="1"/>
  <c r="R95" i="19"/>
  <c r="S95" i="19" s="1"/>
  <c r="R217" i="17"/>
  <c r="S217" i="17" s="1"/>
  <c r="R49" i="18"/>
  <c r="P57" i="19"/>
  <c r="K57" i="28" s="1"/>
  <c r="Q57" i="18"/>
  <c r="AB57" i="18" s="1"/>
  <c r="O95" i="18"/>
  <c r="P97" i="28" s="1"/>
  <c r="P219" i="16"/>
  <c r="M219" i="28" s="1"/>
  <c r="R57" i="19"/>
  <c r="R57" i="17"/>
  <c r="S57" i="17" s="1"/>
  <c r="Q95" i="17"/>
  <c r="T95" i="17" s="1"/>
  <c r="U95" i="17" s="1"/>
  <c r="O95" i="16"/>
  <c r="P95" i="18"/>
  <c r="Q97" i="28" s="1"/>
  <c r="R57" i="16"/>
  <c r="Q95" i="18"/>
  <c r="O95" i="17"/>
  <c r="O220" i="18"/>
  <c r="P220" i="17"/>
  <c r="O220" i="28" s="1"/>
  <c r="R220" i="19"/>
  <c r="Q221" i="18"/>
  <c r="T221" i="18" s="1"/>
  <c r="U221" i="18" s="1"/>
  <c r="P57" i="16"/>
  <c r="M57" i="28" s="1"/>
  <c r="P95" i="17"/>
  <c r="O97" i="28" s="1"/>
  <c r="P213" i="19"/>
  <c r="K213" i="28" s="1"/>
  <c r="Q222" i="18"/>
  <c r="O49" i="18"/>
  <c r="P49" i="28" s="1"/>
  <c r="Q57" i="16"/>
  <c r="O57" i="19"/>
  <c r="BX57" i="19" s="1"/>
  <c r="P222" i="18"/>
  <c r="Q222" i="28" s="1"/>
  <c r="Q57" i="19"/>
  <c r="O217" i="16"/>
  <c r="O221" i="18"/>
  <c r="P49" i="18"/>
  <c r="Q49" i="28" s="1"/>
  <c r="O220" i="17"/>
  <c r="Q220" i="16"/>
  <c r="T220" i="16" s="1"/>
  <c r="U220" i="16" s="1"/>
  <c r="P219" i="19"/>
  <c r="K219" i="28" s="1"/>
  <c r="R222" i="18"/>
  <c r="S222" i="18" s="1"/>
  <c r="R222" i="17"/>
  <c r="S222" i="17" s="1"/>
  <c r="Q49" i="19"/>
  <c r="T49" i="19" s="1"/>
  <c r="U49" i="19" s="1"/>
  <c r="O57" i="18"/>
  <c r="P57" i="28" s="1"/>
  <c r="P219" i="17"/>
  <c r="O219" i="28" s="1"/>
  <c r="O219" i="19"/>
  <c r="P57" i="18"/>
  <c r="Q57" i="28" s="1"/>
  <c r="R221" i="19"/>
  <c r="S221" i="19" s="1"/>
  <c r="O219" i="16"/>
  <c r="Q219" i="19"/>
  <c r="Q219" i="16"/>
  <c r="P224" i="16"/>
  <c r="M224" i="28" s="1"/>
  <c r="P49" i="16"/>
  <c r="M49" i="28" s="1"/>
  <c r="R49" i="19"/>
  <c r="S49" i="19" s="1"/>
  <c r="R57" i="18"/>
  <c r="P57" i="17"/>
  <c r="O57" i="28" s="1"/>
  <c r="P213" i="18"/>
  <c r="Q213" i="28" s="1"/>
  <c r="O213" i="17"/>
  <c r="R49" i="17"/>
  <c r="Q57" i="17"/>
  <c r="O57" i="16"/>
  <c r="BX57" i="16" s="1"/>
  <c r="Q216" i="16"/>
  <c r="O219" i="17"/>
  <c r="O57" i="17"/>
  <c r="P219" i="18"/>
  <c r="Q219" i="28" s="1"/>
  <c r="P223" i="16"/>
  <c r="M223" i="28" s="1"/>
  <c r="R223" i="19"/>
  <c r="S223" i="19" s="1"/>
  <c r="P221" i="18"/>
  <c r="Q221" i="28" s="1"/>
  <c r="P214" i="17"/>
  <c r="O214" i="28" s="1"/>
  <c r="P220" i="16"/>
  <c r="M220" i="28" s="1"/>
  <c r="P224" i="19"/>
  <c r="K224" i="28" s="1"/>
  <c r="Q220" i="19"/>
  <c r="O49" i="19"/>
  <c r="O217" i="19"/>
  <c r="Q214" i="17"/>
  <c r="AB214" i="17" s="1"/>
  <c r="O222" i="18"/>
  <c r="O219" i="18"/>
  <c r="O216" i="19"/>
  <c r="R219" i="16"/>
  <c r="S219" i="16" s="1"/>
  <c r="R220" i="18"/>
  <c r="S220" i="18" s="1"/>
  <c r="O223" i="19"/>
  <c r="O220" i="19"/>
  <c r="Q49" i="16"/>
  <c r="R221" i="18"/>
  <c r="O222" i="19"/>
  <c r="R49" i="16"/>
  <c r="P49" i="19"/>
  <c r="K49" i="28" s="1"/>
  <c r="R214" i="17"/>
  <c r="S214" i="17" s="1"/>
  <c r="R213" i="18"/>
  <c r="S213" i="18" s="1"/>
  <c r="P220" i="19"/>
  <c r="K220" i="28" s="1"/>
  <c r="O224" i="18"/>
  <c r="R224" i="17"/>
  <c r="S224" i="17" s="1"/>
  <c r="O224" i="19"/>
  <c r="Q213" i="17"/>
  <c r="T213" i="17" s="1"/>
  <c r="U213" i="17" s="1"/>
  <c r="P217" i="17"/>
  <c r="O217" i="28" s="1"/>
  <c r="Q220" i="18"/>
  <c r="AB220" i="18" s="1"/>
  <c r="Q213" i="18"/>
  <c r="AB213" i="18" s="1"/>
  <c r="R220" i="17"/>
  <c r="S220" i="17" s="1"/>
  <c r="O223" i="16"/>
  <c r="R219" i="19"/>
  <c r="S219" i="19" s="1"/>
  <c r="O224" i="17"/>
  <c r="R217" i="16"/>
  <c r="S217" i="16" s="1"/>
  <c r="P220" i="18"/>
  <c r="Q220" i="28" s="1"/>
  <c r="Q220" i="17"/>
  <c r="AB220" i="17" s="1"/>
  <c r="Q224" i="16"/>
  <c r="R223" i="18"/>
  <c r="S223" i="18" s="1"/>
  <c r="P215" i="16"/>
  <c r="M215" i="28" s="1"/>
  <c r="O222" i="16"/>
  <c r="Q49" i="18"/>
  <c r="O49" i="17"/>
  <c r="O214" i="16"/>
  <c r="P215" i="17"/>
  <c r="O215" i="28" s="1"/>
  <c r="R216" i="17"/>
  <c r="S216" i="17" s="1"/>
  <c r="R220" i="16"/>
  <c r="P221" i="16"/>
  <c r="M221" i="28" s="1"/>
  <c r="Q222" i="17"/>
  <c r="P222" i="19"/>
  <c r="K222" i="28" s="1"/>
  <c r="P49" i="17"/>
  <c r="O49" i="28" s="1"/>
  <c r="P223" i="18"/>
  <c r="Q223" i="28" s="1"/>
  <c r="P223" i="17"/>
  <c r="O223" i="28" s="1"/>
  <c r="R219" i="18"/>
  <c r="S219" i="18" s="1"/>
  <c r="Q217" i="17"/>
  <c r="P217" i="16"/>
  <c r="M217" i="28" s="1"/>
  <c r="O215" i="19"/>
  <c r="Q219" i="18"/>
  <c r="R219" i="17"/>
  <c r="S219" i="17" s="1"/>
  <c r="R222" i="16"/>
  <c r="S222" i="16" s="1"/>
  <c r="P213" i="16"/>
  <c r="M213" i="28" s="1"/>
  <c r="R214" i="18"/>
  <c r="S214" i="18" s="1"/>
  <c r="O214" i="17"/>
  <c r="Q216" i="17"/>
  <c r="O216" i="16"/>
  <c r="P221" i="19"/>
  <c r="K221" i="28" s="1"/>
  <c r="Q49" i="17"/>
  <c r="T49" i="17" s="1"/>
  <c r="U49" i="17" s="1"/>
  <c r="O49" i="16"/>
  <c r="BX49" i="16" s="1"/>
  <c r="Q224" i="19"/>
  <c r="O224" i="16"/>
  <c r="R224" i="18"/>
  <c r="S224" i="18" s="1"/>
  <c r="Q224" i="18"/>
  <c r="P224" i="18"/>
  <c r="Q224" i="28" s="1"/>
  <c r="Q223" i="17"/>
  <c r="P222" i="17"/>
  <c r="O222" i="28" s="1"/>
  <c r="O221" i="17"/>
  <c r="Q221" i="16"/>
  <c r="O220" i="16"/>
  <c r="R222" i="19"/>
  <c r="S222" i="19" s="1"/>
  <c r="Q221" i="19"/>
  <c r="Q223" i="18"/>
  <c r="O223" i="18"/>
  <c r="P221" i="17"/>
  <c r="O221" i="28" s="1"/>
  <c r="O222" i="17"/>
  <c r="Q222" i="19"/>
  <c r="Q224" i="17"/>
  <c r="O223" i="17"/>
  <c r="R223" i="16"/>
  <c r="S223" i="16" s="1"/>
  <c r="Q222" i="16"/>
  <c r="O221" i="16"/>
  <c r="Q223" i="19"/>
  <c r="O221" i="19"/>
  <c r="R221" i="16"/>
  <c r="S221" i="16" s="1"/>
  <c r="P224" i="17"/>
  <c r="O224" i="28" s="1"/>
  <c r="R224" i="16"/>
  <c r="S224" i="16" s="1"/>
  <c r="Q223" i="16"/>
  <c r="P222" i="16"/>
  <c r="M222" i="28" s="1"/>
  <c r="R224" i="19"/>
  <c r="S224" i="19" s="1"/>
  <c r="P223" i="19"/>
  <c r="K223" i="28" s="1"/>
  <c r="R221" i="17"/>
  <c r="Q221" i="17"/>
  <c r="R223" i="17"/>
  <c r="S223" i="17" s="1"/>
  <c r="R215" i="17"/>
  <c r="S215" i="17" s="1"/>
  <c r="P213" i="17"/>
  <c r="O213" i="28" s="1"/>
  <c r="Q217" i="16"/>
  <c r="P216" i="16"/>
  <c r="M216" i="28" s="1"/>
  <c r="O215" i="16"/>
  <c r="R215" i="18"/>
  <c r="S215" i="18" s="1"/>
  <c r="Q214" i="18"/>
  <c r="P216" i="17"/>
  <c r="O216" i="28" s="1"/>
  <c r="O215" i="17"/>
  <c r="R216" i="18"/>
  <c r="S216" i="18" s="1"/>
  <c r="Q215" i="18"/>
  <c r="P214" i="18"/>
  <c r="Q214" i="28" s="1"/>
  <c r="O213" i="18"/>
  <c r="O216" i="17"/>
  <c r="R213" i="19"/>
  <c r="S213" i="19" s="1"/>
  <c r="R217" i="18"/>
  <c r="S217" i="18" s="1"/>
  <c r="Q216" i="18"/>
  <c r="P215" i="18"/>
  <c r="Q215" i="28" s="1"/>
  <c r="O214" i="18"/>
  <c r="Q219" i="17"/>
  <c r="O217" i="17"/>
  <c r="R214" i="19"/>
  <c r="S214" i="19" s="1"/>
  <c r="Q213" i="19"/>
  <c r="T213" i="19" s="1"/>
  <c r="U213" i="19" s="1"/>
  <c r="Q215" i="17"/>
  <c r="P216" i="18"/>
  <c r="Q216" i="28" s="1"/>
  <c r="R215" i="19"/>
  <c r="S215" i="19" s="1"/>
  <c r="P217" i="18"/>
  <c r="Q217" i="28" s="1"/>
  <c r="O216" i="18"/>
  <c r="R213" i="16"/>
  <c r="S213" i="16" s="1"/>
  <c r="R216" i="19"/>
  <c r="S216" i="19" s="1"/>
  <c r="Q215" i="19"/>
  <c r="P214" i="19"/>
  <c r="K214" i="28" s="1"/>
  <c r="O213" i="19"/>
  <c r="O217" i="18"/>
  <c r="R214" i="16"/>
  <c r="Q213" i="16"/>
  <c r="R217" i="19"/>
  <c r="S217" i="19" s="1"/>
  <c r="Q216" i="19"/>
  <c r="P215" i="19"/>
  <c r="K215" i="28" s="1"/>
  <c r="O214" i="19"/>
  <c r="Q217" i="18"/>
  <c r="Q214" i="16"/>
  <c r="Q217" i="19"/>
  <c r="P216" i="19"/>
  <c r="K216" i="28" s="1"/>
  <c r="R213" i="17"/>
  <c r="R216" i="16"/>
  <c r="S216" i="16" s="1"/>
  <c r="Q215" i="16"/>
  <c r="P214" i="16"/>
  <c r="M214" i="28" s="1"/>
  <c r="O213" i="16"/>
  <c r="P217" i="19"/>
  <c r="K217" i="28" s="1"/>
  <c r="O215" i="18"/>
  <c r="Q214" i="19"/>
  <c r="T214" i="19" s="1"/>
  <c r="U214" i="19" s="1"/>
  <c r="R215" i="16"/>
  <c r="S215" i="16" s="1"/>
  <c r="AL218" i="17"/>
  <c r="AM218" i="17"/>
  <c r="AL218" i="18"/>
  <c r="AM218" i="18"/>
  <c r="AL218" i="19"/>
  <c r="AM218" i="19"/>
  <c r="AL218" i="16"/>
  <c r="AM218" i="16"/>
  <c r="BX95" i="18" l="1"/>
  <c r="BX95" i="16"/>
  <c r="BX57" i="17"/>
  <c r="BX49" i="17"/>
  <c r="BX49" i="19"/>
  <c r="BX102" i="17"/>
  <c r="BX95" i="17"/>
  <c r="BX49" i="18"/>
  <c r="BX57" i="18"/>
  <c r="BX102" i="18"/>
  <c r="Y101" i="17"/>
  <c r="BX220" i="16"/>
  <c r="Y56" i="16"/>
  <c r="BX52" i="18"/>
  <c r="W50" i="19"/>
  <c r="BX50" i="19"/>
  <c r="Y50" i="18"/>
  <c r="BX101" i="18"/>
  <c r="P224" i="28"/>
  <c r="P219" i="28"/>
  <c r="P214" i="28"/>
  <c r="BX214" i="18"/>
  <c r="P222" i="28"/>
  <c r="P215" i="28"/>
  <c r="L214" i="28"/>
  <c r="BX214" i="16"/>
  <c r="L213" i="28"/>
  <c r="BX213" i="16"/>
  <c r="P213" i="28"/>
  <c r="BX213" i="18"/>
  <c r="BX220" i="17"/>
  <c r="L215" i="28"/>
  <c r="BX221" i="16"/>
  <c r="P216" i="28"/>
  <c r="P223" i="28"/>
  <c r="P221" i="28"/>
  <c r="BX221" i="18"/>
  <c r="P217" i="28"/>
  <c r="BX221" i="17"/>
  <c r="N215" i="28"/>
  <c r="N214" i="28"/>
  <c r="BX214" i="17"/>
  <c r="BX220" i="19"/>
  <c r="N213" i="28"/>
  <c r="BX213" i="17"/>
  <c r="P220" i="28"/>
  <c r="BX220" i="18"/>
  <c r="J213" i="28"/>
  <c r="BX213" i="19"/>
  <c r="J214" i="28"/>
  <c r="BX214" i="19"/>
  <c r="J215" i="28"/>
  <c r="BX221" i="19"/>
  <c r="N217" i="28"/>
  <c r="J220" i="28"/>
  <c r="J224" i="28"/>
  <c r="N97" i="28"/>
  <c r="J57" i="28"/>
  <c r="N223" i="28"/>
  <c r="J223" i="28"/>
  <c r="N222" i="28"/>
  <c r="J219" i="28"/>
  <c r="J216" i="28"/>
  <c r="L224" i="28"/>
  <c r="N224" i="28"/>
  <c r="L97" i="28"/>
  <c r="J97" i="28"/>
  <c r="N57" i="28"/>
  <c r="L104" i="28"/>
  <c r="N216" i="28"/>
  <c r="J221" i="28"/>
  <c r="J217" i="28"/>
  <c r="N220" i="28"/>
  <c r="L49" i="28"/>
  <c r="L223" i="28"/>
  <c r="L221" i="28"/>
  <c r="L220" i="28"/>
  <c r="J222" i="28"/>
  <c r="J49" i="28"/>
  <c r="L57" i="28"/>
  <c r="L219" i="28"/>
  <c r="L216" i="28"/>
  <c r="N104" i="28"/>
  <c r="N219" i="28"/>
  <c r="N49" i="28"/>
  <c r="L222" i="28"/>
  <c r="N221" i="28"/>
  <c r="L217" i="28"/>
  <c r="Y50" i="19"/>
  <c r="Y94" i="17"/>
  <c r="Y100" i="19"/>
  <c r="Y45" i="18"/>
  <c r="Y91" i="19"/>
  <c r="Y93" i="16"/>
  <c r="Y45" i="16"/>
  <c r="Y91" i="17"/>
  <c r="Y92" i="18"/>
  <c r="Y98" i="16"/>
  <c r="Y46" i="18"/>
  <c r="Y98" i="18"/>
  <c r="AB50" i="19"/>
  <c r="Y55" i="18"/>
  <c r="T50" i="19"/>
  <c r="U50" i="19" s="1"/>
  <c r="Y94" i="19"/>
  <c r="Y94" i="18"/>
  <c r="Y56" i="19"/>
  <c r="Y54" i="18"/>
  <c r="Y52" i="19"/>
  <c r="Y52" i="16"/>
  <c r="Y56" i="17"/>
  <c r="Y90" i="17"/>
  <c r="Y46" i="16"/>
  <c r="Y55" i="16"/>
  <c r="Y93" i="17"/>
  <c r="Y47" i="18"/>
  <c r="Y101" i="16"/>
  <c r="Y48" i="18"/>
  <c r="Y54" i="16"/>
  <c r="Y93" i="18"/>
  <c r="AB101" i="18"/>
  <c r="Y55" i="17"/>
  <c r="Y52" i="17"/>
  <c r="Y50" i="17"/>
  <c r="Y97" i="17"/>
  <c r="Y90" i="16"/>
  <c r="Y98" i="17"/>
  <c r="T101" i="18"/>
  <c r="U101" i="18" s="1"/>
  <c r="Y92" i="17"/>
  <c r="Y99" i="18"/>
  <c r="T52" i="18"/>
  <c r="U52" i="18" s="1"/>
  <c r="AC91" i="17"/>
  <c r="Y52" i="18"/>
  <c r="Y101" i="18"/>
  <c r="Y93" i="19"/>
  <c r="Y98" i="19"/>
  <c r="Y50" i="16"/>
  <c r="Y48" i="16"/>
  <c r="Y99" i="17"/>
  <c r="Y97" i="16"/>
  <c r="Y99" i="19"/>
  <c r="Y46" i="17"/>
  <c r="Y100" i="16"/>
  <c r="Y92" i="19"/>
  <c r="Y90" i="19"/>
  <c r="Y99" i="16"/>
  <c r="AC221" i="19"/>
  <c r="Y91" i="18"/>
  <c r="AB52" i="18"/>
  <c r="AC221" i="16"/>
  <c r="AC214" i="19"/>
  <c r="S49" i="17"/>
  <c r="AC49" i="17" s="1"/>
  <c r="W95" i="16"/>
  <c r="AC95" i="18"/>
  <c r="Y97" i="18"/>
  <c r="AC45" i="18"/>
  <c r="S221" i="17"/>
  <c r="AC221" i="17" s="1"/>
  <c r="AC220" i="18"/>
  <c r="V95" i="16"/>
  <c r="X95" i="16" s="1"/>
  <c r="Y55" i="19"/>
  <c r="Y90" i="18"/>
  <c r="Y54" i="17"/>
  <c r="AC214" i="18"/>
  <c r="S95" i="17"/>
  <c r="AC95" i="17" s="1"/>
  <c r="S102" i="16"/>
  <c r="AC102" i="16" s="1"/>
  <c r="AC213" i="18"/>
  <c r="AC213" i="16"/>
  <c r="AC49" i="19"/>
  <c r="Y56" i="18"/>
  <c r="AC93" i="17"/>
  <c r="S213" i="17"/>
  <c r="AC213" i="17" s="1"/>
  <c r="S220" i="19"/>
  <c r="AC220" i="19" s="1"/>
  <c r="S57" i="16"/>
  <c r="AC57" i="16" s="1"/>
  <c r="S57" i="18"/>
  <c r="AC57" i="18" s="1"/>
  <c r="AC95" i="19"/>
  <c r="Y48" i="19"/>
  <c r="S220" i="16"/>
  <c r="AC220" i="16" s="1"/>
  <c r="S214" i="16"/>
  <c r="AC214" i="16" s="1"/>
  <c r="S57" i="19"/>
  <c r="AC57" i="19" s="1"/>
  <c r="AC57" i="17"/>
  <c r="S95" i="16"/>
  <c r="AC95" i="16" s="1"/>
  <c r="S49" i="16"/>
  <c r="AC49" i="16" s="1"/>
  <c r="Z95" i="16"/>
  <c r="S221" i="18"/>
  <c r="AC221" i="18" s="1"/>
  <c r="S49" i="18"/>
  <c r="AC49" i="18" s="1"/>
  <c r="Y91" i="16"/>
  <c r="Y53" i="18"/>
  <c r="Y45" i="17"/>
  <c r="Y94" i="16"/>
  <c r="Y45" i="19"/>
  <c r="Y48" i="17"/>
  <c r="Y100" i="18"/>
  <c r="Y100" i="17"/>
  <c r="Y47" i="17"/>
  <c r="Y101" i="19"/>
  <c r="Y53" i="17"/>
  <c r="Y97" i="19"/>
  <c r="Y46" i="19"/>
  <c r="AB220" i="16"/>
  <c r="Y47" i="16"/>
  <c r="V102" i="17"/>
  <c r="X102" i="17" s="1"/>
  <c r="Y102" i="17" s="1"/>
  <c r="V102" i="16"/>
  <c r="X102" i="16" s="1"/>
  <c r="Z102" i="16"/>
  <c r="Y92" i="16"/>
  <c r="Y53" i="16"/>
  <c r="V49" i="18"/>
  <c r="X49" i="18" s="1"/>
  <c r="W214" i="18"/>
  <c r="Z220" i="16"/>
  <c r="T102" i="18"/>
  <c r="U102" i="18" s="1"/>
  <c r="Z102" i="18"/>
  <c r="AB102" i="18"/>
  <c r="AA102" i="18"/>
  <c r="V102" i="18"/>
  <c r="X102" i="18" s="1"/>
  <c r="Y102" i="18" s="1"/>
  <c r="W102" i="18"/>
  <c r="W95" i="19"/>
  <c r="AB102" i="17"/>
  <c r="AA102" i="17"/>
  <c r="Z102" i="17"/>
  <c r="W102" i="16"/>
  <c r="Z102" i="19"/>
  <c r="AA102" i="19"/>
  <c r="T102" i="19"/>
  <c r="U102" i="19" s="1"/>
  <c r="W102" i="19"/>
  <c r="AB102" i="19"/>
  <c r="Z220" i="17"/>
  <c r="AA95" i="16"/>
  <c r="W102" i="17"/>
  <c r="AA102" i="16"/>
  <c r="AB49" i="19"/>
  <c r="V49" i="16"/>
  <c r="X49" i="16" s="1"/>
  <c r="V57" i="18"/>
  <c r="X57" i="18" s="1"/>
  <c r="AA57" i="18"/>
  <c r="W214" i="17"/>
  <c r="Z220" i="18"/>
  <c r="Z220" i="19"/>
  <c r="Z57" i="18"/>
  <c r="AB95" i="18"/>
  <c r="AA95" i="18"/>
  <c r="Z95" i="18"/>
  <c r="W95" i="18"/>
  <c r="V95" i="18"/>
  <c r="X95" i="18" s="1"/>
  <c r="Y95" i="18" s="1"/>
  <c r="T214" i="17"/>
  <c r="U214" i="17" s="1"/>
  <c r="W57" i="17"/>
  <c r="T57" i="18"/>
  <c r="U57" i="18" s="1"/>
  <c r="W95" i="17"/>
  <c r="V95" i="17"/>
  <c r="X95" i="17" s="1"/>
  <c r="V214" i="17"/>
  <c r="X214" i="17" s="1"/>
  <c r="Z95" i="19"/>
  <c r="V95" i="19"/>
  <c r="X95" i="19" s="1"/>
  <c r="Y95" i="19" s="1"/>
  <c r="AB95" i="19"/>
  <c r="T95" i="19"/>
  <c r="U95" i="19" s="1"/>
  <c r="AA95" i="19"/>
  <c r="V49" i="17"/>
  <c r="X49" i="17" s="1"/>
  <c r="T95" i="18"/>
  <c r="U95" i="18" s="1"/>
  <c r="AA95" i="17"/>
  <c r="Z95" i="17"/>
  <c r="AB95" i="17"/>
  <c r="AB220" i="19"/>
  <c r="AB57" i="16"/>
  <c r="V57" i="16"/>
  <c r="X57" i="16" s="1"/>
  <c r="AA57" i="16"/>
  <c r="Z57" i="16"/>
  <c r="V221" i="17"/>
  <c r="X221" i="17" s="1"/>
  <c r="T220" i="17"/>
  <c r="U220" i="17" s="1"/>
  <c r="V220" i="19"/>
  <c r="X220" i="19" s="1"/>
  <c r="AB57" i="17"/>
  <c r="AA57" i="17"/>
  <c r="Z57" i="17"/>
  <c r="T57" i="17"/>
  <c r="U57" i="17" s="1"/>
  <c r="T220" i="19"/>
  <c r="U220" i="19" s="1"/>
  <c r="AA49" i="19"/>
  <c r="T49" i="16"/>
  <c r="U49" i="16" s="1"/>
  <c r="T57" i="16"/>
  <c r="U57" i="16" s="1"/>
  <c r="W57" i="18"/>
  <c r="AA220" i="18"/>
  <c r="W49" i="19"/>
  <c r="W220" i="19"/>
  <c r="AA220" i="19"/>
  <c r="W57" i="16"/>
  <c r="Z49" i="19"/>
  <c r="V57" i="17"/>
  <c r="X57" i="17" s="1"/>
  <c r="Y57" i="17" s="1"/>
  <c r="V49" i="19"/>
  <c r="X49" i="19" s="1"/>
  <c r="Y49" i="19" s="1"/>
  <c r="AC214" i="17"/>
  <c r="Z57" i="19"/>
  <c r="AB57" i="19"/>
  <c r="W57" i="19"/>
  <c r="V57" i="19"/>
  <c r="X57" i="19" s="1"/>
  <c r="T57" i="19"/>
  <c r="U57" i="19" s="1"/>
  <c r="AA57" i="19"/>
  <c r="V220" i="18"/>
  <c r="X220" i="18" s="1"/>
  <c r="Y220" i="18" s="1"/>
  <c r="AA220" i="16"/>
  <c r="W220" i="17"/>
  <c r="AA49" i="17"/>
  <c r="Z49" i="17"/>
  <c r="AB49" i="17"/>
  <c r="W49" i="17"/>
  <c r="AA213" i="18"/>
  <c r="W221" i="18"/>
  <c r="W220" i="18"/>
  <c r="T213" i="18"/>
  <c r="U213" i="18" s="1"/>
  <c r="T49" i="18"/>
  <c r="U49" i="18" s="1"/>
  <c r="AB49" i="18"/>
  <c r="AA49" i="18"/>
  <c r="Z49" i="18"/>
  <c r="W49" i="18"/>
  <c r="AC220" i="17"/>
  <c r="Z213" i="18"/>
  <c r="AB49" i="16"/>
  <c r="AA49" i="16"/>
  <c r="Z49" i="16"/>
  <c r="W220" i="16"/>
  <c r="V213" i="18"/>
  <c r="X213" i="18" s="1"/>
  <c r="Y213" i="18" s="1"/>
  <c r="T220" i="18"/>
  <c r="U220" i="18" s="1"/>
  <c r="V220" i="17"/>
  <c r="X220" i="17" s="1"/>
  <c r="W213" i="18"/>
  <c r="T221" i="17"/>
  <c r="U221" i="17" s="1"/>
  <c r="V221" i="18"/>
  <c r="X221" i="18" s="1"/>
  <c r="AB213" i="19"/>
  <c r="AA220" i="17"/>
  <c r="V220" i="16"/>
  <c r="X220" i="16" s="1"/>
  <c r="W49" i="16"/>
  <c r="V213" i="16"/>
  <c r="X213" i="16" s="1"/>
  <c r="Y213" i="16" s="1"/>
  <c r="V213" i="17"/>
  <c r="X213" i="17" s="1"/>
  <c r="W214" i="16"/>
  <c r="T214" i="16"/>
  <c r="U214" i="16" s="1"/>
  <c r="V214" i="19"/>
  <c r="X214" i="19" s="1"/>
  <c r="Y214" i="19" s="1"/>
  <c r="V221" i="19"/>
  <c r="X221" i="19" s="1"/>
  <c r="Y221" i="19" s="1"/>
  <c r="T221" i="19"/>
  <c r="U221" i="19" s="1"/>
  <c r="W221" i="19"/>
  <c r="W221" i="17"/>
  <c r="W221" i="16"/>
  <c r="T221" i="16"/>
  <c r="U221" i="16" s="1"/>
  <c r="V221" i="16"/>
  <c r="X221" i="16" s="1"/>
  <c r="Y221" i="16" s="1"/>
  <c r="T213" i="16"/>
  <c r="U213" i="16" s="1"/>
  <c r="W213" i="16"/>
  <c r="W213" i="19"/>
  <c r="W213" i="17"/>
  <c r="V214" i="18"/>
  <c r="X214" i="18" s="1"/>
  <c r="Y214" i="18" s="1"/>
  <c r="V213" i="19"/>
  <c r="X213" i="19" s="1"/>
  <c r="Y213" i="19" s="1"/>
  <c r="T214" i="18"/>
  <c r="U214" i="18" s="1"/>
  <c r="W214" i="19"/>
  <c r="V214" i="16"/>
  <c r="X214" i="16" s="1"/>
  <c r="AA214" i="18"/>
  <c r="AB214" i="18"/>
  <c r="AA213" i="19"/>
  <c r="AC213" i="19"/>
  <c r="Z221" i="19"/>
  <c r="AA221" i="19"/>
  <c r="AB221" i="19"/>
  <c r="Z221" i="18"/>
  <c r="AA221" i="18"/>
  <c r="AB221" i="18"/>
  <c r="AA221" i="17"/>
  <c r="AB221" i="17"/>
  <c r="Z221" i="17"/>
  <c r="Z214" i="18"/>
  <c r="AB221" i="16"/>
  <c r="AA221" i="16"/>
  <c r="Z221" i="16"/>
  <c r="AB213" i="17"/>
  <c r="AA213" i="17"/>
  <c r="Z213" i="17"/>
  <c r="Z213" i="19"/>
  <c r="Z214" i="17"/>
  <c r="AA214" i="17"/>
  <c r="Z214" i="19"/>
  <c r="AA214" i="19"/>
  <c r="AB214" i="19"/>
  <c r="AA213" i="16"/>
  <c r="AB213" i="16"/>
  <c r="Z213" i="16"/>
  <c r="AB214" i="16"/>
  <c r="AA214" i="16"/>
  <c r="Z214" i="16"/>
  <c r="L224" i="19"/>
  <c r="V224" i="19" s="1"/>
  <c r="X224" i="19" s="1"/>
  <c r="Y224" i="19" s="1"/>
  <c r="M224" i="19"/>
  <c r="W224" i="19" s="1"/>
  <c r="AE224" i="19"/>
  <c r="L217" i="19"/>
  <c r="M217" i="19"/>
  <c r="W217" i="19" s="1"/>
  <c r="AE217" i="19"/>
  <c r="L224" i="18"/>
  <c r="V224" i="18" s="1"/>
  <c r="X224" i="18" s="1"/>
  <c r="Y224" i="18" s="1"/>
  <c r="M224" i="18"/>
  <c r="W224" i="18" s="1"/>
  <c r="AE224" i="18"/>
  <c r="L217" i="18"/>
  <c r="M217" i="18"/>
  <c r="W217" i="18" s="1"/>
  <c r="AE217" i="18"/>
  <c r="L224" i="17"/>
  <c r="V224" i="17" s="1"/>
  <c r="X224" i="17" s="1"/>
  <c r="Y224" i="17" s="1"/>
  <c r="M224" i="17"/>
  <c r="W224" i="17" s="1"/>
  <c r="AE224" i="17"/>
  <c r="L217" i="17"/>
  <c r="M217" i="17"/>
  <c r="W217" i="17" s="1"/>
  <c r="AE217" i="17"/>
  <c r="L224" i="16"/>
  <c r="V224" i="16" s="1"/>
  <c r="X224" i="16" s="1"/>
  <c r="Y224" i="16" s="1"/>
  <c r="M224" i="16"/>
  <c r="W224" i="16" s="1"/>
  <c r="AE224" i="16"/>
  <c r="L217" i="16"/>
  <c r="V217" i="16" s="1"/>
  <c r="X217" i="16" s="1"/>
  <c r="Y217" i="16" s="1"/>
  <c r="M217" i="16"/>
  <c r="W217" i="16" s="1"/>
  <c r="AE217" i="16"/>
  <c r="AE223" i="19"/>
  <c r="M223" i="19"/>
  <c r="L223" i="19"/>
  <c r="V223" i="19" s="1"/>
  <c r="X223" i="19" s="1"/>
  <c r="Y223" i="19" s="1"/>
  <c r="AE223" i="16"/>
  <c r="M223" i="16"/>
  <c r="W223" i="16" s="1"/>
  <c r="L223" i="16"/>
  <c r="AE223" i="17"/>
  <c r="M223" i="17"/>
  <c r="L223" i="17"/>
  <c r="V223" i="17" s="1"/>
  <c r="X223" i="17" s="1"/>
  <c r="Y223" i="17" s="1"/>
  <c r="AE223" i="18"/>
  <c r="M223" i="18"/>
  <c r="W223" i="18" s="1"/>
  <c r="L223" i="18"/>
  <c r="V223" i="18" s="1"/>
  <c r="X223" i="18" s="1"/>
  <c r="Y223" i="18" s="1"/>
  <c r="AE216" i="19"/>
  <c r="M216" i="19"/>
  <c r="W216" i="19" s="1"/>
  <c r="L216" i="19"/>
  <c r="V216" i="19" s="1"/>
  <c r="X216" i="19" s="1"/>
  <c r="Y216" i="19" s="1"/>
  <c r="AE216" i="16"/>
  <c r="M216" i="16"/>
  <c r="W216" i="16" s="1"/>
  <c r="L216" i="16"/>
  <c r="V216" i="16" s="1"/>
  <c r="X216" i="16" s="1"/>
  <c r="Y216" i="16" s="1"/>
  <c r="AE216" i="17"/>
  <c r="M216" i="17"/>
  <c r="W216" i="17" s="1"/>
  <c r="L216" i="17"/>
  <c r="AE216" i="18"/>
  <c r="M216" i="18"/>
  <c r="W216" i="18" s="1"/>
  <c r="L216" i="18"/>
  <c r="BP285" i="16"/>
  <c r="BO285" i="16"/>
  <c r="BN285" i="16"/>
  <c r="BM285" i="16"/>
  <c r="BL285" i="16"/>
  <c r="BK285" i="16"/>
  <c r="BJ285" i="16"/>
  <c r="BI285" i="16"/>
  <c r="BH285" i="16"/>
  <c r="BG285" i="16"/>
  <c r="BF285" i="16"/>
  <c r="BE285" i="16"/>
  <c r="BD285" i="16"/>
  <c r="BC285" i="16"/>
  <c r="BB285" i="16"/>
  <c r="BA285" i="16"/>
  <c r="AZ285" i="16"/>
  <c r="AY285" i="16"/>
  <c r="AX285" i="16"/>
  <c r="AW285" i="16"/>
  <c r="AV285" i="16"/>
  <c r="AU285" i="16"/>
  <c r="AT285" i="16"/>
  <c r="AS285" i="16"/>
  <c r="AR285" i="16"/>
  <c r="AQ285" i="16"/>
  <c r="AP285" i="16"/>
  <c r="AO285" i="16"/>
  <c r="AN285" i="16"/>
  <c r="BP285" i="17"/>
  <c r="BO285" i="17"/>
  <c r="BN285" i="17"/>
  <c r="BM285" i="17"/>
  <c r="BL285" i="17"/>
  <c r="BK285" i="17"/>
  <c r="BJ285" i="17"/>
  <c r="BI285" i="17"/>
  <c r="BH285" i="17"/>
  <c r="BG285" i="17"/>
  <c r="BF285" i="17"/>
  <c r="BE285" i="17"/>
  <c r="BD285" i="17"/>
  <c r="BC285" i="17"/>
  <c r="BB285" i="17"/>
  <c r="BA285" i="17"/>
  <c r="AZ285" i="17"/>
  <c r="AY285" i="17"/>
  <c r="AX285" i="17"/>
  <c r="AW285" i="17"/>
  <c r="AV285" i="17"/>
  <c r="AU285" i="17"/>
  <c r="AT285" i="17"/>
  <c r="AS285" i="17"/>
  <c r="AR285" i="17"/>
  <c r="AQ285" i="17"/>
  <c r="AP285" i="17"/>
  <c r="AO285" i="17"/>
  <c r="AN285" i="17"/>
  <c r="BP285" i="18"/>
  <c r="BO285" i="18"/>
  <c r="BN285" i="18"/>
  <c r="BM285" i="18"/>
  <c r="BL285" i="18"/>
  <c r="BK285" i="18"/>
  <c r="BJ285" i="18"/>
  <c r="BI285" i="18"/>
  <c r="BH285" i="18"/>
  <c r="BG285" i="18"/>
  <c r="BF285" i="18"/>
  <c r="BE285" i="18"/>
  <c r="BD285" i="18"/>
  <c r="BC285" i="18"/>
  <c r="BB285" i="18"/>
  <c r="BA285" i="18"/>
  <c r="AZ285" i="18"/>
  <c r="AY285" i="18"/>
  <c r="AX285" i="18"/>
  <c r="AW285" i="18"/>
  <c r="AV285" i="18"/>
  <c r="AU285" i="18"/>
  <c r="AT285" i="18"/>
  <c r="AS285" i="18"/>
  <c r="AR285" i="18"/>
  <c r="AQ285" i="18"/>
  <c r="AP285" i="18"/>
  <c r="AO285" i="18"/>
  <c r="AN285" i="18"/>
  <c r="BP285" i="19"/>
  <c r="BO285" i="19"/>
  <c r="BN285" i="19"/>
  <c r="BM285" i="19"/>
  <c r="BL285" i="19"/>
  <c r="BK285" i="19"/>
  <c r="BJ285" i="19"/>
  <c r="BI285" i="19"/>
  <c r="BH285" i="19"/>
  <c r="BG285" i="19"/>
  <c r="BF285" i="19"/>
  <c r="BE285" i="19"/>
  <c r="BD285" i="19"/>
  <c r="BC285" i="19"/>
  <c r="BB285" i="19"/>
  <c r="BA285" i="19"/>
  <c r="AZ285" i="19"/>
  <c r="AY285" i="19"/>
  <c r="AX285" i="19"/>
  <c r="AW285" i="19"/>
  <c r="AV285" i="19"/>
  <c r="AU285" i="19"/>
  <c r="AT285" i="19"/>
  <c r="AS285" i="19"/>
  <c r="AR285" i="19"/>
  <c r="AQ285" i="19"/>
  <c r="AP285" i="19"/>
  <c r="AO285" i="19"/>
  <c r="AN285" i="19"/>
  <c r="AM285" i="16"/>
  <c r="AL285" i="16"/>
  <c r="AK285" i="16"/>
  <c r="AM285" i="17"/>
  <c r="AL285" i="17"/>
  <c r="AK285" i="17"/>
  <c r="AM285" i="18"/>
  <c r="AL285" i="18"/>
  <c r="AK285" i="18"/>
  <c r="AM285" i="19"/>
  <c r="AL285" i="19"/>
  <c r="AK285" i="19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BN270" i="16"/>
  <c r="BO270" i="16"/>
  <c r="BP270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BN271" i="16"/>
  <c r="BO271" i="16"/>
  <c r="BP271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BN272" i="16"/>
  <c r="BO272" i="16"/>
  <c r="BP272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BN273" i="16"/>
  <c r="BO273" i="16"/>
  <c r="BP273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BN274" i="16"/>
  <c r="BO274" i="16"/>
  <c r="BP274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BN275" i="16"/>
  <c r="BO275" i="16"/>
  <c r="BP275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BN276" i="16"/>
  <c r="BO276" i="16"/>
  <c r="BP276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BN277" i="16"/>
  <c r="BO277" i="16"/>
  <c r="BP277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BN278" i="16"/>
  <c r="BO278" i="16"/>
  <c r="BP278" i="16"/>
  <c r="AO279" i="16"/>
  <c r="AP279" i="16"/>
  <c r="AQ279" i="16"/>
  <c r="AR279" i="16"/>
  <c r="AS279" i="16"/>
  <c r="AT279" i="16"/>
  <c r="AU279" i="16"/>
  <c r="AV279" i="16"/>
  <c r="AW279" i="16"/>
  <c r="AX279" i="16"/>
  <c r="AY279" i="16"/>
  <c r="AZ279" i="16"/>
  <c r="BA279" i="16"/>
  <c r="BB279" i="16"/>
  <c r="BC279" i="16"/>
  <c r="BD279" i="16"/>
  <c r="BE279" i="16"/>
  <c r="BF279" i="16"/>
  <c r="BG279" i="16"/>
  <c r="BH279" i="16"/>
  <c r="BI279" i="16"/>
  <c r="BJ279" i="16"/>
  <c r="BK279" i="16"/>
  <c r="BL279" i="16"/>
  <c r="BM279" i="16"/>
  <c r="BN279" i="16"/>
  <c r="BO279" i="16"/>
  <c r="BP279" i="16"/>
  <c r="AO280" i="16"/>
  <c r="AP280" i="16"/>
  <c r="AQ280" i="16"/>
  <c r="AR280" i="16"/>
  <c r="AS280" i="16"/>
  <c r="AT280" i="16"/>
  <c r="AU280" i="16"/>
  <c r="AV280" i="16"/>
  <c r="AW280" i="16"/>
  <c r="AX280" i="16"/>
  <c r="AY280" i="16"/>
  <c r="AZ280" i="16"/>
  <c r="BA280" i="16"/>
  <c r="BB280" i="16"/>
  <c r="BC280" i="16"/>
  <c r="BD280" i="16"/>
  <c r="BE280" i="16"/>
  <c r="BF280" i="16"/>
  <c r="BG280" i="16"/>
  <c r="BH280" i="16"/>
  <c r="BI280" i="16"/>
  <c r="BJ280" i="16"/>
  <c r="BK280" i="16"/>
  <c r="BL280" i="16"/>
  <c r="BM280" i="16"/>
  <c r="BN280" i="16"/>
  <c r="BO280" i="16"/>
  <c r="BP280" i="16"/>
  <c r="AO281" i="16"/>
  <c r="AP281" i="16"/>
  <c r="AQ281" i="16"/>
  <c r="AR281" i="16"/>
  <c r="AS281" i="16"/>
  <c r="AT281" i="16"/>
  <c r="AU281" i="16"/>
  <c r="AV281" i="16"/>
  <c r="AW281" i="16"/>
  <c r="AX281" i="16"/>
  <c r="AY281" i="16"/>
  <c r="AZ281" i="16"/>
  <c r="BA281" i="16"/>
  <c r="BB281" i="16"/>
  <c r="BC281" i="16"/>
  <c r="BD281" i="16"/>
  <c r="BE281" i="16"/>
  <c r="BF281" i="16"/>
  <c r="BG281" i="16"/>
  <c r="BH281" i="16"/>
  <c r="BI281" i="16"/>
  <c r="BJ281" i="16"/>
  <c r="BK281" i="16"/>
  <c r="BL281" i="16"/>
  <c r="BM281" i="16"/>
  <c r="BN281" i="16"/>
  <c r="BO281" i="16"/>
  <c r="BP281" i="16"/>
  <c r="AO282" i="16"/>
  <c r="AP282" i="16"/>
  <c r="AQ282" i="16"/>
  <c r="AR282" i="16"/>
  <c r="AS282" i="16"/>
  <c r="AT282" i="16"/>
  <c r="AU282" i="16"/>
  <c r="AV282" i="16"/>
  <c r="AW282" i="16"/>
  <c r="AX282" i="16"/>
  <c r="AY282" i="16"/>
  <c r="AZ282" i="16"/>
  <c r="BA282" i="16"/>
  <c r="BB282" i="16"/>
  <c r="BC282" i="16"/>
  <c r="BD282" i="16"/>
  <c r="BE282" i="16"/>
  <c r="BF282" i="16"/>
  <c r="BG282" i="16"/>
  <c r="BH282" i="16"/>
  <c r="BI282" i="16"/>
  <c r="BJ282" i="16"/>
  <c r="BK282" i="16"/>
  <c r="BL282" i="16"/>
  <c r="BM282" i="16"/>
  <c r="BN282" i="16"/>
  <c r="BO282" i="16"/>
  <c r="BP282" i="16"/>
  <c r="AO283" i="16"/>
  <c r="AP283" i="16"/>
  <c r="AQ283" i="16"/>
  <c r="AR283" i="16"/>
  <c r="AS283" i="16"/>
  <c r="AT283" i="16"/>
  <c r="AU283" i="16"/>
  <c r="AV283" i="16"/>
  <c r="AW283" i="16"/>
  <c r="AX283" i="16"/>
  <c r="AY283" i="16"/>
  <c r="AZ283" i="16"/>
  <c r="BA283" i="16"/>
  <c r="BB283" i="16"/>
  <c r="BC283" i="16"/>
  <c r="BD283" i="16"/>
  <c r="BE283" i="16"/>
  <c r="BF283" i="16"/>
  <c r="BG283" i="16"/>
  <c r="BH283" i="16"/>
  <c r="BI283" i="16"/>
  <c r="BJ283" i="16"/>
  <c r="BK283" i="16"/>
  <c r="BL283" i="16"/>
  <c r="BM283" i="16"/>
  <c r="BN283" i="16"/>
  <c r="BO283" i="16"/>
  <c r="BP283" i="16"/>
  <c r="AO284" i="16"/>
  <c r="AP284" i="16"/>
  <c r="AQ284" i="16"/>
  <c r="AR284" i="16"/>
  <c r="AS284" i="16"/>
  <c r="AT284" i="16"/>
  <c r="AU284" i="16"/>
  <c r="AV284" i="16"/>
  <c r="AW284" i="16"/>
  <c r="AX284" i="16"/>
  <c r="AY284" i="16"/>
  <c r="AZ284" i="16"/>
  <c r="BA284" i="16"/>
  <c r="BB284" i="16"/>
  <c r="BC284" i="16"/>
  <c r="BD284" i="16"/>
  <c r="BE284" i="16"/>
  <c r="BF284" i="16"/>
  <c r="BG284" i="16"/>
  <c r="BH284" i="16"/>
  <c r="BI284" i="16"/>
  <c r="BJ284" i="16"/>
  <c r="BK284" i="16"/>
  <c r="BL284" i="16"/>
  <c r="BM284" i="16"/>
  <c r="BN284" i="16"/>
  <c r="BO284" i="16"/>
  <c r="BP284" i="16"/>
  <c r="AO288" i="16"/>
  <c r="AP288" i="16"/>
  <c r="AQ288" i="16"/>
  <c r="AR288" i="16"/>
  <c r="AS288" i="16"/>
  <c r="AT288" i="16"/>
  <c r="AU288" i="16"/>
  <c r="AV288" i="16"/>
  <c r="AW288" i="16"/>
  <c r="AX288" i="16"/>
  <c r="AY288" i="16"/>
  <c r="AZ288" i="16"/>
  <c r="BA288" i="16"/>
  <c r="BB288" i="16"/>
  <c r="BC288" i="16"/>
  <c r="BD288" i="16"/>
  <c r="BE288" i="16"/>
  <c r="BF288" i="16"/>
  <c r="BG288" i="16"/>
  <c r="BH288" i="16"/>
  <c r="BI288" i="16"/>
  <c r="BJ288" i="16"/>
  <c r="BK288" i="16"/>
  <c r="BL288" i="16"/>
  <c r="BM288" i="16"/>
  <c r="BN288" i="16"/>
  <c r="BO288" i="16"/>
  <c r="BP288" i="16"/>
  <c r="AO289" i="16"/>
  <c r="AP289" i="16"/>
  <c r="AQ289" i="16"/>
  <c r="AR289" i="16"/>
  <c r="AS289" i="16"/>
  <c r="AT289" i="16"/>
  <c r="AU289" i="16"/>
  <c r="AV289" i="16"/>
  <c r="AW289" i="16"/>
  <c r="AX289" i="16"/>
  <c r="AY289" i="16"/>
  <c r="AZ289" i="16"/>
  <c r="BA289" i="16"/>
  <c r="BB289" i="16"/>
  <c r="BC289" i="16"/>
  <c r="BD289" i="16"/>
  <c r="BE289" i="16"/>
  <c r="BF289" i="16"/>
  <c r="BG289" i="16"/>
  <c r="BH289" i="16"/>
  <c r="BI289" i="16"/>
  <c r="BJ289" i="16"/>
  <c r="BK289" i="16"/>
  <c r="BL289" i="16"/>
  <c r="BM289" i="16"/>
  <c r="BN289" i="16"/>
  <c r="BO289" i="16"/>
  <c r="BP289" i="16"/>
  <c r="AO290" i="16"/>
  <c r="AP290" i="16"/>
  <c r="AQ290" i="16"/>
  <c r="AR290" i="16"/>
  <c r="AS290" i="16"/>
  <c r="AT290" i="16"/>
  <c r="AU290" i="16"/>
  <c r="AV290" i="16"/>
  <c r="AW290" i="16"/>
  <c r="AX290" i="16"/>
  <c r="AY290" i="16"/>
  <c r="AZ290" i="16"/>
  <c r="BA290" i="16"/>
  <c r="BB290" i="16"/>
  <c r="BC290" i="16"/>
  <c r="BD290" i="16"/>
  <c r="BE290" i="16"/>
  <c r="BF290" i="16"/>
  <c r="BG290" i="16"/>
  <c r="BH290" i="16"/>
  <c r="BI290" i="16"/>
  <c r="BJ290" i="16"/>
  <c r="BK290" i="16"/>
  <c r="BL290" i="16"/>
  <c r="BM290" i="16"/>
  <c r="BN290" i="16"/>
  <c r="BO290" i="16"/>
  <c r="BP290" i="16"/>
  <c r="AO291" i="16"/>
  <c r="AP291" i="16"/>
  <c r="AQ291" i="16"/>
  <c r="AR291" i="16"/>
  <c r="AS291" i="16"/>
  <c r="AT291" i="16"/>
  <c r="AU291" i="16"/>
  <c r="AV291" i="16"/>
  <c r="AW291" i="16"/>
  <c r="AX291" i="16"/>
  <c r="AY291" i="16"/>
  <c r="AZ291" i="16"/>
  <c r="BA291" i="16"/>
  <c r="BB291" i="16"/>
  <c r="BC291" i="16"/>
  <c r="BD291" i="16"/>
  <c r="BE291" i="16"/>
  <c r="BF291" i="16"/>
  <c r="BG291" i="16"/>
  <c r="BH291" i="16"/>
  <c r="BI291" i="16"/>
  <c r="BJ291" i="16"/>
  <c r="BK291" i="16"/>
  <c r="BL291" i="16"/>
  <c r="BM291" i="16"/>
  <c r="BN291" i="16"/>
  <c r="BO291" i="16"/>
  <c r="BP291" i="16"/>
  <c r="AO292" i="16"/>
  <c r="AP292" i="16"/>
  <c r="AQ292" i="16"/>
  <c r="AR292" i="16"/>
  <c r="AS292" i="16"/>
  <c r="AT292" i="16"/>
  <c r="AU292" i="16"/>
  <c r="AV292" i="16"/>
  <c r="AW292" i="16"/>
  <c r="AX292" i="16"/>
  <c r="AY292" i="16"/>
  <c r="AZ292" i="16"/>
  <c r="BA292" i="16"/>
  <c r="BB292" i="16"/>
  <c r="BC292" i="16"/>
  <c r="BD292" i="16"/>
  <c r="BE292" i="16"/>
  <c r="BF292" i="16"/>
  <c r="BG292" i="16"/>
  <c r="BH292" i="16"/>
  <c r="BI292" i="16"/>
  <c r="BJ292" i="16"/>
  <c r="BK292" i="16"/>
  <c r="BL292" i="16"/>
  <c r="BM292" i="16"/>
  <c r="BN292" i="16"/>
  <c r="BO292" i="16"/>
  <c r="BP292" i="16"/>
  <c r="AO270" i="17"/>
  <c r="AP270" i="17"/>
  <c r="AQ270" i="17"/>
  <c r="AR270" i="17"/>
  <c r="AS270" i="17"/>
  <c r="AT270" i="17"/>
  <c r="AU270" i="17"/>
  <c r="AV270" i="17"/>
  <c r="AW270" i="17"/>
  <c r="AX270" i="17"/>
  <c r="AY270" i="17"/>
  <c r="AZ270" i="17"/>
  <c r="BA270" i="17"/>
  <c r="BB270" i="17"/>
  <c r="BC270" i="17"/>
  <c r="BD270" i="17"/>
  <c r="BE270" i="17"/>
  <c r="BF270" i="17"/>
  <c r="BG270" i="17"/>
  <c r="BH270" i="17"/>
  <c r="BI270" i="17"/>
  <c r="BJ270" i="17"/>
  <c r="BK270" i="17"/>
  <c r="BL270" i="17"/>
  <c r="BM270" i="17"/>
  <c r="BN270" i="17"/>
  <c r="BO270" i="17"/>
  <c r="BP270" i="17"/>
  <c r="AO271" i="17"/>
  <c r="AP271" i="17"/>
  <c r="AQ271" i="17"/>
  <c r="AR271" i="17"/>
  <c r="AS271" i="17"/>
  <c r="AT271" i="17"/>
  <c r="AU271" i="17"/>
  <c r="AV271" i="17"/>
  <c r="AW271" i="17"/>
  <c r="AX271" i="17"/>
  <c r="AY271" i="17"/>
  <c r="AZ271" i="17"/>
  <c r="BA271" i="17"/>
  <c r="BB271" i="17"/>
  <c r="BC271" i="17"/>
  <c r="BD271" i="17"/>
  <c r="BE271" i="17"/>
  <c r="BF271" i="17"/>
  <c r="BG271" i="17"/>
  <c r="BH271" i="17"/>
  <c r="BI271" i="17"/>
  <c r="BJ271" i="17"/>
  <c r="BK271" i="17"/>
  <c r="BL271" i="17"/>
  <c r="BM271" i="17"/>
  <c r="BN271" i="17"/>
  <c r="BO271" i="17"/>
  <c r="BP271" i="17"/>
  <c r="AO272" i="17"/>
  <c r="AP272" i="17"/>
  <c r="AQ272" i="17"/>
  <c r="AR272" i="17"/>
  <c r="AS272" i="17"/>
  <c r="AT272" i="17"/>
  <c r="AU272" i="17"/>
  <c r="AV272" i="17"/>
  <c r="AW272" i="17"/>
  <c r="AX272" i="17"/>
  <c r="AY272" i="17"/>
  <c r="AZ272" i="17"/>
  <c r="BA272" i="17"/>
  <c r="BB272" i="17"/>
  <c r="BC272" i="17"/>
  <c r="BD272" i="17"/>
  <c r="BE272" i="17"/>
  <c r="BF272" i="17"/>
  <c r="BG272" i="17"/>
  <c r="BH272" i="17"/>
  <c r="BI272" i="17"/>
  <c r="BJ272" i="17"/>
  <c r="BK272" i="17"/>
  <c r="BL272" i="17"/>
  <c r="BM272" i="17"/>
  <c r="BN272" i="17"/>
  <c r="BO272" i="17"/>
  <c r="BP272" i="17"/>
  <c r="AO273" i="17"/>
  <c r="AP273" i="17"/>
  <c r="AQ273" i="17"/>
  <c r="AR273" i="17"/>
  <c r="AS273" i="17"/>
  <c r="AT273" i="17"/>
  <c r="AU273" i="17"/>
  <c r="AV273" i="17"/>
  <c r="AW273" i="17"/>
  <c r="AX273" i="17"/>
  <c r="AY273" i="17"/>
  <c r="AZ273" i="17"/>
  <c r="BA273" i="17"/>
  <c r="BB273" i="17"/>
  <c r="BC273" i="17"/>
  <c r="BD273" i="17"/>
  <c r="BE273" i="17"/>
  <c r="BF273" i="17"/>
  <c r="BG273" i="17"/>
  <c r="BH273" i="17"/>
  <c r="BI273" i="17"/>
  <c r="BJ273" i="17"/>
  <c r="BK273" i="17"/>
  <c r="BL273" i="17"/>
  <c r="BM273" i="17"/>
  <c r="BN273" i="17"/>
  <c r="BO273" i="17"/>
  <c r="BP273" i="17"/>
  <c r="AO274" i="17"/>
  <c r="AP274" i="17"/>
  <c r="AQ274" i="17"/>
  <c r="AR274" i="17"/>
  <c r="AS274" i="17"/>
  <c r="AT274" i="17"/>
  <c r="AU274" i="17"/>
  <c r="AV274" i="17"/>
  <c r="AW274" i="17"/>
  <c r="AX274" i="17"/>
  <c r="AY274" i="17"/>
  <c r="AZ274" i="17"/>
  <c r="BA274" i="17"/>
  <c r="BB274" i="17"/>
  <c r="BC274" i="17"/>
  <c r="BD274" i="17"/>
  <c r="BE274" i="17"/>
  <c r="BF274" i="17"/>
  <c r="BG274" i="17"/>
  <c r="BH274" i="17"/>
  <c r="BI274" i="17"/>
  <c r="BJ274" i="17"/>
  <c r="BK274" i="17"/>
  <c r="BL274" i="17"/>
  <c r="BM274" i="17"/>
  <c r="BN274" i="17"/>
  <c r="BO274" i="17"/>
  <c r="BP274" i="17"/>
  <c r="AO275" i="17"/>
  <c r="AP275" i="17"/>
  <c r="AQ275" i="17"/>
  <c r="AR275" i="17"/>
  <c r="AS275" i="17"/>
  <c r="AT275" i="17"/>
  <c r="AU275" i="17"/>
  <c r="AV275" i="17"/>
  <c r="AW275" i="17"/>
  <c r="AX275" i="17"/>
  <c r="AY275" i="17"/>
  <c r="AZ275" i="17"/>
  <c r="BA275" i="17"/>
  <c r="BB275" i="17"/>
  <c r="BC275" i="17"/>
  <c r="BD275" i="17"/>
  <c r="BE275" i="17"/>
  <c r="BF275" i="17"/>
  <c r="BG275" i="17"/>
  <c r="BH275" i="17"/>
  <c r="BI275" i="17"/>
  <c r="BJ275" i="17"/>
  <c r="BK275" i="17"/>
  <c r="BL275" i="17"/>
  <c r="BM275" i="17"/>
  <c r="BN275" i="17"/>
  <c r="BO275" i="17"/>
  <c r="BP275" i="17"/>
  <c r="AO276" i="17"/>
  <c r="AP276" i="17"/>
  <c r="AQ276" i="17"/>
  <c r="AR276" i="17"/>
  <c r="AS276" i="17"/>
  <c r="AT276" i="17"/>
  <c r="AU276" i="17"/>
  <c r="AV276" i="17"/>
  <c r="AW276" i="17"/>
  <c r="AX276" i="17"/>
  <c r="AY276" i="17"/>
  <c r="AZ276" i="17"/>
  <c r="BA276" i="17"/>
  <c r="BB276" i="17"/>
  <c r="BC276" i="17"/>
  <c r="BD276" i="17"/>
  <c r="BE276" i="17"/>
  <c r="BF276" i="17"/>
  <c r="BG276" i="17"/>
  <c r="BH276" i="17"/>
  <c r="BI276" i="17"/>
  <c r="BJ276" i="17"/>
  <c r="BK276" i="17"/>
  <c r="BL276" i="17"/>
  <c r="BM276" i="17"/>
  <c r="BN276" i="17"/>
  <c r="BO276" i="17"/>
  <c r="BP276" i="17"/>
  <c r="AO277" i="17"/>
  <c r="AP277" i="17"/>
  <c r="AQ277" i="17"/>
  <c r="AR277" i="17"/>
  <c r="AS277" i="17"/>
  <c r="AT277" i="17"/>
  <c r="AU277" i="17"/>
  <c r="AV277" i="17"/>
  <c r="AW277" i="17"/>
  <c r="AX277" i="17"/>
  <c r="AY277" i="17"/>
  <c r="AZ277" i="17"/>
  <c r="BA277" i="17"/>
  <c r="BB277" i="17"/>
  <c r="BC277" i="17"/>
  <c r="BD277" i="17"/>
  <c r="BE277" i="17"/>
  <c r="BF277" i="17"/>
  <c r="BG277" i="17"/>
  <c r="BH277" i="17"/>
  <c r="BI277" i="17"/>
  <c r="BJ277" i="17"/>
  <c r="BK277" i="17"/>
  <c r="BL277" i="17"/>
  <c r="BM277" i="17"/>
  <c r="BN277" i="17"/>
  <c r="BO277" i="17"/>
  <c r="BP277" i="17"/>
  <c r="AO278" i="17"/>
  <c r="AP278" i="17"/>
  <c r="AQ278" i="17"/>
  <c r="AR278" i="17"/>
  <c r="AS278" i="17"/>
  <c r="AT278" i="17"/>
  <c r="AU278" i="17"/>
  <c r="AV278" i="17"/>
  <c r="AW278" i="17"/>
  <c r="AX278" i="17"/>
  <c r="AY278" i="17"/>
  <c r="AZ278" i="17"/>
  <c r="BA278" i="17"/>
  <c r="BB278" i="17"/>
  <c r="BC278" i="17"/>
  <c r="BD278" i="17"/>
  <c r="BE278" i="17"/>
  <c r="BF278" i="17"/>
  <c r="BG278" i="17"/>
  <c r="BH278" i="17"/>
  <c r="BI278" i="17"/>
  <c r="BJ278" i="17"/>
  <c r="BK278" i="17"/>
  <c r="BL278" i="17"/>
  <c r="BM278" i="17"/>
  <c r="BN278" i="17"/>
  <c r="BO278" i="17"/>
  <c r="BP278" i="17"/>
  <c r="AO279" i="17"/>
  <c r="AP279" i="17"/>
  <c r="AQ279" i="17"/>
  <c r="AR279" i="17"/>
  <c r="AS279" i="17"/>
  <c r="AT279" i="17"/>
  <c r="AU279" i="17"/>
  <c r="AV279" i="17"/>
  <c r="AW279" i="17"/>
  <c r="AX279" i="17"/>
  <c r="AY279" i="17"/>
  <c r="AZ279" i="17"/>
  <c r="BA279" i="17"/>
  <c r="BB279" i="17"/>
  <c r="BC279" i="17"/>
  <c r="BD279" i="17"/>
  <c r="BE279" i="17"/>
  <c r="BF279" i="17"/>
  <c r="BG279" i="17"/>
  <c r="BH279" i="17"/>
  <c r="BI279" i="17"/>
  <c r="BJ279" i="17"/>
  <c r="BK279" i="17"/>
  <c r="BL279" i="17"/>
  <c r="BM279" i="17"/>
  <c r="BN279" i="17"/>
  <c r="BO279" i="17"/>
  <c r="BP279" i="17"/>
  <c r="AO280" i="17"/>
  <c r="AP280" i="17"/>
  <c r="AQ280" i="17"/>
  <c r="AR280" i="17"/>
  <c r="AS280" i="17"/>
  <c r="AT280" i="17"/>
  <c r="AU280" i="17"/>
  <c r="AV280" i="17"/>
  <c r="AW280" i="17"/>
  <c r="AX280" i="17"/>
  <c r="AY280" i="17"/>
  <c r="AZ280" i="17"/>
  <c r="BA280" i="17"/>
  <c r="BB280" i="17"/>
  <c r="BC280" i="17"/>
  <c r="BD280" i="17"/>
  <c r="BE280" i="17"/>
  <c r="BF280" i="17"/>
  <c r="BG280" i="17"/>
  <c r="BH280" i="17"/>
  <c r="BI280" i="17"/>
  <c r="BJ280" i="17"/>
  <c r="BK280" i="17"/>
  <c r="BL280" i="17"/>
  <c r="BM280" i="17"/>
  <c r="BN280" i="17"/>
  <c r="BO280" i="17"/>
  <c r="BP280" i="17"/>
  <c r="AO281" i="17"/>
  <c r="AP281" i="17"/>
  <c r="AQ281" i="17"/>
  <c r="AR281" i="17"/>
  <c r="AS281" i="17"/>
  <c r="AT281" i="17"/>
  <c r="AU281" i="17"/>
  <c r="AV281" i="17"/>
  <c r="AW281" i="17"/>
  <c r="AX281" i="17"/>
  <c r="AY281" i="17"/>
  <c r="AZ281" i="17"/>
  <c r="BA281" i="17"/>
  <c r="BB281" i="17"/>
  <c r="BC281" i="17"/>
  <c r="BD281" i="17"/>
  <c r="BE281" i="17"/>
  <c r="BF281" i="17"/>
  <c r="BG281" i="17"/>
  <c r="BH281" i="17"/>
  <c r="BI281" i="17"/>
  <c r="BJ281" i="17"/>
  <c r="BK281" i="17"/>
  <c r="BL281" i="17"/>
  <c r="BM281" i="17"/>
  <c r="BN281" i="17"/>
  <c r="BO281" i="17"/>
  <c r="BP281" i="17"/>
  <c r="AO282" i="17"/>
  <c r="AP282" i="17"/>
  <c r="AQ282" i="17"/>
  <c r="AR282" i="17"/>
  <c r="AS282" i="17"/>
  <c r="AT282" i="17"/>
  <c r="AU282" i="17"/>
  <c r="AV282" i="17"/>
  <c r="AW282" i="17"/>
  <c r="AX282" i="17"/>
  <c r="AY282" i="17"/>
  <c r="AZ282" i="17"/>
  <c r="BA282" i="17"/>
  <c r="BB282" i="17"/>
  <c r="BC282" i="17"/>
  <c r="BD282" i="17"/>
  <c r="BE282" i="17"/>
  <c r="BF282" i="17"/>
  <c r="BG282" i="17"/>
  <c r="BH282" i="17"/>
  <c r="BI282" i="17"/>
  <c r="BJ282" i="17"/>
  <c r="BK282" i="17"/>
  <c r="BL282" i="17"/>
  <c r="BM282" i="17"/>
  <c r="BN282" i="17"/>
  <c r="BO282" i="17"/>
  <c r="BP282" i="17"/>
  <c r="AO283" i="17"/>
  <c r="AP283" i="17"/>
  <c r="AQ283" i="17"/>
  <c r="AR283" i="17"/>
  <c r="AS283" i="17"/>
  <c r="AT283" i="17"/>
  <c r="AU283" i="17"/>
  <c r="AV283" i="17"/>
  <c r="AW283" i="17"/>
  <c r="AX283" i="17"/>
  <c r="AY283" i="17"/>
  <c r="AZ283" i="17"/>
  <c r="BA283" i="17"/>
  <c r="BB283" i="17"/>
  <c r="BC283" i="17"/>
  <c r="BD283" i="17"/>
  <c r="BE283" i="17"/>
  <c r="BF283" i="17"/>
  <c r="BG283" i="17"/>
  <c r="BH283" i="17"/>
  <c r="BI283" i="17"/>
  <c r="BJ283" i="17"/>
  <c r="BK283" i="17"/>
  <c r="BL283" i="17"/>
  <c r="BM283" i="17"/>
  <c r="BN283" i="17"/>
  <c r="BO283" i="17"/>
  <c r="BP283" i="17"/>
  <c r="AO284" i="17"/>
  <c r="AP284" i="17"/>
  <c r="AQ284" i="17"/>
  <c r="AR284" i="17"/>
  <c r="AS284" i="17"/>
  <c r="AT284" i="17"/>
  <c r="AU284" i="17"/>
  <c r="AV284" i="17"/>
  <c r="AW284" i="17"/>
  <c r="AX284" i="17"/>
  <c r="AY284" i="17"/>
  <c r="AZ284" i="17"/>
  <c r="BA284" i="17"/>
  <c r="BB284" i="17"/>
  <c r="BC284" i="17"/>
  <c r="BD284" i="17"/>
  <c r="BE284" i="17"/>
  <c r="BF284" i="17"/>
  <c r="BG284" i="17"/>
  <c r="BH284" i="17"/>
  <c r="BI284" i="17"/>
  <c r="BJ284" i="17"/>
  <c r="BK284" i="17"/>
  <c r="BL284" i="17"/>
  <c r="BM284" i="17"/>
  <c r="BN284" i="17"/>
  <c r="BO284" i="17"/>
  <c r="BP284" i="17"/>
  <c r="AO288" i="17"/>
  <c r="AP288" i="17"/>
  <c r="AQ288" i="17"/>
  <c r="AR288" i="17"/>
  <c r="AS288" i="17"/>
  <c r="AT288" i="17"/>
  <c r="AU288" i="17"/>
  <c r="AV288" i="17"/>
  <c r="AW288" i="17"/>
  <c r="AX288" i="17"/>
  <c r="AY288" i="17"/>
  <c r="AZ288" i="17"/>
  <c r="BA288" i="17"/>
  <c r="BB288" i="17"/>
  <c r="BC288" i="17"/>
  <c r="BD288" i="17"/>
  <c r="BE288" i="17"/>
  <c r="BF288" i="17"/>
  <c r="BG288" i="17"/>
  <c r="BH288" i="17"/>
  <c r="BI288" i="17"/>
  <c r="BJ288" i="17"/>
  <c r="BK288" i="17"/>
  <c r="BL288" i="17"/>
  <c r="BM288" i="17"/>
  <c r="BN288" i="17"/>
  <c r="BO288" i="17"/>
  <c r="BP288" i="17"/>
  <c r="AO289" i="17"/>
  <c r="AP289" i="17"/>
  <c r="AQ289" i="17"/>
  <c r="AR289" i="17"/>
  <c r="AS289" i="17"/>
  <c r="AT289" i="17"/>
  <c r="AU289" i="17"/>
  <c r="AV289" i="17"/>
  <c r="AW289" i="17"/>
  <c r="AX289" i="17"/>
  <c r="AY289" i="17"/>
  <c r="AZ289" i="17"/>
  <c r="BA289" i="17"/>
  <c r="BB289" i="17"/>
  <c r="BC289" i="17"/>
  <c r="BD289" i="17"/>
  <c r="BE289" i="17"/>
  <c r="BF289" i="17"/>
  <c r="BG289" i="17"/>
  <c r="BH289" i="17"/>
  <c r="BI289" i="17"/>
  <c r="BJ289" i="17"/>
  <c r="BK289" i="17"/>
  <c r="BL289" i="17"/>
  <c r="BM289" i="17"/>
  <c r="BN289" i="17"/>
  <c r="BO289" i="17"/>
  <c r="BP289" i="17"/>
  <c r="AO290" i="17"/>
  <c r="AP290" i="17"/>
  <c r="AQ290" i="17"/>
  <c r="AR290" i="17"/>
  <c r="AS290" i="17"/>
  <c r="AT290" i="17"/>
  <c r="AU290" i="17"/>
  <c r="AV290" i="17"/>
  <c r="AW290" i="17"/>
  <c r="AX290" i="17"/>
  <c r="AY290" i="17"/>
  <c r="AZ290" i="17"/>
  <c r="BA290" i="17"/>
  <c r="BB290" i="17"/>
  <c r="BC290" i="17"/>
  <c r="BD290" i="17"/>
  <c r="BE290" i="17"/>
  <c r="BF290" i="17"/>
  <c r="BG290" i="17"/>
  <c r="BH290" i="17"/>
  <c r="BI290" i="17"/>
  <c r="BJ290" i="17"/>
  <c r="BK290" i="17"/>
  <c r="BL290" i="17"/>
  <c r="BM290" i="17"/>
  <c r="BN290" i="17"/>
  <c r="BO290" i="17"/>
  <c r="BP290" i="17"/>
  <c r="AO291" i="17"/>
  <c r="AP291" i="17"/>
  <c r="AQ291" i="17"/>
  <c r="AR291" i="17"/>
  <c r="AS291" i="17"/>
  <c r="AT291" i="17"/>
  <c r="AU291" i="17"/>
  <c r="AV291" i="17"/>
  <c r="AW291" i="17"/>
  <c r="AX291" i="17"/>
  <c r="AY291" i="17"/>
  <c r="AZ291" i="17"/>
  <c r="BA291" i="17"/>
  <c r="BB291" i="17"/>
  <c r="BC291" i="17"/>
  <c r="BD291" i="17"/>
  <c r="BE291" i="17"/>
  <c r="BF291" i="17"/>
  <c r="BG291" i="17"/>
  <c r="BH291" i="17"/>
  <c r="BI291" i="17"/>
  <c r="BJ291" i="17"/>
  <c r="BK291" i="17"/>
  <c r="BL291" i="17"/>
  <c r="BM291" i="17"/>
  <c r="BN291" i="17"/>
  <c r="BO291" i="17"/>
  <c r="BP291" i="17"/>
  <c r="AO292" i="17"/>
  <c r="AP292" i="17"/>
  <c r="AQ292" i="17"/>
  <c r="AR292" i="17"/>
  <c r="AS292" i="17"/>
  <c r="AT292" i="17"/>
  <c r="AU292" i="17"/>
  <c r="AV292" i="17"/>
  <c r="AW292" i="17"/>
  <c r="AX292" i="17"/>
  <c r="AY292" i="17"/>
  <c r="AZ292" i="17"/>
  <c r="BA292" i="17"/>
  <c r="BB292" i="17"/>
  <c r="BC292" i="17"/>
  <c r="BD292" i="17"/>
  <c r="BE292" i="17"/>
  <c r="BF292" i="17"/>
  <c r="BG292" i="17"/>
  <c r="BH292" i="17"/>
  <c r="BI292" i="17"/>
  <c r="BJ292" i="17"/>
  <c r="BK292" i="17"/>
  <c r="BL292" i="17"/>
  <c r="BM292" i="17"/>
  <c r="BN292" i="17"/>
  <c r="BO292" i="17"/>
  <c r="BP292" i="17"/>
  <c r="AO270" i="18"/>
  <c r="AP270" i="18"/>
  <c r="AQ270" i="18"/>
  <c r="AR270" i="18"/>
  <c r="AS270" i="18"/>
  <c r="AT270" i="18"/>
  <c r="AU270" i="18"/>
  <c r="AV270" i="18"/>
  <c r="AW270" i="18"/>
  <c r="AX270" i="18"/>
  <c r="AY270" i="18"/>
  <c r="AZ270" i="18"/>
  <c r="BA270" i="18"/>
  <c r="BB270" i="18"/>
  <c r="BC270" i="18"/>
  <c r="BD270" i="18"/>
  <c r="BE270" i="18"/>
  <c r="BF270" i="18"/>
  <c r="BG270" i="18"/>
  <c r="BH270" i="18"/>
  <c r="BI270" i="18"/>
  <c r="BJ270" i="18"/>
  <c r="BK270" i="18"/>
  <c r="BL270" i="18"/>
  <c r="BM270" i="18"/>
  <c r="BN270" i="18"/>
  <c r="BO270" i="18"/>
  <c r="BP270" i="18"/>
  <c r="AO271" i="18"/>
  <c r="AP271" i="18"/>
  <c r="AQ271" i="18"/>
  <c r="AR271" i="18"/>
  <c r="AS271" i="18"/>
  <c r="AT271" i="18"/>
  <c r="AU271" i="18"/>
  <c r="AV271" i="18"/>
  <c r="AW271" i="18"/>
  <c r="AX271" i="18"/>
  <c r="AY271" i="18"/>
  <c r="AZ271" i="18"/>
  <c r="BA271" i="18"/>
  <c r="BB271" i="18"/>
  <c r="BC271" i="18"/>
  <c r="BD271" i="18"/>
  <c r="BE271" i="18"/>
  <c r="BF271" i="18"/>
  <c r="BG271" i="18"/>
  <c r="BH271" i="18"/>
  <c r="BI271" i="18"/>
  <c r="BJ271" i="18"/>
  <c r="BK271" i="18"/>
  <c r="BL271" i="18"/>
  <c r="BM271" i="18"/>
  <c r="BN271" i="18"/>
  <c r="BO271" i="18"/>
  <c r="BP271" i="18"/>
  <c r="AO272" i="18"/>
  <c r="AP272" i="18"/>
  <c r="AQ272" i="18"/>
  <c r="AR272" i="18"/>
  <c r="AS272" i="18"/>
  <c r="AT272" i="18"/>
  <c r="AU272" i="18"/>
  <c r="AV272" i="18"/>
  <c r="AW272" i="18"/>
  <c r="AX272" i="18"/>
  <c r="AY272" i="18"/>
  <c r="AZ272" i="18"/>
  <c r="BA272" i="18"/>
  <c r="BB272" i="18"/>
  <c r="BC272" i="18"/>
  <c r="BD272" i="18"/>
  <c r="BE272" i="18"/>
  <c r="BF272" i="18"/>
  <c r="BG272" i="18"/>
  <c r="BH272" i="18"/>
  <c r="BI272" i="18"/>
  <c r="BJ272" i="18"/>
  <c r="BK272" i="18"/>
  <c r="BL272" i="18"/>
  <c r="BM272" i="18"/>
  <c r="BN272" i="18"/>
  <c r="BO272" i="18"/>
  <c r="BP272" i="18"/>
  <c r="AO273" i="18"/>
  <c r="AP273" i="18"/>
  <c r="AQ273" i="18"/>
  <c r="AR273" i="18"/>
  <c r="AS273" i="18"/>
  <c r="AT273" i="18"/>
  <c r="AU273" i="18"/>
  <c r="AV273" i="18"/>
  <c r="AW273" i="18"/>
  <c r="AX273" i="18"/>
  <c r="AY273" i="18"/>
  <c r="AZ273" i="18"/>
  <c r="BA273" i="18"/>
  <c r="BB273" i="18"/>
  <c r="BC273" i="18"/>
  <c r="BD273" i="18"/>
  <c r="BE273" i="18"/>
  <c r="BF273" i="18"/>
  <c r="BG273" i="18"/>
  <c r="BH273" i="18"/>
  <c r="BI273" i="18"/>
  <c r="BJ273" i="18"/>
  <c r="BK273" i="18"/>
  <c r="BL273" i="18"/>
  <c r="BM273" i="18"/>
  <c r="BN273" i="18"/>
  <c r="BO273" i="18"/>
  <c r="BP273" i="18"/>
  <c r="AO274" i="18"/>
  <c r="AP274" i="18"/>
  <c r="AQ274" i="18"/>
  <c r="AR274" i="18"/>
  <c r="AS274" i="18"/>
  <c r="AT274" i="18"/>
  <c r="AU274" i="18"/>
  <c r="AV274" i="18"/>
  <c r="AW274" i="18"/>
  <c r="AX274" i="18"/>
  <c r="AY274" i="18"/>
  <c r="AZ274" i="18"/>
  <c r="BA274" i="18"/>
  <c r="BB274" i="18"/>
  <c r="BC274" i="18"/>
  <c r="BD274" i="18"/>
  <c r="BE274" i="18"/>
  <c r="BF274" i="18"/>
  <c r="BG274" i="18"/>
  <c r="BH274" i="18"/>
  <c r="BI274" i="18"/>
  <c r="BJ274" i="18"/>
  <c r="BK274" i="18"/>
  <c r="BL274" i="18"/>
  <c r="BM274" i="18"/>
  <c r="BN274" i="18"/>
  <c r="BO274" i="18"/>
  <c r="BP274" i="18"/>
  <c r="AO275" i="18"/>
  <c r="AP275" i="18"/>
  <c r="AQ275" i="18"/>
  <c r="AR275" i="18"/>
  <c r="AS275" i="18"/>
  <c r="AT275" i="18"/>
  <c r="AU275" i="18"/>
  <c r="AV275" i="18"/>
  <c r="AW275" i="18"/>
  <c r="AX275" i="18"/>
  <c r="AY275" i="18"/>
  <c r="AZ275" i="18"/>
  <c r="BA275" i="18"/>
  <c r="BB275" i="18"/>
  <c r="BC275" i="18"/>
  <c r="BD275" i="18"/>
  <c r="BE275" i="18"/>
  <c r="BF275" i="18"/>
  <c r="BG275" i="18"/>
  <c r="BH275" i="18"/>
  <c r="BI275" i="18"/>
  <c r="BJ275" i="18"/>
  <c r="BK275" i="18"/>
  <c r="BL275" i="18"/>
  <c r="BM275" i="18"/>
  <c r="BN275" i="18"/>
  <c r="BO275" i="18"/>
  <c r="BP275" i="18"/>
  <c r="AO276" i="18"/>
  <c r="AP276" i="18"/>
  <c r="AQ276" i="18"/>
  <c r="AR276" i="18"/>
  <c r="AS276" i="18"/>
  <c r="AT276" i="18"/>
  <c r="AU276" i="18"/>
  <c r="AV276" i="18"/>
  <c r="AW276" i="18"/>
  <c r="AX276" i="18"/>
  <c r="AY276" i="18"/>
  <c r="AZ276" i="18"/>
  <c r="BA276" i="18"/>
  <c r="BB276" i="18"/>
  <c r="BC276" i="18"/>
  <c r="BD276" i="18"/>
  <c r="BE276" i="18"/>
  <c r="BF276" i="18"/>
  <c r="BG276" i="18"/>
  <c r="BH276" i="18"/>
  <c r="BI276" i="18"/>
  <c r="BJ276" i="18"/>
  <c r="BK276" i="18"/>
  <c r="BL276" i="18"/>
  <c r="BM276" i="18"/>
  <c r="BN276" i="18"/>
  <c r="BO276" i="18"/>
  <c r="BP276" i="18"/>
  <c r="AO277" i="18"/>
  <c r="AP277" i="18"/>
  <c r="AQ277" i="18"/>
  <c r="AR277" i="18"/>
  <c r="AS277" i="18"/>
  <c r="AT277" i="18"/>
  <c r="AU277" i="18"/>
  <c r="AV277" i="18"/>
  <c r="AW277" i="18"/>
  <c r="AX277" i="18"/>
  <c r="AY277" i="18"/>
  <c r="AZ277" i="18"/>
  <c r="BA277" i="18"/>
  <c r="BB277" i="18"/>
  <c r="BC277" i="18"/>
  <c r="BD277" i="18"/>
  <c r="BE277" i="18"/>
  <c r="BF277" i="18"/>
  <c r="BG277" i="18"/>
  <c r="BH277" i="18"/>
  <c r="BI277" i="18"/>
  <c r="BJ277" i="18"/>
  <c r="BK277" i="18"/>
  <c r="BL277" i="18"/>
  <c r="BM277" i="18"/>
  <c r="BN277" i="18"/>
  <c r="BO277" i="18"/>
  <c r="BP277" i="18"/>
  <c r="AO278" i="18"/>
  <c r="AP278" i="18"/>
  <c r="AQ278" i="18"/>
  <c r="AR278" i="18"/>
  <c r="AS278" i="18"/>
  <c r="AT278" i="18"/>
  <c r="AU278" i="18"/>
  <c r="AV278" i="18"/>
  <c r="AW278" i="18"/>
  <c r="AX278" i="18"/>
  <c r="AY278" i="18"/>
  <c r="AZ278" i="18"/>
  <c r="BA278" i="18"/>
  <c r="BB278" i="18"/>
  <c r="BC278" i="18"/>
  <c r="BD278" i="18"/>
  <c r="BE278" i="18"/>
  <c r="BF278" i="18"/>
  <c r="BG278" i="18"/>
  <c r="BH278" i="18"/>
  <c r="BI278" i="18"/>
  <c r="BJ278" i="18"/>
  <c r="BK278" i="18"/>
  <c r="BL278" i="18"/>
  <c r="BM278" i="18"/>
  <c r="BN278" i="18"/>
  <c r="BO278" i="18"/>
  <c r="BP278" i="18"/>
  <c r="AO279" i="18"/>
  <c r="AP279" i="18"/>
  <c r="AQ279" i="18"/>
  <c r="AR279" i="18"/>
  <c r="AS279" i="18"/>
  <c r="AT279" i="18"/>
  <c r="AU279" i="18"/>
  <c r="AV279" i="18"/>
  <c r="AW279" i="18"/>
  <c r="AX279" i="18"/>
  <c r="AY279" i="18"/>
  <c r="AZ279" i="18"/>
  <c r="BA279" i="18"/>
  <c r="BB279" i="18"/>
  <c r="BC279" i="18"/>
  <c r="BD279" i="18"/>
  <c r="BE279" i="18"/>
  <c r="BF279" i="18"/>
  <c r="BG279" i="18"/>
  <c r="BH279" i="18"/>
  <c r="BI279" i="18"/>
  <c r="BJ279" i="18"/>
  <c r="BK279" i="18"/>
  <c r="BL279" i="18"/>
  <c r="BM279" i="18"/>
  <c r="BN279" i="18"/>
  <c r="BO279" i="18"/>
  <c r="BP279" i="18"/>
  <c r="AO280" i="18"/>
  <c r="AP280" i="18"/>
  <c r="AQ280" i="18"/>
  <c r="AR280" i="18"/>
  <c r="AS280" i="18"/>
  <c r="AT280" i="18"/>
  <c r="AU280" i="18"/>
  <c r="AV280" i="18"/>
  <c r="AW280" i="18"/>
  <c r="AX280" i="18"/>
  <c r="AY280" i="18"/>
  <c r="AZ280" i="18"/>
  <c r="BA280" i="18"/>
  <c r="BB280" i="18"/>
  <c r="BC280" i="18"/>
  <c r="BD280" i="18"/>
  <c r="BE280" i="18"/>
  <c r="BF280" i="18"/>
  <c r="BG280" i="18"/>
  <c r="BH280" i="18"/>
  <c r="BI280" i="18"/>
  <c r="BJ280" i="18"/>
  <c r="BK280" i="18"/>
  <c r="BL280" i="18"/>
  <c r="BM280" i="18"/>
  <c r="BN280" i="18"/>
  <c r="BO280" i="18"/>
  <c r="BP280" i="18"/>
  <c r="AO281" i="18"/>
  <c r="AP281" i="18"/>
  <c r="AQ281" i="18"/>
  <c r="AR281" i="18"/>
  <c r="AS281" i="18"/>
  <c r="AT281" i="18"/>
  <c r="AU281" i="18"/>
  <c r="AV281" i="18"/>
  <c r="AW281" i="18"/>
  <c r="AX281" i="18"/>
  <c r="AY281" i="18"/>
  <c r="AZ281" i="18"/>
  <c r="BA281" i="18"/>
  <c r="BB281" i="18"/>
  <c r="BC281" i="18"/>
  <c r="BD281" i="18"/>
  <c r="BE281" i="18"/>
  <c r="BF281" i="18"/>
  <c r="BG281" i="18"/>
  <c r="BH281" i="18"/>
  <c r="BI281" i="18"/>
  <c r="BJ281" i="18"/>
  <c r="BK281" i="18"/>
  <c r="BL281" i="18"/>
  <c r="BM281" i="18"/>
  <c r="BN281" i="18"/>
  <c r="BO281" i="18"/>
  <c r="BP281" i="18"/>
  <c r="AO282" i="18"/>
  <c r="AP282" i="18"/>
  <c r="AQ282" i="18"/>
  <c r="AR282" i="18"/>
  <c r="AS282" i="18"/>
  <c r="AT282" i="18"/>
  <c r="AU282" i="18"/>
  <c r="AV282" i="18"/>
  <c r="AW282" i="18"/>
  <c r="AX282" i="18"/>
  <c r="AY282" i="18"/>
  <c r="AZ282" i="18"/>
  <c r="BA282" i="18"/>
  <c r="BB282" i="18"/>
  <c r="BC282" i="18"/>
  <c r="BD282" i="18"/>
  <c r="BE282" i="18"/>
  <c r="BF282" i="18"/>
  <c r="BG282" i="18"/>
  <c r="BH282" i="18"/>
  <c r="BI282" i="18"/>
  <c r="BJ282" i="18"/>
  <c r="BK282" i="18"/>
  <c r="BL282" i="18"/>
  <c r="BM282" i="18"/>
  <c r="BN282" i="18"/>
  <c r="BO282" i="18"/>
  <c r="BP282" i="18"/>
  <c r="AO283" i="18"/>
  <c r="AP283" i="18"/>
  <c r="AQ283" i="18"/>
  <c r="AR283" i="18"/>
  <c r="AS283" i="18"/>
  <c r="AT283" i="18"/>
  <c r="AU283" i="18"/>
  <c r="AV283" i="18"/>
  <c r="AW283" i="18"/>
  <c r="AX283" i="18"/>
  <c r="AY283" i="18"/>
  <c r="AZ283" i="18"/>
  <c r="BA283" i="18"/>
  <c r="BB283" i="18"/>
  <c r="BC283" i="18"/>
  <c r="BD283" i="18"/>
  <c r="BE283" i="18"/>
  <c r="BF283" i="18"/>
  <c r="BG283" i="18"/>
  <c r="BH283" i="18"/>
  <c r="BI283" i="18"/>
  <c r="BJ283" i="18"/>
  <c r="BK283" i="18"/>
  <c r="BL283" i="18"/>
  <c r="BM283" i="18"/>
  <c r="BN283" i="18"/>
  <c r="BO283" i="18"/>
  <c r="BP283" i="18"/>
  <c r="AO284" i="18"/>
  <c r="AP284" i="18"/>
  <c r="AQ284" i="18"/>
  <c r="AR284" i="18"/>
  <c r="AS284" i="18"/>
  <c r="AT284" i="18"/>
  <c r="AU284" i="18"/>
  <c r="AV284" i="18"/>
  <c r="AW284" i="18"/>
  <c r="AX284" i="18"/>
  <c r="AY284" i="18"/>
  <c r="AZ284" i="18"/>
  <c r="BA284" i="18"/>
  <c r="BB284" i="18"/>
  <c r="BC284" i="18"/>
  <c r="BD284" i="18"/>
  <c r="BE284" i="18"/>
  <c r="BF284" i="18"/>
  <c r="BG284" i="18"/>
  <c r="BH284" i="18"/>
  <c r="BI284" i="18"/>
  <c r="BJ284" i="18"/>
  <c r="BK284" i="18"/>
  <c r="BL284" i="18"/>
  <c r="BM284" i="18"/>
  <c r="BN284" i="18"/>
  <c r="BO284" i="18"/>
  <c r="BP284" i="18"/>
  <c r="AO288" i="18"/>
  <c r="AP288" i="18"/>
  <c r="AQ288" i="18"/>
  <c r="AR288" i="18"/>
  <c r="AS288" i="18"/>
  <c r="AT288" i="18"/>
  <c r="AU288" i="18"/>
  <c r="AV288" i="18"/>
  <c r="AW288" i="18"/>
  <c r="AX288" i="18"/>
  <c r="AY288" i="18"/>
  <c r="AZ288" i="18"/>
  <c r="BA288" i="18"/>
  <c r="BB288" i="18"/>
  <c r="BC288" i="18"/>
  <c r="BD288" i="18"/>
  <c r="BE288" i="18"/>
  <c r="BF288" i="18"/>
  <c r="BG288" i="18"/>
  <c r="BH288" i="18"/>
  <c r="BI288" i="18"/>
  <c r="BJ288" i="18"/>
  <c r="BK288" i="18"/>
  <c r="BL288" i="18"/>
  <c r="BM288" i="18"/>
  <c r="BN288" i="18"/>
  <c r="BO288" i="18"/>
  <c r="BP288" i="18"/>
  <c r="AO289" i="18"/>
  <c r="AP289" i="18"/>
  <c r="AQ289" i="18"/>
  <c r="AR289" i="18"/>
  <c r="AS289" i="18"/>
  <c r="AT289" i="18"/>
  <c r="AU289" i="18"/>
  <c r="AV289" i="18"/>
  <c r="AW289" i="18"/>
  <c r="AX289" i="18"/>
  <c r="AY289" i="18"/>
  <c r="AZ289" i="18"/>
  <c r="BA289" i="18"/>
  <c r="BB289" i="18"/>
  <c r="BC289" i="18"/>
  <c r="BD289" i="18"/>
  <c r="BE289" i="18"/>
  <c r="BF289" i="18"/>
  <c r="BG289" i="18"/>
  <c r="BH289" i="18"/>
  <c r="BI289" i="18"/>
  <c r="BJ289" i="18"/>
  <c r="BK289" i="18"/>
  <c r="BL289" i="18"/>
  <c r="BM289" i="18"/>
  <c r="BN289" i="18"/>
  <c r="BO289" i="18"/>
  <c r="BP289" i="18"/>
  <c r="AO290" i="18"/>
  <c r="AP290" i="18"/>
  <c r="AQ290" i="18"/>
  <c r="AR290" i="18"/>
  <c r="AS290" i="18"/>
  <c r="AT290" i="18"/>
  <c r="AU290" i="18"/>
  <c r="AV290" i="18"/>
  <c r="AW290" i="18"/>
  <c r="AX290" i="18"/>
  <c r="AY290" i="18"/>
  <c r="AZ290" i="18"/>
  <c r="BA290" i="18"/>
  <c r="BB290" i="18"/>
  <c r="BC290" i="18"/>
  <c r="BD290" i="18"/>
  <c r="BE290" i="18"/>
  <c r="BF290" i="18"/>
  <c r="BG290" i="18"/>
  <c r="BH290" i="18"/>
  <c r="BI290" i="18"/>
  <c r="BJ290" i="18"/>
  <c r="BK290" i="18"/>
  <c r="BL290" i="18"/>
  <c r="BM290" i="18"/>
  <c r="BN290" i="18"/>
  <c r="BO290" i="18"/>
  <c r="BP290" i="18"/>
  <c r="AO291" i="18"/>
  <c r="AP291" i="18"/>
  <c r="AQ291" i="18"/>
  <c r="AR291" i="18"/>
  <c r="AS291" i="18"/>
  <c r="AT291" i="18"/>
  <c r="AU291" i="18"/>
  <c r="AV291" i="18"/>
  <c r="AW291" i="18"/>
  <c r="AX291" i="18"/>
  <c r="AY291" i="18"/>
  <c r="AZ291" i="18"/>
  <c r="BA291" i="18"/>
  <c r="BB291" i="18"/>
  <c r="BC291" i="18"/>
  <c r="BD291" i="18"/>
  <c r="BE291" i="18"/>
  <c r="BF291" i="18"/>
  <c r="BG291" i="18"/>
  <c r="BH291" i="18"/>
  <c r="BI291" i="18"/>
  <c r="BJ291" i="18"/>
  <c r="BK291" i="18"/>
  <c r="BL291" i="18"/>
  <c r="BM291" i="18"/>
  <c r="BN291" i="18"/>
  <c r="BO291" i="18"/>
  <c r="BP291" i="18"/>
  <c r="AO292" i="18"/>
  <c r="AP292" i="18"/>
  <c r="AQ292" i="18"/>
  <c r="AR292" i="18"/>
  <c r="AS292" i="18"/>
  <c r="AT292" i="18"/>
  <c r="AU292" i="18"/>
  <c r="AV292" i="18"/>
  <c r="AW292" i="18"/>
  <c r="AX292" i="18"/>
  <c r="AY292" i="18"/>
  <c r="AZ292" i="18"/>
  <c r="BA292" i="18"/>
  <c r="BB292" i="18"/>
  <c r="BC292" i="18"/>
  <c r="BD292" i="18"/>
  <c r="BE292" i="18"/>
  <c r="BF292" i="18"/>
  <c r="BG292" i="18"/>
  <c r="BH292" i="18"/>
  <c r="BI292" i="18"/>
  <c r="BJ292" i="18"/>
  <c r="BK292" i="18"/>
  <c r="BL292" i="18"/>
  <c r="BM292" i="18"/>
  <c r="BN292" i="18"/>
  <c r="BO292" i="18"/>
  <c r="BP292" i="18"/>
  <c r="AO270" i="19"/>
  <c r="AP270" i="19"/>
  <c r="AQ270" i="19"/>
  <c r="AR270" i="19"/>
  <c r="AS270" i="19"/>
  <c r="AT270" i="19"/>
  <c r="AU270" i="19"/>
  <c r="AV270" i="19"/>
  <c r="AW270" i="19"/>
  <c r="AX270" i="19"/>
  <c r="AY270" i="19"/>
  <c r="AZ270" i="19"/>
  <c r="BA270" i="19"/>
  <c r="BB270" i="19"/>
  <c r="BC270" i="19"/>
  <c r="BD270" i="19"/>
  <c r="BE270" i="19"/>
  <c r="BF270" i="19"/>
  <c r="BG270" i="19"/>
  <c r="BH270" i="19"/>
  <c r="BI270" i="19"/>
  <c r="BJ270" i="19"/>
  <c r="BK270" i="19"/>
  <c r="BL270" i="19"/>
  <c r="BM270" i="19"/>
  <c r="BN270" i="19"/>
  <c r="BO270" i="19"/>
  <c r="BP270" i="19"/>
  <c r="AO271" i="19"/>
  <c r="AP271" i="19"/>
  <c r="AQ271" i="19"/>
  <c r="AR271" i="19"/>
  <c r="AS271" i="19"/>
  <c r="AT271" i="19"/>
  <c r="AU271" i="19"/>
  <c r="AV271" i="19"/>
  <c r="AW271" i="19"/>
  <c r="AX271" i="19"/>
  <c r="AY271" i="19"/>
  <c r="AZ271" i="19"/>
  <c r="BA271" i="19"/>
  <c r="BB271" i="19"/>
  <c r="BC271" i="19"/>
  <c r="BD271" i="19"/>
  <c r="BE271" i="19"/>
  <c r="BF271" i="19"/>
  <c r="BG271" i="19"/>
  <c r="BH271" i="19"/>
  <c r="BI271" i="19"/>
  <c r="BJ271" i="19"/>
  <c r="BK271" i="19"/>
  <c r="BL271" i="19"/>
  <c r="BM271" i="19"/>
  <c r="BN271" i="19"/>
  <c r="BO271" i="19"/>
  <c r="BP271" i="19"/>
  <c r="AO272" i="19"/>
  <c r="AP272" i="19"/>
  <c r="AQ272" i="19"/>
  <c r="AR272" i="19"/>
  <c r="AS272" i="19"/>
  <c r="AT272" i="19"/>
  <c r="AU272" i="19"/>
  <c r="AV272" i="19"/>
  <c r="AW272" i="19"/>
  <c r="AX272" i="19"/>
  <c r="AY272" i="19"/>
  <c r="AZ272" i="19"/>
  <c r="BA272" i="19"/>
  <c r="BB272" i="19"/>
  <c r="BC272" i="19"/>
  <c r="BD272" i="19"/>
  <c r="BE272" i="19"/>
  <c r="BF272" i="19"/>
  <c r="BG272" i="19"/>
  <c r="BH272" i="19"/>
  <c r="BI272" i="19"/>
  <c r="BJ272" i="19"/>
  <c r="BK272" i="19"/>
  <c r="BL272" i="19"/>
  <c r="BM272" i="19"/>
  <c r="BN272" i="19"/>
  <c r="BO272" i="19"/>
  <c r="BP272" i="19"/>
  <c r="AO273" i="19"/>
  <c r="AP273" i="19"/>
  <c r="AQ273" i="19"/>
  <c r="AR273" i="19"/>
  <c r="AS273" i="19"/>
  <c r="AT273" i="19"/>
  <c r="AU273" i="19"/>
  <c r="AV273" i="19"/>
  <c r="AW273" i="19"/>
  <c r="AX273" i="19"/>
  <c r="AY273" i="19"/>
  <c r="AZ273" i="19"/>
  <c r="BA273" i="19"/>
  <c r="BB273" i="19"/>
  <c r="BC273" i="19"/>
  <c r="BD273" i="19"/>
  <c r="BE273" i="19"/>
  <c r="BF273" i="19"/>
  <c r="BG273" i="19"/>
  <c r="BH273" i="19"/>
  <c r="BI273" i="19"/>
  <c r="BJ273" i="19"/>
  <c r="BK273" i="19"/>
  <c r="BL273" i="19"/>
  <c r="BM273" i="19"/>
  <c r="BN273" i="19"/>
  <c r="BO273" i="19"/>
  <c r="BP273" i="19"/>
  <c r="AO274" i="19"/>
  <c r="AP274" i="19"/>
  <c r="AQ274" i="19"/>
  <c r="AR274" i="19"/>
  <c r="AS274" i="19"/>
  <c r="AT274" i="19"/>
  <c r="AU274" i="19"/>
  <c r="AV274" i="19"/>
  <c r="AW274" i="19"/>
  <c r="AX274" i="19"/>
  <c r="AY274" i="19"/>
  <c r="AZ274" i="19"/>
  <c r="BA274" i="19"/>
  <c r="BB274" i="19"/>
  <c r="BC274" i="19"/>
  <c r="BD274" i="19"/>
  <c r="BE274" i="19"/>
  <c r="BF274" i="19"/>
  <c r="BG274" i="19"/>
  <c r="BH274" i="19"/>
  <c r="BI274" i="19"/>
  <c r="BJ274" i="19"/>
  <c r="BK274" i="19"/>
  <c r="BL274" i="19"/>
  <c r="BM274" i="19"/>
  <c r="BN274" i="19"/>
  <c r="BO274" i="19"/>
  <c r="BP274" i="19"/>
  <c r="AO275" i="19"/>
  <c r="AP275" i="19"/>
  <c r="AQ275" i="19"/>
  <c r="AR275" i="19"/>
  <c r="AS275" i="19"/>
  <c r="AT275" i="19"/>
  <c r="AU275" i="19"/>
  <c r="AV275" i="19"/>
  <c r="AW275" i="19"/>
  <c r="AX275" i="19"/>
  <c r="AY275" i="19"/>
  <c r="AZ275" i="19"/>
  <c r="BA275" i="19"/>
  <c r="BB275" i="19"/>
  <c r="BC275" i="19"/>
  <c r="BD275" i="19"/>
  <c r="BE275" i="19"/>
  <c r="BF275" i="19"/>
  <c r="BG275" i="19"/>
  <c r="BH275" i="19"/>
  <c r="BI275" i="19"/>
  <c r="BJ275" i="19"/>
  <c r="BK275" i="19"/>
  <c r="BL275" i="19"/>
  <c r="BM275" i="19"/>
  <c r="BN275" i="19"/>
  <c r="BO275" i="19"/>
  <c r="BP275" i="19"/>
  <c r="AO276" i="19"/>
  <c r="AP276" i="19"/>
  <c r="AQ276" i="19"/>
  <c r="AR276" i="19"/>
  <c r="AS276" i="19"/>
  <c r="AT276" i="19"/>
  <c r="AU276" i="19"/>
  <c r="AV276" i="19"/>
  <c r="AW276" i="19"/>
  <c r="AX276" i="19"/>
  <c r="AY276" i="19"/>
  <c r="AZ276" i="19"/>
  <c r="BA276" i="19"/>
  <c r="BB276" i="19"/>
  <c r="BC276" i="19"/>
  <c r="BD276" i="19"/>
  <c r="BE276" i="19"/>
  <c r="BF276" i="19"/>
  <c r="BG276" i="19"/>
  <c r="BH276" i="19"/>
  <c r="BI276" i="19"/>
  <c r="BJ276" i="19"/>
  <c r="BK276" i="19"/>
  <c r="BL276" i="19"/>
  <c r="BM276" i="19"/>
  <c r="BN276" i="19"/>
  <c r="BO276" i="19"/>
  <c r="BP276" i="19"/>
  <c r="AO277" i="19"/>
  <c r="AP277" i="19"/>
  <c r="AQ277" i="19"/>
  <c r="AR277" i="19"/>
  <c r="AS277" i="19"/>
  <c r="AT277" i="19"/>
  <c r="AU277" i="19"/>
  <c r="AV277" i="19"/>
  <c r="AW277" i="19"/>
  <c r="AX277" i="19"/>
  <c r="AY277" i="19"/>
  <c r="AZ277" i="19"/>
  <c r="BA277" i="19"/>
  <c r="BB277" i="19"/>
  <c r="BC277" i="19"/>
  <c r="BD277" i="19"/>
  <c r="BE277" i="19"/>
  <c r="BF277" i="19"/>
  <c r="BG277" i="19"/>
  <c r="BH277" i="19"/>
  <c r="BI277" i="19"/>
  <c r="BJ277" i="19"/>
  <c r="BK277" i="19"/>
  <c r="BL277" i="19"/>
  <c r="BM277" i="19"/>
  <c r="BN277" i="19"/>
  <c r="BO277" i="19"/>
  <c r="BP277" i="19"/>
  <c r="AO278" i="19"/>
  <c r="AP278" i="19"/>
  <c r="AQ278" i="19"/>
  <c r="AR278" i="19"/>
  <c r="AS278" i="19"/>
  <c r="AT278" i="19"/>
  <c r="AU278" i="19"/>
  <c r="AV278" i="19"/>
  <c r="AW278" i="19"/>
  <c r="AX278" i="19"/>
  <c r="AY278" i="19"/>
  <c r="AZ278" i="19"/>
  <c r="BA278" i="19"/>
  <c r="BB278" i="19"/>
  <c r="BC278" i="19"/>
  <c r="BD278" i="19"/>
  <c r="BE278" i="19"/>
  <c r="BF278" i="19"/>
  <c r="BG278" i="19"/>
  <c r="BH278" i="19"/>
  <c r="BI278" i="19"/>
  <c r="BJ278" i="19"/>
  <c r="BK278" i="19"/>
  <c r="BL278" i="19"/>
  <c r="BM278" i="19"/>
  <c r="BN278" i="19"/>
  <c r="BO278" i="19"/>
  <c r="BP278" i="19"/>
  <c r="AO279" i="19"/>
  <c r="AP279" i="19"/>
  <c r="AQ279" i="19"/>
  <c r="AR279" i="19"/>
  <c r="AS279" i="19"/>
  <c r="AT279" i="19"/>
  <c r="AU279" i="19"/>
  <c r="AV279" i="19"/>
  <c r="AW279" i="19"/>
  <c r="AX279" i="19"/>
  <c r="AY279" i="19"/>
  <c r="AZ279" i="19"/>
  <c r="BA279" i="19"/>
  <c r="BB279" i="19"/>
  <c r="BC279" i="19"/>
  <c r="BD279" i="19"/>
  <c r="BE279" i="19"/>
  <c r="BF279" i="19"/>
  <c r="BG279" i="19"/>
  <c r="BH279" i="19"/>
  <c r="BI279" i="19"/>
  <c r="BJ279" i="19"/>
  <c r="BK279" i="19"/>
  <c r="BL279" i="19"/>
  <c r="BM279" i="19"/>
  <c r="BN279" i="19"/>
  <c r="BO279" i="19"/>
  <c r="BP279" i="19"/>
  <c r="AO280" i="19"/>
  <c r="AP280" i="19"/>
  <c r="AQ280" i="19"/>
  <c r="AR280" i="19"/>
  <c r="AS280" i="19"/>
  <c r="AT280" i="19"/>
  <c r="AU280" i="19"/>
  <c r="AV280" i="19"/>
  <c r="AW280" i="19"/>
  <c r="AX280" i="19"/>
  <c r="AY280" i="19"/>
  <c r="AZ280" i="19"/>
  <c r="BA280" i="19"/>
  <c r="BB280" i="19"/>
  <c r="BC280" i="19"/>
  <c r="BD280" i="19"/>
  <c r="BE280" i="19"/>
  <c r="BF280" i="19"/>
  <c r="BG280" i="19"/>
  <c r="BH280" i="19"/>
  <c r="BI280" i="19"/>
  <c r="BJ280" i="19"/>
  <c r="BK280" i="19"/>
  <c r="BL280" i="19"/>
  <c r="BM280" i="19"/>
  <c r="BN280" i="19"/>
  <c r="BO280" i="19"/>
  <c r="BP280" i="19"/>
  <c r="AO281" i="19"/>
  <c r="AP281" i="19"/>
  <c r="AQ281" i="19"/>
  <c r="AR281" i="19"/>
  <c r="AS281" i="19"/>
  <c r="AT281" i="19"/>
  <c r="AU281" i="19"/>
  <c r="AV281" i="19"/>
  <c r="AW281" i="19"/>
  <c r="AX281" i="19"/>
  <c r="AY281" i="19"/>
  <c r="AZ281" i="19"/>
  <c r="BA281" i="19"/>
  <c r="BB281" i="19"/>
  <c r="BC281" i="19"/>
  <c r="BD281" i="19"/>
  <c r="BE281" i="19"/>
  <c r="BF281" i="19"/>
  <c r="BG281" i="19"/>
  <c r="BH281" i="19"/>
  <c r="BI281" i="19"/>
  <c r="BJ281" i="19"/>
  <c r="BK281" i="19"/>
  <c r="BL281" i="19"/>
  <c r="BM281" i="19"/>
  <c r="BN281" i="19"/>
  <c r="BO281" i="19"/>
  <c r="BP281" i="19"/>
  <c r="AO282" i="19"/>
  <c r="AP282" i="19"/>
  <c r="AQ282" i="19"/>
  <c r="AR282" i="19"/>
  <c r="AS282" i="19"/>
  <c r="AT282" i="19"/>
  <c r="AU282" i="19"/>
  <c r="AV282" i="19"/>
  <c r="AW282" i="19"/>
  <c r="AX282" i="19"/>
  <c r="AY282" i="19"/>
  <c r="AZ282" i="19"/>
  <c r="BA282" i="19"/>
  <c r="BB282" i="19"/>
  <c r="BC282" i="19"/>
  <c r="BD282" i="19"/>
  <c r="BE282" i="19"/>
  <c r="BF282" i="19"/>
  <c r="BG282" i="19"/>
  <c r="BH282" i="19"/>
  <c r="BI282" i="19"/>
  <c r="BJ282" i="19"/>
  <c r="BK282" i="19"/>
  <c r="BL282" i="19"/>
  <c r="BM282" i="19"/>
  <c r="BN282" i="19"/>
  <c r="BO282" i="19"/>
  <c r="BP282" i="19"/>
  <c r="AO283" i="19"/>
  <c r="AP283" i="19"/>
  <c r="AQ283" i="19"/>
  <c r="AR283" i="19"/>
  <c r="AS283" i="19"/>
  <c r="AT283" i="19"/>
  <c r="AU283" i="19"/>
  <c r="AV283" i="19"/>
  <c r="AW283" i="19"/>
  <c r="AX283" i="19"/>
  <c r="AY283" i="19"/>
  <c r="AZ283" i="19"/>
  <c r="BA283" i="19"/>
  <c r="BB283" i="19"/>
  <c r="BC283" i="19"/>
  <c r="BD283" i="19"/>
  <c r="BE283" i="19"/>
  <c r="BF283" i="19"/>
  <c r="BG283" i="19"/>
  <c r="BH283" i="19"/>
  <c r="BI283" i="19"/>
  <c r="BJ283" i="19"/>
  <c r="BK283" i="19"/>
  <c r="BL283" i="19"/>
  <c r="BM283" i="19"/>
  <c r="BN283" i="19"/>
  <c r="BO283" i="19"/>
  <c r="BP283" i="19"/>
  <c r="AO284" i="19"/>
  <c r="AP284" i="19"/>
  <c r="AQ284" i="19"/>
  <c r="AR284" i="19"/>
  <c r="AS284" i="19"/>
  <c r="AT284" i="19"/>
  <c r="AU284" i="19"/>
  <c r="AV284" i="19"/>
  <c r="AW284" i="19"/>
  <c r="AX284" i="19"/>
  <c r="AY284" i="19"/>
  <c r="AZ284" i="19"/>
  <c r="BA284" i="19"/>
  <c r="BB284" i="19"/>
  <c r="BC284" i="19"/>
  <c r="BD284" i="19"/>
  <c r="BE284" i="19"/>
  <c r="BF284" i="19"/>
  <c r="BG284" i="19"/>
  <c r="BH284" i="19"/>
  <c r="BI284" i="19"/>
  <c r="BJ284" i="19"/>
  <c r="BK284" i="19"/>
  <c r="BL284" i="19"/>
  <c r="BM284" i="19"/>
  <c r="BN284" i="19"/>
  <c r="BO284" i="19"/>
  <c r="BP284" i="19"/>
  <c r="AO288" i="19"/>
  <c r="AP288" i="19"/>
  <c r="AQ288" i="19"/>
  <c r="AR288" i="19"/>
  <c r="AS288" i="19"/>
  <c r="AT288" i="19"/>
  <c r="AU288" i="19"/>
  <c r="AV288" i="19"/>
  <c r="AW288" i="19"/>
  <c r="AX288" i="19"/>
  <c r="AY288" i="19"/>
  <c r="AZ288" i="19"/>
  <c r="BA288" i="19"/>
  <c r="BB288" i="19"/>
  <c r="BC288" i="19"/>
  <c r="BD288" i="19"/>
  <c r="BE288" i="19"/>
  <c r="BF288" i="19"/>
  <c r="BG288" i="19"/>
  <c r="BH288" i="19"/>
  <c r="BI288" i="19"/>
  <c r="BJ288" i="19"/>
  <c r="BK288" i="19"/>
  <c r="BL288" i="19"/>
  <c r="BM288" i="19"/>
  <c r="BN288" i="19"/>
  <c r="BO288" i="19"/>
  <c r="BP288" i="19"/>
  <c r="AO289" i="19"/>
  <c r="AP289" i="19"/>
  <c r="AQ289" i="19"/>
  <c r="AR289" i="19"/>
  <c r="AS289" i="19"/>
  <c r="AT289" i="19"/>
  <c r="AU289" i="19"/>
  <c r="AV289" i="19"/>
  <c r="AW289" i="19"/>
  <c r="AX289" i="19"/>
  <c r="AY289" i="19"/>
  <c r="AZ289" i="19"/>
  <c r="BA289" i="19"/>
  <c r="BB289" i="19"/>
  <c r="BC289" i="19"/>
  <c r="BD289" i="19"/>
  <c r="BE289" i="19"/>
  <c r="BF289" i="19"/>
  <c r="BG289" i="19"/>
  <c r="BH289" i="19"/>
  <c r="BI289" i="19"/>
  <c r="BJ289" i="19"/>
  <c r="BK289" i="19"/>
  <c r="BL289" i="19"/>
  <c r="BM289" i="19"/>
  <c r="BN289" i="19"/>
  <c r="BO289" i="19"/>
  <c r="BP289" i="19"/>
  <c r="AO290" i="19"/>
  <c r="AP290" i="19"/>
  <c r="AQ290" i="19"/>
  <c r="AR290" i="19"/>
  <c r="AS290" i="19"/>
  <c r="AT290" i="19"/>
  <c r="AU290" i="19"/>
  <c r="AV290" i="19"/>
  <c r="AW290" i="19"/>
  <c r="AX290" i="19"/>
  <c r="AY290" i="19"/>
  <c r="AZ290" i="19"/>
  <c r="BA290" i="19"/>
  <c r="BB290" i="19"/>
  <c r="BC290" i="19"/>
  <c r="BD290" i="19"/>
  <c r="BE290" i="19"/>
  <c r="BF290" i="19"/>
  <c r="BG290" i="19"/>
  <c r="BH290" i="19"/>
  <c r="BI290" i="19"/>
  <c r="BJ290" i="19"/>
  <c r="BK290" i="19"/>
  <c r="BL290" i="19"/>
  <c r="BM290" i="19"/>
  <c r="BN290" i="19"/>
  <c r="BO290" i="19"/>
  <c r="BP290" i="19"/>
  <c r="AO291" i="19"/>
  <c r="AP291" i="19"/>
  <c r="AQ291" i="19"/>
  <c r="AR291" i="19"/>
  <c r="AS291" i="19"/>
  <c r="AT291" i="19"/>
  <c r="AU291" i="19"/>
  <c r="AV291" i="19"/>
  <c r="AW291" i="19"/>
  <c r="AX291" i="19"/>
  <c r="AY291" i="19"/>
  <c r="AZ291" i="19"/>
  <c r="BA291" i="19"/>
  <c r="BB291" i="19"/>
  <c r="BC291" i="19"/>
  <c r="BD291" i="19"/>
  <c r="BE291" i="19"/>
  <c r="BF291" i="19"/>
  <c r="BG291" i="19"/>
  <c r="BH291" i="19"/>
  <c r="BI291" i="19"/>
  <c r="BJ291" i="19"/>
  <c r="BK291" i="19"/>
  <c r="BL291" i="19"/>
  <c r="BM291" i="19"/>
  <c r="BN291" i="19"/>
  <c r="BO291" i="19"/>
  <c r="BP291" i="19"/>
  <c r="AO292" i="19"/>
  <c r="AP292" i="19"/>
  <c r="AQ292" i="19"/>
  <c r="AR292" i="19"/>
  <c r="AS292" i="19"/>
  <c r="AT292" i="19"/>
  <c r="AU292" i="19"/>
  <c r="AV292" i="19"/>
  <c r="AW292" i="19"/>
  <c r="AX292" i="19"/>
  <c r="AY292" i="19"/>
  <c r="AZ292" i="19"/>
  <c r="BA292" i="19"/>
  <c r="BB292" i="19"/>
  <c r="BC292" i="19"/>
  <c r="BD292" i="19"/>
  <c r="BE292" i="19"/>
  <c r="BF292" i="19"/>
  <c r="BG292" i="19"/>
  <c r="BH292" i="19"/>
  <c r="BI292" i="19"/>
  <c r="BJ292" i="19"/>
  <c r="BK292" i="19"/>
  <c r="BL292" i="19"/>
  <c r="BM292" i="19"/>
  <c r="BN292" i="19"/>
  <c r="BO292" i="19"/>
  <c r="BP292" i="19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BN19" i="16"/>
  <c r="BO19" i="16"/>
  <c r="BP1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N29" i="16"/>
  <c r="BO29" i="16"/>
  <c r="BP29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BN30" i="16"/>
  <c r="BO30" i="16"/>
  <c r="BP30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BN31" i="16"/>
  <c r="BO31" i="16"/>
  <c r="BP3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BN41" i="16"/>
  <c r="BO41" i="16"/>
  <c r="BP41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BN42" i="16"/>
  <c r="BO42" i="16"/>
  <c r="BP42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BN43" i="16"/>
  <c r="BO43" i="16"/>
  <c r="BP43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BN44" i="16"/>
  <c r="BO44" i="16"/>
  <c r="BP44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BN51" i="16"/>
  <c r="BO51" i="16"/>
  <c r="BP51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BN58" i="16"/>
  <c r="BO58" i="16"/>
  <c r="BP58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BM59" i="16"/>
  <c r="BN59" i="16"/>
  <c r="BO59" i="16"/>
  <c r="BP59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BN60" i="16"/>
  <c r="BO60" i="16"/>
  <c r="BP60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BM61" i="16"/>
  <c r="BN61" i="16"/>
  <c r="BO61" i="16"/>
  <c r="BP61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BM62" i="16"/>
  <c r="BN62" i="16"/>
  <c r="BO62" i="16"/>
  <c r="BP62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BM63" i="16"/>
  <c r="BN63" i="16"/>
  <c r="BO63" i="16"/>
  <c r="BP63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BM64" i="16"/>
  <c r="BN64" i="16"/>
  <c r="BO64" i="16"/>
  <c r="BP64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BM65" i="16"/>
  <c r="BN65" i="16"/>
  <c r="BO65" i="16"/>
  <c r="BP65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BM66" i="16"/>
  <c r="BN66" i="16"/>
  <c r="BO66" i="16"/>
  <c r="BP66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BM69" i="16"/>
  <c r="BN69" i="16"/>
  <c r="BO69" i="16"/>
  <c r="BP69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BM70" i="16"/>
  <c r="BN70" i="16"/>
  <c r="BO70" i="16"/>
  <c r="BP70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BM71" i="16"/>
  <c r="BN71" i="16"/>
  <c r="BO71" i="16"/>
  <c r="BP71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BN72" i="16"/>
  <c r="BO72" i="16"/>
  <c r="BP72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BN73" i="16"/>
  <c r="BO73" i="16"/>
  <c r="BP73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BN74" i="16"/>
  <c r="BO74" i="16"/>
  <c r="BP74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BN75" i="16"/>
  <c r="BO75" i="16"/>
  <c r="BP75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BN76" i="16"/>
  <c r="BO76" i="16"/>
  <c r="BP76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BN77" i="16"/>
  <c r="BO77" i="16"/>
  <c r="BP77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BN80" i="16"/>
  <c r="BO80" i="16"/>
  <c r="BP80" i="16"/>
  <c r="AO83" i="16"/>
  <c r="AP83" i="16"/>
  <c r="AQ83" i="16"/>
  <c r="AR83" i="16"/>
  <c r="AS83" i="16"/>
  <c r="AT83" i="16"/>
  <c r="AU83" i="16"/>
  <c r="AV83" i="16"/>
  <c r="AW83" i="16"/>
  <c r="AX83" i="16"/>
  <c r="AY83" i="16"/>
  <c r="AZ83" i="16"/>
  <c r="BA83" i="16"/>
  <c r="BB83" i="16"/>
  <c r="BC83" i="16"/>
  <c r="BD83" i="16"/>
  <c r="BE83" i="16"/>
  <c r="BF83" i="16"/>
  <c r="BG83" i="16"/>
  <c r="BH83" i="16"/>
  <c r="BI83" i="16"/>
  <c r="BJ83" i="16"/>
  <c r="BK83" i="16"/>
  <c r="BL83" i="16"/>
  <c r="BM83" i="16"/>
  <c r="BN83" i="16"/>
  <c r="BO83" i="16"/>
  <c r="BP83" i="16"/>
  <c r="AO86" i="16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B86" i="16"/>
  <c r="BC86" i="16"/>
  <c r="BD86" i="16"/>
  <c r="BE86" i="16"/>
  <c r="BF86" i="16"/>
  <c r="BG86" i="16"/>
  <c r="BH86" i="16"/>
  <c r="BI86" i="16"/>
  <c r="BJ86" i="16"/>
  <c r="BK86" i="16"/>
  <c r="BL86" i="16"/>
  <c r="BM86" i="16"/>
  <c r="BN86" i="16"/>
  <c r="BO86" i="16"/>
  <c r="BP86" i="16"/>
  <c r="AO89" i="16"/>
  <c r="AP89" i="16"/>
  <c r="AQ89" i="16"/>
  <c r="AR89" i="16"/>
  <c r="AS89" i="16"/>
  <c r="AT89" i="16"/>
  <c r="AU89" i="16"/>
  <c r="AV89" i="16"/>
  <c r="AW89" i="16"/>
  <c r="AX89" i="16"/>
  <c r="AY89" i="16"/>
  <c r="AZ89" i="16"/>
  <c r="BA89" i="16"/>
  <c r="BB89" i="16"/>
  <c r="BC89" i="16"/>
  <c r="BD89" i="16"/>
  <c r="BE89" i="16"/>
  <c r="BF89" i="16"/>
  <c r="BG89" i="16"/>
  <c r="BH89" i="16"/>
  <c r="BI89" i="16"/>
  <c r="BJ89" i="16"/>
  <c r="BK89" i="16"/>
  <c r="BL89" i="16"/>
  <c r="BM89" i="16"/>
  <c r="BN89" i="16"/>
  <c r="BO89" i="16"/>
  <c r="BP89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BN96" i="16"/>
  <c r="BO96" i="16"/>
  <c r="BP96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BN103" i="16"/>
  <c r="BO103" i="16"/>
  <c r="BP103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BN104" i="16"/>
  <c r="BO104" i="16"/>
  <c r="BP104" i="16"/>
  <c r="AO105" i="16"/>
  <c r="AP105" i="16"/>
  <c r="AQ105" i="16"/>
  <c r="AR105" i="16"/>
  <c r="AS105" i="16"/>
  <c r="AT105" i="16"/>
  <c r="AU105" i="16"/>
  <c r="AV105" i="16"/>
  <c r="AW105" i="16"/>
  <c r="AX105" i="16"/>
  <c r="AY105" i="16"/>
  <c r="AZ105" i="16"/>
  <c r="BA105" i="16"/>
  <c r="BB105" i="16"/>
  <c r="BC105" i="16"/>
  <c r="BD105" i="16"/>
  <c r="BE105" i="16"/>
  <c r="BF105" i="16"/>
  <c r="BG105" i="16"/>
  <c r="BH105" i="16"/>
  <c r="BI105" i="16"/>
  <c r="BJ105" i="16"/>
  <c r="BK105" i="16"/>
  <c r="BL105" i="16"/>
  <c r="BM105" i="16"/>
  <c r="BN105" i="16"/>
  <c r="BO105" i="16"/>
  <c r="BP105" i="16"/>
  <c r="AO106" i="16"/>
  <c r="AP106" i="16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BF106" i="16"/>
  <c r="BG106" i="16"/>
  <c r="BH106" i="16"/>
  <c r="BI106" i="16"/>
  <c r="BJ106" i="16"/>
  <c r="BK106" i="16"/>
  <c r="BL106" i="16"/>
  <c r="BM106" i="16"/>
  <c r="BN106" i="16"/>
  <c r="BO106" i="16"/>
  <c r="BP106" i="16"/>
  <c r="AO107" i="16"/>
  <c r="AP107" i="16"/>
  <c r="AQ107" i="16"/>
  <c r="AR107" i="16"/>
  <c r="AS107" i="16"/>
  <c r="AT107" i="16"/>
  <c r="AU107" i="16"/>
  <c r="AV107" i="16"/>
  <c r="AW107" i="16"/>
  <c r="AX107" i="16"/>
  <c r="AY107" i="16"/>
  <c r="AZ107" i="16"/>
  <c r="BA107" i="16"/>
  <c r="BB107" i="16"/>
  <c r="BC107" i="16"/>
  <c r="BD107" i="16"/>
  <c r="BE107" i="16"/>
  <c r="BF107" i="16"/>
  <c r="BG107" i="16"/>
  <c r="BH107" i="16"/>
  <c r="BI107" i="16"/>
  <c r="BJ107" i="16"/>
  <c r="BK107" i="16"/>
  <c r="BL107" i="16"/>
  <c r="BM107" i="16"/>
  <c r="BN107" i="16"/>
  <c r="BO107" i="16"/>
  <c r="BP107" i="16"/>
  <c r="AO108" i="16"/>
  <c r="AP108" i="16"/>
  <c r="AQ108" i="16"/>
  <c r="AR108" i="16"/>
  <c r="AS108" i="16"/>
  <c r="AT108" i="16"/>
  <c r="AU108" i="16"/>
  <c r="AV108" i="16"/>
  <c r="AW108" i="16"/>
  <c r="AX108" i="16"/>
  <c r="AY108" i="16"/>
  <c r="AZ108" i="16"/>
  <c r="BA108" i="16"/>
  <c r="BB108" i="16"/>
  <c r="BC108" i="16"/>
  <c r="BD108" i="16"/>
  <c r="BE108" i="16"/>
  <c r="BF108" i="16"/>
  <c r="BG108" i="16"/>
  <c r="BH108" i="16"/>
  <c r="BI108" i="16"/>
  <c r="BJ108" i="16"/>
  <c r="BK108" i="16"/>
  <c r="BL108" i="16"/>
  <c r="BM108" i="16"/>
  <c r="BN108" i="16"/>
  <c r="BO108" i="16"/>
  <c r="BP108" i="16"/>
  <c r="AO109" i="16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D109" i="16"/>
  <c r="BE109" i="16"/>
  <c r="BF109" i="16"/>
  <c r="BG109" i="16"/>
  <c r="BH109" i="16"/>
  <c r="BI109" i="16"/>
  <c r="BJ109" i="16"/>
  <c r="BK109" i="16"/>
  <c r="BL109" i="16"/>
  <c r="BM109" i="16"/>
  <c r="BN109" i="16"/>
  <c r="BO109" i="16"/>
  <c r="BP109" i="16"/>
  <c r="AO110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E110" i="16"/>
  <c r="BF110" i="16"/>
  <c r="BG110" i="16"/>
  <c r="BH110" i="16"/>
  <c r="BI110" i="16"/>
  <c r="BJ110" i="16"/>
  <c r="BK110" i="16"/>
  <c r="BL110" i="16"/>
  <c r="BM110" i="16"/>
  <c r="BN110" i="16"/>
  <c r="BO110" i="16"/>
  <c r="BP110" i="16"/>
  <c r="AO111" i="16"/>
  <c r="AP111" i="16"/>
  <c r="AQ111" i="16"/>
  <c r="AR111" i="16"/>
  <c r="AS111" i="16"/>
  <c r="AT111" i="16"/>
  <c r="AU111" i="16"/>
  <c r="AV111" i="16"/>
  <c r="AW111" i="16"/>
  <c r="AX111" i="16"/>
  <c r="AY111" i="16"/>
  <c r="AZ111" i="16"/>
  <c r="BA111" i="16"/>
  <c r="BB111" i="16"/>
  <c r="BC111" i="16"/>
  <c r="BD111" i="16"/>
  <c r="BE111" i="16"/>
  <c r="BF111" i="16"/>
  <c r="BG111" i="16"/>
  <c r="BH111" i="16"/>
  <c r="BI111" i="16"/>
  <c r="BJ111" i="16"/>
  <c r="BK111" i="16"/>
  <c r="BL111" i="16"/>
  <c r="BM111" i="16"/>
  <c r="BN111" i="16"/>
  <c r="BO111" i="16"/>
  <c r="BP111" i="16"/>
  <c r="AO112" i="16"/>
  <c r="AP112" i="16"/>
  <c r="AQ112" i="16"/>
  <c r="AR112" i="16"/>
  <c r="AS112" i="16"/>
  <c r="AT112" i="16"/>
  <c r="AU112" i="16"/>
  <c r="AV112" i="16"/>
  <c r="AW112" i="16"/>
  <c r="AX112" i="16"/>
  <c r="AY112" i="16"/>
  <c r="AZ112" i="16"/>
  <c r="BA112" i="16"/>
  <c r="BB112" i="16"/>
  <c r="BC112" i="16"/>
  <c r="BD112" i="16"/>
  <c r="BE112" i="16"/>
  <c r="BF112" i="16"/>
  <c r="BG112" i="16"/>
  <c r="BH112" i="16"/>
  <c r="BI112" i="16"/>
  <c r="BJ112" i="16"/>
  <c r="BK112" i="16"/>
  <c r="BL112" i="16"/>
  <c r="BM112" i="16"/>
  <c r="BN112" i="16"/>
  <c r="BO112" i="16"/>
  <c r="BP112" i="16"/>
  <c r="AO113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BH113" i="16"/>
  <c r="BI113" i="16"/>
  <c r="BJ113" i="16"/>
  <c r="BK113" i="16"/>
  <c r="BL113" i="16"/>
  <c r="BM113" i="16"/>
  <c r="BN113" i="16"/>
  <c r="BO113" i="16"/>
  <c r="BP113" i="16"/>
  <c r="AO115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BC115" i="16"/>
  <c r="BD115" i="16"/>
  <c r="BE115" i="16"/>
  <c r="BF115" i="16"/>
  <c r="BG115" i="16"/>
  <c r="BH115" i="16"/>
  <c r="BI115" i="16"/>
  <c r="BJ115" i="16"/>
  <c r="BK115" i="16"/>
  <c r="BL115" i="16"/>
  <c r="BM115" i="16"/>
  <c r="BN115" i="16"/>
  <c r="BO115" i="16"/>
  <c r="BP115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BN122" i="16"/>
  <c r="BO122" i="16"/>
  <c r="BP122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BN123" i="16"/>
  <c r="BO123" i="16"/>
  <c r="BP123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BN124" i="16"/>
  <c r="BO124" i="16"/>
  <c r="BP124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BN125" i="16"/>
  <c r="BO125" i="16"/>
  <c r="BP125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BN126" i="16"/>
  <c r="BO126" i="16"/>
  <c r="BP126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E127" i="16"/>
  <c r="BF127" i="16"/>
  <c r="BG127" i="16"/>
  <c r="BH127" i="16"/>
  <c r="BI127" i="16"/>
  <c r="BJ127" i="16"/>
  <c r="BK127" i="16"/>
  <c r="BL127" i="16"/>
  <c r="BM127" i="16"/>
  <c r="BN127" i="16"/>
  <c r="BO127" i="16"/>
  <c r="BP127" i="16"/>
  <c r="AO128" i="16"/>
  <c r="AP128" i="16"/>
  <c r="AQ128" i="16"/>
  <c r="AR128" i="16"/>
  <c r="AS128" i="16"/>
  <c r="AT128" i="16"/>
  <c r="AU128" i="16"/>
  <c r="AV128" i="16"/>
  <c r="AW128" i="16"/>
  <c r="AX128" i="16"/>
  <c r="AY128" i="16"/>
  <c r="AZ128" i="16"/>
  <c r="BA128" i="16"/>
  <c r="BB128" i="16"/>
  <c r="BC128" i="16"/>
  <c r="BD128" i="16"/>
  <c r="BE128" i="16"/>
  <c r="BF128" i="16"/>
  <c r="BG128" i="16"/>
  <c r="BH128" i="16"/>
  <c r="BI128" i="16"/>
  <c r="BJ128" i="16"/>
  <c r="BK128" i="16"/>
  <c r="BL128" i="16"/>
  <c r="BM128" i="16"/>
  <c r="BN128" i="16"/>
  <c r="BO128" i="16"/>
  <c r="BP128" i="16"/>
  <c r="AO129" i="16"/>
  <c r="AP129" i="16"/>
  <c r="AQ129" i="16"/>
  <c r="AR129" i="16"/>
  <c r="AS129" i="16"/>
  <c r="AT129" i="16"/>
  <c r="AU129" i="16"/>
  <c r="AV129" i="16"/>
  <c r="AW129" i="16"/>
  <c r="AX129" i="16"/>
  <c r="AY129" i="16"/>
  <c r="AZ129" i="16"/>
  <c r="BA129" i="16"/>
  <c r="BB129" i="16"/>
  <c r="BC129" i="16"/>
  <c r="BD129" i="16"/>
  <c r="BE129" i="16"/>
  <c r="BF129" i="16"/>
  <c r="BG129" i="16"/>
  <c r="BH129" i="16"/>
  <c r="BI129" i="16"/>
  <c r="BJ129" i="16"/>
  <c r="BK129" i="16"/>
  <c r="BL129" i="16"/>
  <c r="BM129" i="16"/>
  <c r="BN129" i="16"/>
  <c r="BO129" i="16"/>
  <c r="BP129" i="16"/>
  <c r="AO137" i="16"/>
  <c r="AP137" i="16"/>
  <c r="AQ137" i="16"/>
  <c r="AR137" i="16"/>
  <c r="AS137" i="16"/>
  <c r="AT137" i="16"/>
  <c r="AU137" i="16"/>
  <c r="AV137" i="16"/>
  <c r="AW137" i="16"/>
  <c r="AX137" i="16"/>
  <c r="AY137" i="16"/>
  <c r="AZ137" i="16"/>
  <c r="BA137" i="16"/>
  <c r="BB137" i="16"/>
  <c r="BC137" i="16"/>
  <c r="BD137" i="16"/>
  <c r="BE137" i="16"/>
  <c r="BF137" i="16"/>
  <c r="BG137" i="16"/>
  <c r="BH137" i="16"/>
  <c r="BI137" i="16"/>
  <c r="BJ137" i="16"/>
  <c r="BK137" i="16"/>
  <c r="BL137" i="16"/>
  <c r="BM137" i="16"/>
  <c r="BN137" i="16"/>
  <c r="BO137" i="16"/>
  <c r="BP137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BN141" i="16"/>
  <c r="BO141" i="16"/>
  <c r="BP141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BN142" i="16"/>
  <c r="BO142" i="16"/>
  <c r="BP142" i="16"/>
  <c r="AO158" i="16"/>
  <c r="AP158" i="16"/>
  <c r="AQ158" i="16"/>
  <c r="AR158" i="16"/>
  <c r="AS158" i="16"/>
  <c r="AT158" i="16"/>
  <c r="AU158" i="16"/>
  <c r="AV158" i="16"/>
  <c r="AW158" i="16"/>
  <c r="AX158" i="16"/>
  <c r="AY158" i="16"/>
  <c r="AZ158" i="16"/>
  <c r="BA158" i="16"/>
  <c r="BB158" i="16"/>
  <c r="BC158" i="16"/>
  <c r="BD158" i="16"/>
  <c r="BE158" i="16"/>
  <c r="BF158" i="16"/>
  <c r="BG158" i="16"/>
  <c r="BH158" i="16"/>
  <c r="BI158" i="16"/>
  <c r="BJ158" i="16"/>
  <c r="BK158" i="16"/>
  <c r="BL158" i="16"/>
  <c r="BM158" i="16"/>
  <c r="BN158" i="16"/>
  <c r="BO158" i="16"/>
  <c r="BP158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BN190" i="16"/>
  <c r="BO190" i="16"/>
  <c r="BP190" i="16"/>
  <c r="AO195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BM195" i="16"/>
  <c r="BN195" i="16"/>
  <c r="BO195" i="16"/>
  <c r="BP195" i="16"/>
  <c r="AO196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BM196" i="16"/>
  <c r="BN196" i="16"/>
  <c r="BO196" i="16"/>
  <c r="BP196" i="16"/>
  <c r="AO238" i="16"/>
  <c r="AP238" i="16"/>
  <c r="AQ238" i="16"/>
  <c r="AR238" i="16"/>
  <c r="AS238" i="16"/>
  <c r="AT238" i="16"/>
  <c r="AU238" i="16"/>
  <c r="AV238" i="16"/>
  <c r="AW238" i="16"/>
  <c r="AX238" i="16"/>
  <c r="AY238" i="16"/>
  <c r="AZ238" i="16"/>
  <c r="BA238" i="16"/>
  <c r="BB238" i="16"/>
  <c r="BC238" i="16"/>
  <c r="BD238" i="16"/>
  <c r="BE238" i="16"/>
  <c r="BF238" i="16"/>
  <c r="BG238" i="16"/>
  <c r="BH238" i="16"/>
  <c r="BI238" i="16"/>
  <c r="BJ238" i="16"/>
  <c r="BK238" i="16"/>
  <c r="BL238" i="16"/>
  <c r="BM238" i="16"/>
  <c r="BN238" i="16"/>
  <c r="BO238" i="16"/>
  <c r="BP238" i="16"/>
  <c r="AO239" i="16"/>
  <c r="AP239" i="16"/>
  <c r="AQ239" i="16"/>
  <c r="AR239" i="16"/>
  <c r="AS239" i="16"/>
  <c r="AT239" i="16"/>
  <c r="AU239" i="16"/>
  <c r="AV239" i="16"/>
  <c r="AW239" i="16"/>
  <c r="AX239" i="16"/>
  <c r="AY239" i="16"/>
  <c r="AZ239" i="16"/>
  <c r="BA239" i="16"/>
  <c r="BB239" i="16"/>
  <c r="BC239" i="16"/>
  <c r="BD239" i="16"/>
  <c r="BE239" i="16"/>
  <c r="BF239" i="16"/>
  <c r="BG239" i="16"/>
  <c r="BH239" i="16"/>
  <c r="BI239" i="16"/>
  <c r="BJ239" i="16"/>
  <c r="BK239" i="16"/>
  <c r="BL239" i="16"/>
  <c r="BM239" i="16"/>
  <c r="BN239" i="16"/>
  <c r="BO239" i="16"/>
  <c r="BP239" i="16"/>
  <c r="AO240" i="16"/>
  <c r="AP240" i="16"/>
  <c r="AQ240" i="16"/>
  <c r="AR240" i="16"/>
  <c r="AS240" i="16"/>
  <c r="AT240" i="16"/>
  <c r="AU240" i="16"/>
  <c r="AV240" i="16"/>
  <c r="AW240" i="16"/>
  <c r="AX240" i="16"/>
  <c r="AY240" i="16"/>
  <c r="AZ240" i="16"/>
  <c r="BA240" i="16"/>
  <c r="BB240" i="16"/>
  <c r="BC240" i="16"/>
  <c r="BD240" i="16"/>
  <c r="BE240" i="16"/>
  <c r="BF240" i="16"/>
  <c r="BG240" i="16"/>
  <c r="BH240" i="16"/>
  <c r="BI240" i="16"/>
  <c r="BJ240" i="16"/>
  <c r="BK240" i="16"/>
  <c r="BL240" i="16"/>
  <c r="BM240" i="16"/>
  <c r="BN240" i="16"/>
  <c r="BO240" i="16"/>
  <c r="BP240" i="16"/>
  <c r="AO241" i="16"/>
  <c r="AP241" i="16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E241" i="16"/>
  <c r="BF241" i="16"/>
  <c r="BG241" i="16"/>
  <c r="BH241" i="16"/>
  <c r="BI241" i="16"/>
  <c r="BJ241" i="16"/>
  <c r="BK241" i="16"/>
  <c r="BL241" i="16"/>
  <c r="BM241" i="16"/>
  <c r="BN241" i="16"/>
  <c r="BO241" i="16"/>
  <c r="BP241" i="16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BH19" i="17"/>
  <c r="BI19" i="17"/>
  <c r="BJ19" i="17"/>
  <c r="BK19" i="17"/>
  <c r="BL19" i="17"/>
  <c r="BM19" i="17"/>
  <c r="BN19" i="17"/>
  <c r="BO19" i="17"/>
  <c r="BP19" i="17"/>
  <c r="AP29" i="17"/>
  <c r="AQ29" i="17"/>
  <c r="AR29" i="17"/>
  <c r="AS29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BF29" i="17"/>
  <c r="BG29" i="17"/>
  <c r="BH29" i="17"/>
  <c r="BI29" i="17"/>
  <c r="BJ29" i="17"/>
  <c r="BK29" i="17"/>
  <c r="BN29" i="17"/>
  <c r="BO29" i="17"/>
  <c r="BP29" i="17"/>
  <c r="AO30" i="17"/>
  <c r="AP30" i="17"/>
  <c r="AQ30" i="17"/>
  <c r="AR30" i="17"/>
  <c r="AS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BF30" i="17"/>
  <c r="BG30" i="17"/>
  <c r="BH30" i="17"/>
  <c r="BI30" i="17"/>
  <c r="BJ30" i="17"/>
  <c r="BK30" i="17"/>
  <c r="BL30" i="17"/>
  <c r="BM30" i="17"/>
  <c r="BN30" i="17"/>
  <c r="BO30" i="17"/>
  <c r="BP30" i="17"/>
  <c r="AO31" i="17"/>
  <c r="AP31" i="17"/>
  <c r="AQ31" i="17"/>
  <c r="AR31" i="17"/>
  <c r="AS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BF31" i="17"/>
  <c r="BG31" i="17"/>
  <c r="BH31" i="17"/>
  <c r="BI31" i="17"/>
  <c r="BJ31" i="17"/>
  <c r="BK31" i="17"/>
  <c r="BL31" i="17"/>
  <c r="BM31" i="17"/>
  <c r="BN31" i="17"/>
  <c r="BO31" i="17"/>
  <c r="BP31" i="17"/>
  <c r="AO41" i="17"/>
  <c r="AP41" i="17"/>
  <c r="AQ41" i="17"/>
  <c r="AR41" i="17"/>
  <c r="AS41" i="17"/>
  <c r="AT41" i="17"/>
  <c r="AU41" i="17"/>
  <c r="AV41" i="17"/>
  <c r="AW41" i="17"/>
  <c r="AX41" i="17"/>
  <c r="AY41" i="17"/>
  <c r="AZ41" i="17"/>
  <c r="BA41" i="17"/>
  <c r="BB41" i="17"/>
  <c r="BC41" i="17"/>
  <c r="BD41" i="17"/>
  <c r="BE41" i="17"/>
  <c r="BF41" i="17"/>
  <c r="BG41" i="17"/>
  <c r="BH41" i="17"/>
  <c r="BI41" i="17"/>
  <c r="BJ41" i="17"/>
  <c r="BK41" i="17"/>
  <c r="BL41" i="17"/>
  <c r="BM41" i="17"/>
  <c r="BN41" i="17"/>
  <c r="BO41" i="17"/>
  <c r="BP41" i="17"/>
  <c r="AO42" i="17"/>
  <c r="AP42" i="17"/>
  <c r="AQ42" i="17"/>
  <c r="AR42" i="17"/>
  <c r="AS42" i="17"/>
  <c r="AT42" i="17"/>
  <c r="AU42" i="17"/>
  <c r="AV42" i="17"/>
  <c r="AW42" i="17"/>
  <c r="AX42" i="17"/>
  <c r="AY42" i="17"/>
  <c r="AZ42" i="17"/>
  <c r="BA42" i="17"/>
  <c r="BB42" i="17"/>
  <c r="BC42" i="17"/>
  <c r="BD42" i="17"/>
  <c r="BE42" i="17"/>
  <c r="BF42" i="17"/>
  <c r="BG42" i="17"/>
  <c r="BH42" i="17"/>
  <c r="BI42" i="17"/>
  <c r="BJ42" i="17"/>
  <c r="BK42" i="17"/>
  <c r="BL42" i="17"/>
  <c r="BM42" i="17"/>
  <c r="BN42" i="17"/>
  <c r="BO42" i="17"/>
  <c r="BP42" i="17"/>
  <c r="AO43" i="17"/>
  <c r="AP43" i="17"/>
  <c r="AQ43" i="17"/>
  <c r="AR43" i="17"/>
  <c r="AS43" i="17"/>
  <c r="AT43" i="17"/>
  <c r="AU43" i="17"/>
  <c r="AV43" i="17"/>
  <c r="AW43" i="17"/>
  <c r="AX43" i="17"/>
  <c r="AY43" i="17"/>
  <c r="AZ43" i="17"/>
  <c r="BA43" i="17"/>
  <c r="BB43" i="17"/>
  <c r="BC43" i="17"/>
  <c r="BD43" i="17"/>
  <c r="BE43" i="17"/>
  <c r="BF43" i="17"/>
  <c r="BG43" i="17"/>
  <c r="BH43" i="17"/>
  <c r="BI43" i="17"/>
  <c r="BJ43" i="17"/>
  <c r="BK43" i="17"/>
  <c r="BL43" i="17"/>
  <c r="BM43" i="17"/>
  <c r="BN43" i="17"/>
  <c r="BO43" i="17"/>
  <c r="BP43" i="17"/>
  <c r="AO44" i="17"/>
  <c r="AP44" i="17"/>
  <c r="AQ44" i="17"/>
  <c r="AR44" i="17"/>
  <c r="AS44" i="17"/>
  <c r="AT44" i="17"/>
  <c r="AU44" i="17"/>
  <c r="AV44" i="17"/>
  <c r="AW44" i="17"/>
  <c r="AX44" i="17"/>
  <c r="AY44" i="17"/>
  <c r="AZ44" i="17"/>
  <c r="BA44" i="17"/>
  <c r="BB44" i="17"/>
  <c r="BC44" i="17"/>
  <c r="BD44" i="17"/>
  <c r="BE44" i="17"/>
  <c r="BF44" i="17"/>
  <c r="BG44" i="17"/>
  <c r="BH44" i="17"/>
  <c r="BI44" i="17"/>
  <c r="BJ44" i="17"/>
  <c r="BK44" i="17"/>
  <c r="BL44" i="17"/>
  <c r="BM44" i="17"/>
  <c r="BN44" i="17"/>
  <c r="BO44" i="17"/>
  <c r="BP44" i="17"/>
  <c r="AO51" i="17"/>
  <c r="AP51" i="17"/>
  <c r="AQ51" i="17"/>
  <c r="AR51" i="17"/>
  <c r="AS51" i="17"/>
  <c r="AT51" i="17"/>
  <c r="AU51" i="17"/>
  <c r="AV51" i="17"/>
  <c r="AW51" i="17"/>
  <c r="AX51" i="17"/>
  <c r="AY51" i="17"/>
  <c r="AZ51" i="17"/>
  <c r="BA51" i="17"/>
  <c r="BB51" i="17"/>
  <c r="BC51" i="17"/>
  <c r="BD51" i="17"/>
  <c r="BE51" i="17"/>
  <c r="BF51" i="17"/>
  <c r="BG51" i="17"/>
  <c r="BH51" i="17"/>
  <c r="BI51" i="17"/>
  <c r="BJ51" i="17"/>
  <c r="BK51" i="17"/>
  <c r="BL51" i="17"/>
  <c r="BM51" i="17"/>
  <c r="BN51" i="17"/>
  <c r="BO51" i="17"/>
  <c r="BP51" i="17"/>
  <c r="AO58" i="17"/>
  <c r="AP58" i="17"/>
  <c r="AQ58" i="17"/>
  <c r="AR58" i="17"/>
  <c r="AS58" i="17"/>
  <c r="AT58" i="17"/>
  <c r="AU58" i="17"/>
  <c r="AV58" i="17"/>
  <c r="AW58" i="17"/>
  <c r="AX58" i="17"/>
  <c r="AY58" i="17"/>
  <c r="AZ58" i="17"/>
  <c r="BA58" i="17"/>
  <c r="BB58" i="17"/>
  <c r="BC58" i="17"/>
  <c r="BD58" i="17"/>
  <c r="BE58" i="17"/>
  <c r="BF58" i="17"/>
  <c r="BG58" i="17"/>
  <c r="BH58" i="17"/>
  <c r="BI58" i="17"/>
  <c r="BJ58" i="17"/>
  <c r="BK58" i="17"/>
  <c r="BL58" i="17"/>
  <c r="BM58" i="17"/>
  <c r="BN58" i="17"/>
  <c r="BO58" i="17"/>
  <c r="BP58" i="17"/>
  <c r="AO59" i="17"/>
  <c r="AP59" i="17"/>
  <c r="AQ59" i="17"/>
  <c r="AR59" i="17"/>
  <c r="AS59" i="17"/>
  <c r="AT59" i="17"/>
  <c r="AU59" i="17"/>
  <c r="AV59" i="17"/>
  <c r="AW59" i="17"/>
  <c r="AX59" i="17"/>
  <c r="AY59" i="17"/>
  <c r="AZ59" i="17"/>
  <c r="BA59" i="17"/>
  <c r="BB59" i="17"/>
  <c r="BC59" i="17"/>
  <c r="BD59" i="17"/>
  <c r="BE59" i="17"/>
  <c r="BF59" i="17"/>
  <c r="BG59" i="17"/>
  <c r="BH59" i="17"/>
  <c r="BI59" i="17"/>
  <c r="BJ59" i="17"/>
  <c r="BK59" i="17"/>
  <c r="BL59" i="17"/>
  <c r="BM59" i="17"/>
  <c r="BN59" i="17"/>
  <c r="BO59" i="17"/>
  <c r="BP59" i="17"/>
  <c r="AO60" i="17"/>
  <c r="AP60" i="17"/>
  <c r="AQ60" i="17"/>
  <c r="AR60" i="17"/>
  <c r="AS60" i="17"/>
  <c r="AT60" i="17"/>
  <c r="AU60" i="17"/>
  <c r="AV60" i="17"/>
  <c r="AW60" i="17"/>
  <c r="AX60" i="17"/>
  <c r="AY60" i="17"/>
  <c r="AZ60" i="17"/>
  <c r="BA60" i="17"/>
  <c r="BB60" i="17"/>
  <c r="BC60" i="17"/>
  <c r="BD60" i="17"/>
  <c r="BE60" i="17"/>
  <c r="BF60" i="17"/>
  <c r="BG60" i="17"/>
  <c r="BH60" i="17"/>
  <c r="BI60" i="17"/>
  <c r="BJ60" i="17"/>
  <c r="BK60" i="17"/>
  <c r="BL60" i="17"/>
  <c r="BM60" i="17"/>
  <c r="BN60" i="17"/>
  <c r="BO60" i="17"/>
  <c r="BP60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G61" i="17"/>
  <c r="BH61" i="17"/>
  <c r="BI61" i="17"/>
  <c r="BJ61" i="17"/>
  <c r="BK61" i="17"/>
  <c r="BL61" i="17"/>
  <c r="BM61" i="17"/>
  <c r="BN61" i="17"/>
  <c r="BO61" i="17"/>
  <c r="BP61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G62" i="17"/>
  <c r="BH62" i="17"/>
  <c r="BI62" i="17"/>
  <c r="BJ62" i="17"/>
  <c r="BK62" i="17"/>
  <c r="BL62" i="17"/>
  <c r="BM62" i="17"/>
  <c r="BN62" i="17"/>
  <c r="BO62" i="17"/>
  <c r="BP62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G63" i="17"/>
  <c r="BH63" i="17"/>
  <c r="BI63" i="17"/>
  <c r="BJ63" i="17"/>
  <c r="BK63" i="17"/>
  <c r="BL63" i="17"/>
  <c r="BM63" i="17"/>
  <c r="BN63" i="17"/>
  <c r="BO63" i="17"/>
  <c r="BP63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G64" i="17"/>
  <c r="BH64" i="17"/>
  <c r="BI64" i="17"/>
  <c r="BJ64" i="17"/>
  <c r="BK64" i="17"/>
  <c r="BL64" i="17"/>
  <c r="BM64" i="17"/>
  <c r="BN64" i="17"/>
  <c r="BO64" i="17"/>
  <c r="BP64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G65" i="17"/>
  <c r="BH65" i="17"/>
  <c r="BI65" i="17"/>
  <c r="BJ65" i="17"/>
  <c r="BK65" i="17"/>
  <c r="BL65" i="17"/>
  <c r="BM65" i="17"/>
  <c r="BN65" i="17"/>
  <c r="BO65" i="17"/>
  <c r="BP65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G66" i="17"/>
  <c r="BH66" i="17"/>
  <c r="BI66" i="17"/>
  <c r="BJ66" i="17"/>
  <c r="BK66" i="17"/>
  <c r="BL66" i="17"/>
  <c r="BM66" i="17"/>
  <c r="BN66" i="17"/>
  <c r="BO66" i="17"/>
  <c r="BP66" i="17"/>
  <c r="AO69" i="17"/>
  <c r="AP69" i="17"/>
  <c r="AQ69" i="17"/>
  <c r="AR69" i="17"/>
  <c r="AS69" i="17"/>
  <c r="AT69" i="17"/>
  <c r="AU69" i="17"/>
  <c r="AV69" i="17"/>
  <c r="AW69" i="17"/>
  <c r="AX69" i="17"/>
  <c r="AY69" i="17"/>
  <c r="AZ69" i="17"/>
  <c r="BA69" i="17"/>
  <c r="BB69" i="17"/>
  <c r="BC69" i="17"/>
  <c r="BD69" i="17"/>
  <c r="BE69" i="17"/>
  <c r="BF69" i="17"/>
  <c r="BG69" i="17"/>
  <c r="BH69" i="17"/>
  <c r="BI69" i="17"/>
  <c r="BJ69" i="17"/>
  <c r="BK69" i="17"/>
  <c r="BL69" i="17"/>
  <c r="BM69" i="17"/>
  <c r="BN69" i="17"/>
  <c r="BO69" i="17"/>
  <c r="BP69" i="17"/>
  <c r="AO70" i="17"/>
  <c r="AP70" i="17"/>
  <c r="AQ70" i="17"/>
  <c r="AR70" i="17"/>
  <c r="AS70" i="17"/>
  <c r="AT70" i="17"/>
  <c r="AU70" i="17"/>
  <c r="AV70" i="17"/>
  <c r="AW70" i="17"/>
  <c r="AX70" i="17"/>
  <c r="AY70" i="17"/>
  <c r="AZ70" i="17"/>
  <c r="BA70" i="17"/>
  <c r="BB70" i="17"/>
  <c r="BC70" i="17"/>
  <c r="BD70" i="17"/>
  <c r="BE70" i="17"/>
  <c r="BF70" i="17"/>
  <c r="BG70" i="17"/>
  <c r="BH70" i="17"/>
  <c r="BI70" i="17"/>
  <c r="BJ70" i="17"/>
  <c r="BK70" i="17"/>
  <c r="BL70" i="17"/>
  <c r="BM70" i="17"/>
  <c r="BN70" i="17"/>
  <c r="BO70" i="17"/>
  <c r="BP70" i="17"/>
  <c r="AO71" i="17"/>
  <c r="AP71" i="17"/>
  <c r="AQ71" i="17"/>
  <c r="AR71" i="17"/>
  <c r="AS71" i="17"/>
  <c r="AT71" i="17"/>
  <c r="AU71" i="17"/>
  <c r="AV71" i="17"/>
  <c r="AW71" i="17"/>
  <c r="AX71" i="17"/>
  <c r="AY71" i="17"/>
  <c r="AZ71" i="17"/>
  <c r="BA71" i="17"/>
  <c r="BB71" i="17"/>
  <c r="BC71" i="17"/>
  <c r="BD71" i="17"/>
  <c r="BE71" i="17"/>
  <c r="BF71" i="17"/>
  <c r="BG71" i="17"/>
  <c r="BH71" i="17"/>
  <c r="BI71" i="17"/>
  <c r="BJ71" i="17"/>
  <c r="BK71" i="17"/>
  <c r="BL71" i="17"/>
  <c r="BM71" i="17"/>
  <c r="BN71" i="17"/>
  <c r="BO71" i="17"/>
  <c r="BP71" i="17"/>
  <c r="AO72" i="17"/>
  <c r="AP72" i="17"/>
  <c r="AQ72" i="17"/>
  <c r="AR72" i="17"/>
  <c r="AS72" i="17"/>
  <c r="AT72" i="17"/>
  <c r="AU72" i="17"/>
  <c r="AV72" i="17"/>
  <c r="AW72" i="17"/>
  <c r="AX72" i="17"/>
  <c r="AY72" i="17"/>
  <c r="AZ72" i="17"/>
  <c r="BA72" i="17"/>
  <c r="BB72" i="17"/>
  <c r="BC72" i="17"/>
  <c r="BD72" i="17"/>
  <c r="BE72" i="17"/>
  <c r="BF72" i="17"/>
  <c r="BG72" i="17"/>
  <c r="BH72" i="17"/>
  <c r="BI72" i="17"/>
  <c r="BJ72" i="17"/>
  <c r="BK72" i="17"/>
  <c r="BL72" i="17"/>
  <c r="BM72" i="17"/>
  <c r="BN72" i="17"/>
  <c r="BO72" i="17"/>
  <c r="BP72" i="17"/>
  <c r="AO73" i="17"/>
  <c r="AP73" i="17"/>
  <c r="AQ73" i="17"/>
  <c r="AR73" i="17"/>
  <c r="AS73" i="17"/>
  <c r="AT73" i="17"/>
  <c r="AU73" i="17"/>
  <c r="AV73" i="17"/>
  <c r="AW73" i="17"/>
  <c r="AX73" i="17"/>
  <c r="AY73" i="17"/>
  <c r="AZ73" i="17"/>
  <c r="BA73" i="17"/>
  <c r="BB73" i="17"/>
  <c r="BC73" i="17"/>
  <c r="BD73" i="17"/>
  <c r="BE73" i="17"/>
  <c r="BF73" i="17"/>
  <c r="BG73" i="17"/>
  <c r="BH73" i="17"/>
  <c r="BI73" i="17"/>
  <c r="BJ73" i="17"/>
  <c r="BK73" i="17"/>
  <c r="BL73" i="17"/>
  <c r="BM73" i="17"/>
  <c r="BN73" i="17"/>
  <c r="BO73" i="17"/>
  <c r="BP73" i="17"/>
  <c r="AO74" i="17"/>
  <c r="AP74" i="17"/>
  <c r="AQ74" i="17"/>
  <c r="AR74" i="17"/>
  <c r="AS74" i="17"/>
  <c r="AT74" i="17"/>
  <c r="AU74" i="17"/>
  <c r="AV74" i="17"/>
  <c r="AW74" i="17"/>
  <c r="AX74" i="17"/>
  <c r="AY74" i="17"/>
  <c r="AZ74" i="17"/>
  <c r="BA74" i="17"/>
  <c r="BB74" i="17"/>
  <c r="BC74" i="17"/>
  <c r="BD74" i="17"/>
  <c r="BE74" i="17"/>
  <c r="BF74" i="17"/>
  <c r="BG74" i="17"/>
  <c r="BH74" i="17"/>
  <c r="BI74" i="17"/>
  <c r="BJ74" i="17"/>
  <c r="BK74" i="17"/>
  <c r="BL74" i="17"/>
  <c r="BM74" i="17"/>
  <c r="BN74" i="17"/>
  <c r="BO74" i="17"/>
  <c r="BP74" i="17"/>
  <c r="AO75" i="17"/>
  <c r="AP75" i="17"/>
  <c r="AQ75" i="17"/>
  <c r="AR75" i="17"/>
  <c r="AS75" i="17"/>
  <c r="AT75" i="17"/>
  <c r="AU75" i="17"/>
  <c r="AV75" i="17"/>
  <c r="AW75" i="17"/>
  <c r="AX75" i="17"/>
  <c r="AY75" i="17"/>
  <c r="AZ75" i="17"/>
  <c r="BA75" i="17"/>
  <c r="BB75" i="17"/>
  <c r="BC75" i="17"/>
  <c r="BD75" i="17"/>
  <c r="BE75" i="17"/>
  <c r="BF75" i="17"/>
  <c r="BG75" i="17"/>
  <c r="BH75" i="17"/>
  <c r="BI75" i="17"/>
  <c r="BJ75" i="17"/>
  <c r="BK75" i="17"/>
  <c r="BL75" i="17"/>
  <c r="BM75" i="17"/>
  <c r="BN75" i="17"/>
  <c r="BO75" i="17"/>
  <c r="BP75" i="17"/>
  <c r="AO76" i="17"/>
  <c r="AP76" i="17"/>
  <c r="AQ76" i="17"/>
  <c r="AR76" i="17"/>
  <c r="AS76" i="17"/>
  <c r="AT76" i="17"/>
  <c r="AU76" i="17"/>
  <c r="AV76" i="17"/>
  <c r="AW76" i="17"/>
  <c r="AX76" i="17"/>
  <c r="AY76" i="17"/>
  <c r="AZ76" i="17"/>
  <c r="BA76" i="17"/>
  <c r="BB76" i="17"/>
  <c r="BC76" i="17"/>
  <c r="BD76" i="17"/>
  <c r="BE76" i="17"/>
  <c r="BF76" i="17"/>
  <c r="BG76" i="17"/>
  <c r="BH76" i="17"/>
  <c r="BI76" i="17"/>
  <c r="BJ76" i="17"/>
  <c r="BK76" i="17"/>
  <c r="BL76" i="17"/>
  <c r="BM76" i="17"/>
  <c r="BN76" i="17"/>
  <c r="BO76" i="17"/>
  <c r="BP76" i="17"/>
  <c r="AO77" i="17"/>
  <c r="AP77" i="17"/>
  <c r="AQ77" i="17"/>
  <c r="AR77" i="17"/>
  <c r="AS77" i="17"/>
  <c r="AT77" i="17"/>
  <c r="AU77" i="17"/>
  <c r="AV77" i="17"/>
  <c r="AW77" i="17"/>
  <c r="AX77" i="17"/>
  <c r="AY77" i="17"/>
  <c r="AZ77" i="17"/>
  <c r="BA77" i="17"/>
  <c r="BB77" i="17"/>
  <c r="BC77" i="17"/>
  <c r="BD77" i="17"/>
  <c r="BE77" i="17"/>
  <c r="BF77" i="17"/>
  <c r="BG77" i="17"/>
  <c r="BH77" i="17"/>
  <c r="BI77" i="17"/>
  <c r="BJ77" i="17"/>
  <c r="BK77" i="17"/>
  <c r="BL77" i="17"/>
  <c r="BM77" i="17"/>
  <c r="BN77" i="17"/>
  <c r="BO77" i="17"/>
  <c r="BP77" i="17"/>
  <c r="AO80" i="17"/>
  <c r="AP80" i="17"/>
  <c r="AQ80" i="17"/>
  <c r="AR80" i="17"/>
  <c r="AS80" i="17"/>
  <c r="AT80" i="17"/>
  <c r="AU80" i="17"/>
  <c r="AV80" i="17"/>
  <c r="AW80" i="17"/>
  <c r="AX80" i="17"/>
  <c r="AY80" i="17"/>
  <c r="AZ80" i="17"/>
  <c r="BA80" i="17"/>
  <c r="BB80" i="17"/>
  <c r="BC80" i="17"/>
  <c r="BD80" i="17"/>
  <c r="BE80" i="17"/>
  <c r="BF80" i="17"/>
  <c r="BG80" i="17"/>
  <c r="BH80" i="17"/>
  <c r="BI80" i="17"/>
  <c r="BJ80" i="17"/>
  <c r="BK80" i="17"/>
  <c r="BL80" i="17"/>
  <c r="BM80" i="17"/>
  <c r="BN80" i="17"/>
  <c r="BO80" i="17"/>
  <c r="BP80" i="17"/>
  <c r="AO83" i="17"/>
  <c r="AP83" i="17"/>
  <c r="AQ83" i="17"/>
  <c r="AR83" i="17"/>
  <c r="AS83" i="17"/>
  <c r="AT83" i="17"/>
  <c r="AU83" i="17"/>
  <c r="AV83" i="17"/>
  <c r="AW83" i="17"/>
  <c r="AX83" i="17"/>
  <c r="AY83" i="17"/>
  <c r="AZ83" i="17"/>
  <c r="BA83" i="17"/>
  <c r="BB83" i="17"/>
  <c r="BC83" i="17"/>
  <c r="BD83" i="17"/>
  <c r="BE83" i="17"/>
  <c r="BF83" i="17"/>
  <c r="BG83" i="17"/>
  <c r="BH83" i="17"/>
  <c r="BI83" i="17"/>
  <c r="BJ83" i="17"/>
  <c r="BK83" i="17"/>
  <c r="BL83" i="17"/>
  <c r="BM83" i="17"/>
  <c r="BN83" i="17"/>
  <c r="BO83" i="17"/>
  <c r="BP83" i="17"/>
  <c r="AO86" i="17"/>
  <c r="AP86" i="17"/>
  <c r="AQ86" i="17"/>
  <c r="AR86" i="17"/>
  <c r="AS86" i="17"/>
  <c r="AT86" i="17"/>
  <c r="AU86" i="17"/>
  <c r="AV86" i="17"/>
  <c r="AW86" i="17"/>
  <c r="AX86" i="17"/>
  <c r="AY86" i="17"/>
  <c r="AZ86" i="17"/>
  <c r="BA86" i="17"/>
  <c r="BB86" i="17"/>
  <c r="BC86" i="17"/>
  <c r="BD86" i="17"/>
  <c r="BE86" i="17"/>
  <c r="BF86" i="17"/>
  <c r="BG86" i="17"/>
  <c r="BH86" i="17"/>
  <c r="BI86" i="17"/>
  <c r="BJ86" i="17"/>
  <c r="BK86" i="17"/>
  <c r="BL86" i="17"/>
  <c r="BM86" i="17"/>
  <c r="BN86" i="17"/>
  <c r="BO86" i="17"/>
  <c r="BP86" i="17"/>
  <c r="AO89" i="17"/>
  <c r="AP89" i="17"/>
  <c r="AQ89" i="17"/>
  <c r="AR89" i="17"/>
  <c r="AS89" i="17"/>
  <c r="AT89" i="17"/>
  <c r="AU89" i="17"/>
  <c r="AV89" i="17"/>
  <c r="AW89" i="17"/>
  <c r="AX89" i="17"/>
  <c r="AY89" i="17"/>
  <c r="AZ89" i="17"/>
  <c r="BA89" i="17"/>
  <c r="BB89" i="17"/>
  <c r="BC89" i="17"/>
  <c r="BD89" i="17"/>
  <c r="BE89" i="17"/>
  <c r="BF89" i="17"/>
  <c r="BG89" i="17"/>
  <c r="BH89" i="17"/>
  <c r="BI89" i="17"/>
  <c r="BJ89" i="17"/>
  <c r="BK89" i="17"/>
  <c r="BL89" i="17"/>
  <c r="BM89" i="17"/>
  <c r="BN89" i="17"/>
  <c r="BO89" i="17"/>
  <c r="BP89" i="17"/>
  <c r="AO96" i="17"/>
  <c r="AP96" i="17"/>
  <c r="AQ96" i="17"/>
  <c r="AR96" i="17"/>
  <c r="AS96" i="17"/>
  <c r="AT96" i="17"/>
  <c r="AU96" i="17"/>
  <c r="AV96" i="17"/>
  <c r="AW96" i="17"/>
  <c r="AX96" i="17"/>
  <c r="AY96" i="17"/>
  <c r="AZ96" i="17"/>
  <c r="BA96" i="17"/>
  <c r="BB96" i="17"/>
  <c r="BC96" i="17"/>
  <c r="BD96" i="17"/>
  <c r="BE96" i="17"/>
  <c r="BF96" i="17"/>
  <c r="BG96" i="17"/>
  <c r="BH96" i="17"/>
  <c r="BI96" i="17"/>
  <c r="BJ96" i="17"/>
  <c r="BK96" i="17"/>
  <c r="BL96" i="17"/>
  <c r="BM96" i="17"/>
  <c r="BN96" i="17"/>
  <c r="BO96" i="17"/>
  <c r="BP96" i="17"/>
  <c r="AO103" i="17"/>
  <c r="AP103" i="17"/>
  <c r="AQ103" i="17"/>
  <c r="AR103" i="17"/>
  <c r="AS103" i="17"/>
  <c r="AT103" i="17"/>
  <c r="AU103" i="17"/>
  <c r="AV103" i="17"/>
  <c r="AW103" i="17"/>
  <c r="AX103" i="17"/>
  <c r="AY103" i="17"/>
  <c r="AZ103" i="17"/>
  <c r="BA103" i="17"/>
  <c r="BB103" i="17"/>
  <c r="BC103" i="17"/>
  <c r="BD103" i="17"/>
  <c r="BE103" i="17"/>
  <c r="BF103" i="17"/>
  <c r="BG103" i="17"/>
  <c r="BH103" i="17"/>
  <c r="BI103" i="17"/>
  <c r="BJ103" i="17"/>
  <c r="BK103" i="17"/>
  <c r="BL103" i="17"/>
  <c r="BM103" i="17"/>
  <c r="BN103" i="17"/>
  <c r="BO103" i="17"/>
  <c r="BP103" i="17"/>
  <c r="AO104" i="17"/>
  <c r="AP104" i="17"/>
  <c r="AQ104" i="17"/>
  <c r="AR104" i="17"/>
  <c r="AS104" i="17"/>
  <c r="AT104" i="17"/>
  <c r="AU104" i="17"/>
  <c r="AV104" i="17"/>
  <c r="AW104" i="17"/>
  <c r="AX104" i="17"/>
  <c r="AY104" i="17"/>
  <c r="AZ104" i="17"/>
  <c r="BA104" i="17"/>
  <c r="BB104" i="17"/>
  <c r="BC104" i="17"/>
  <c r="BD104" i="17"/>
  <c r="BE104" i="17"/>
  <c r="BF104" i="17"/>
  <c r="BG104" i="17"/>
  <c r="BH104" i="17"/>
  <c r="BI104" i="17"/>
  <c r="BJ104" i="17"/>
  <c r="BK104" i="17"/>
  <c r="BL104" i="17"/>
  <c r="BM104" i="17"/>
  <c r="BN104" i="17"/>
  <c r="BO104" i="17"/>
  <c r="BP104" i="17"/>
  <c r="AO105" i="17"/>
  <c r="AP105" i="17"/>
  <c r="AQ105" i="17"/>
  <c r="AR105" i="17"/>
  <c r="AS105" i="17"/>
  <c r="AT105" i="17"/>
  <c r="AU105" i="17"/>
  <c r="AV105" i="17"/>
  <c r="AW105" i="17"/>
  <c r="AX105" i="17"/>
  <c r="AY105" i="17"/>
  <c r="AZ105" i="17"/>
  <c r="BA105" i="17"/>
  <c r="BB105" i="17"/>
  <c r="BC105" i="17"/>
  <c r="BD105" i="17"/>
  <c r="BE105" i="17"/>
  <c r="BF105" i="17"/>
  <c r="BG105" i="17"/>
  <c r="BH105" i="17"/>
  <c r="BI105" i="17"/>
  <c r="BJ105" i="17"/>
  <c r="BK105" i="17"/>
  <c r="BL105" i="17"/>
  <c r="BM105" i="17"/>
  <c r="BN105" i="17"/>
  <c r="BO105" i="17"/>
  <c r="BP105" i="17"/>
  <c r="AO106" i="17"/>
  <c r="AP106" i="17"/>
  <c r="AQ106" i="17"/>
  <c r="AR106" i="17"/>
  <c r="AS106" i="17"/>
  <c r="AT106" i="17"/>
  <c r="AU106" i="17"/>
  <c r="AV106" i="17"/>
  <c r="AW106" i="17"/>
  <c r="AX106" i="17"/>
  <c r="AY106" i="17"/>
  <c r="AZ106" i="17"/>
  <c r="BA106" i="17"/>
  <c r="BB106" i="17"/>
  <c r="BC106" i="17"/>
  <c r="BD106" i="17"/>
  <c r="BE106" i="17"/>
  <c r="BF106" i="17"/>
  <c r="BG106" i="17"/>
  <c r="BH106" i="17"/>
  <c r="BI106" i="17"/>
  <c r="BJ106" i="17"/>
  <c r="BK106" i="17"/>
  <c r="BL106" i="17"/>
  <c r="BM106" i="17"/>
  <c r="BN106" i="17"/>
  <c r="BO106" i="17"/>
  <c r="BP106" i="17"/>
  <c r="AO107" i="17"/>
  <c r="AP107" i="17"/>
  <c r="AQ107" i="17"/>
  <c r="AR107" i="17"/>
  <c r="AS107" i="17"/>
  <c r="AT107" i="17"/>
  <c r="AU107" i="17"/>
  <c r="AV107" i="17"/>
  <c r="AW107" i="17"/>
  <c r="AX107" i="17"/>
  <c r="AY107" i="17"/>
  <c r="AZ107" i="17"/>
  <c r="BA107" i="17"/>
  <c r="BB107" i="17"/>
  <c r="BC107" i="17"/>
  <c r="BD107" i="17"/>
  <c r="BE107" i="17"/>
  <c r="BF107" i="17"/>
  <c r="BG107" i="17"/>
  <c r="BH107" i="17"/>
  <c r="BI107" i="17"/>
  <c r="BJ107" i="17"/>
  <c r="BK107" i="17"/>
  <c r="BL107" i="17"/>
  <c r="BM107" i="17"/>
  <c r="BN107" i="17"/>
  <c r="BO107" i="17"/>
  <c r="BP107" i="17"/>
  <c r="AO108" i="17"/>
  <c r="AP108" i="17"/>
  <c r="AQ108" i="17"/>
  <c r="AR108" i="17"/>
  <c r="AS108" i="17"/>
  <c r="AT108" i="17"/>
  <c r="AU108" i="17"/>
  <c r="AV108" i="17"/>
  <c r="AW108" i="17"/>
  <c r="AX108" i="17"/>
  <c r="AY108" i="17"/>
  <c r="AZ108" i="17"/>
  <c r="BA108" i="17"/>
  <c r="BB108" i="17"/>
  <c r="BC108" i="17"/>
  <c r="BD108" i="17"/>
  <c r="BE108" i="17"/>
  <c r="BF108" i="17"/>
  <c r="BG108" i="17"/>
  <c r="BH108" i="17"/>
  <c r="BI108" i="17"/>
  <c r="BJ108" i="17"/>
  <c r="BK108" i="17"/>
  <c r="BL108" i="17"/>
  <c r="BM108" i="17"/>
  <c r="BN108" i="17"/>
  <c r="BO108" i="17"/>
  <c r="BP108" i="17"/>
  <c r="AO109" i="17"/>
  <c r="AP109" i="17"/>
  <c r="AQ109" i="17"/>
  <c r="AR109" i="17"/>
  <c r="AS109" i="17"/>
  <c r="AT109" i="17"/>
  <c r="AU109" i="17"/>
  <c r="AV109" i="17"/>
  <c r="AW109" i="17"/>
  <c r="AX109" i="17"/>
  <c r="AY109" i="17"/>
  <c r="AZ109" i="17"/>
  <c r="BA109" i="17"/>
  <c r="BB109" i="17"/>
  <c r="BC109" i="17"/>
  <c r="BD109" i="17"/>
  <c r="BE109" i="17"/>
  <c r="BF109" i="17"/>
  <c r="BG109" i="17"/>
  <c r="BH109" i="17"/>
  <c r="BI109" i="17"/>
  <c r="BJ109" i="17"/>
  <c r="BK109" i="17"/>
  <c r="BL109" i="17"/>
  <c r="BM109" i="17"/>
  <c r="BN109" i="17"/>
  <c r="BO109" i="17"/>
  <c r="BP109" i="17"/>
  <c r="AO110" i="17"/>
  <c r="AP110" i="17"/>
  <c r="AQ110" i="17"/>
  <c r="AR110" i="17"/>
  <c r="AS110" i="17"/>
  <c r="AT110" i="17"/>
  <c r="AU110" i="17"/>
  <c r="AV110" i="17"/>
  <c r="AW110" i="17"/>
  <c r="AX110" i="17"/>
  <c r="AY110" i="17"/>
  <c r="AZ110" i="17"/>
  <c r="BA110" i="17"/>
  <c r="BB110" i="17"/>
  <c r="BC110" i="17"/>
  <c r="BD110" i="17"/>
  <c r="BE110" i="17"/>
  <c r="BF110" i="17"/>
  <c r="BG110" i="17"/>
  <c r="BH110" i="17"/>
  <c r="BI110" i="17"/>
  <c r="BJ110" i="17"/>
  <c r="BK110" i="17"/>
  <c r="BL110" i="17"/>
  <c r="BM110" i="17"/>
  <c r="BN110" i="17"/>
  <c r="BO110" i="17"/>
  <c r="BP110" i="17"/>
  <c r="AO111" i="17"/>
  <c r="AP111" i="17"/>
  <c r="AQ111" i="17"/>
  <c r="AR111" i="17"/>
  <c r="AS111" i="17"/>
  <c r="AT111" i="17"/>
  <c r="AU111" i="17"/>
  <c r="AV111" i="17"/>
  <c r="AW111" i="17"/>
  <c r="AX111" i="17"/>
  <c r="AY111" i="17"/>
  <c r="AZ111" i="17"/>
  <c r="BA111" i="17"/>
  <c r="BB111" i="17"/>
  <c r="BC111" i="17"/>
  <c r="BD111" i="17"/>
  <c r="BE111" i="17"/>
  <c r="BF111" i="17"/>
  <c r="BG111" i="17"/>
  <c r="BH111" i="17"/>
  <c r="BI111" i="17"/>
  <c r="BJ111" i="17"/>
  <c r="BK111" i="17"/>
  <c r="BL111" i="17"/>
  <c r="BM111" i="17"/>
  <c r="BN111" i="17"/>
  <c r="BO111" i="17"/>
  <c r="BP111" i="17"/>
  <c r="AO112" i="17"/>
  <c r="AP112" i="17"/>
  <c r="AQ112" i="17"/>
  <c r="AR112" i="17"/>
  <c r="AS112" i="17"/>
  <c r="AT112" i="17"/>
  <c r="AU112" i="17"/>
  <c r="AV112" i="17"/>
  <c r="AW112" i="17"/>
  <c r="AX112" i="17"/>
  <c r="AY112" i="17"/>
  <c r="AZ112" i="17"/>
  <c r="BA112" i="17"/>
  <c r="BB112" i="17"/>
  <c r="BC112" i="17"/>
  <c r="BD112" i="17"/>
  <c r="BE112" i="17"/>
  <c r="BF112" i="17"/>
  <c r="BG112" i="17"/>
  <c r="BH112" i="17"/>
  <c r="BI112" i="17"/>
  <c r="BJ112" i="17"/>
  <c r="BK112" i="17"/>
  <c r="BL112" i="17"/>
  <c r="BM112" i="17"/>
  <c r="BN112" i="17"/>
  <c r="BO112" i="17"/>
  <c r="BP112" i="17"/>
  <c r="AO113" i="17"/>
  <c r="AP113" i="17"/>
  <c r="AQ113" i="17"/>
  <c r="AR113" i="17"/>
  <c r="AS113" i="17"/>
  <c r="AT113" i="17"/>
  <c r="AU113" i="17"/>
  <c r="AV113" i="17"/>
  <c r="AW113" i="17"/>
  <c r="AX113" i="17"/>
  <c r="AY113" i="17"/>
  <c r="AZ113" i="17"/>
  <c r="BA113" i="17"/>
  <c r="BB113" i="17"/>
  <c r="BC113" i="17"/>
  <c r="BD113" i="17"/>
  <c r="BE113" i="17"/>
  <c r="BF113" i="17"/>
  <c r="BG113" i="17"/>
  <c r="BH113" i="17"/>
  <c r="BI113" i="17"/>
  <c r="BJ113" i="17"/>
  <c r="BK113" i="17"/>
  <c r="BL113" i="17"/>
  <c r="BM113" i="17"/>
  <c r="BN113" i="17"/>
  <c r="BO113" i="17"/>
  <c r="BP113" i="17"/>
  <c r="AO115" i="17"/>
  <c r="AP115" i="17"/>
  <c r="AQ115" i="17"/>
  <c r="AR115" i="17"/>
  <c r="AS115" i="17"/>
  <c r="AT115" i="17"/>
  <c r="AU115" i="17"/>
  <c r="AV115" i="17"/>
  <c r="AW115" i="17"/>
  <c r="AX115" i="17"/>
  <c r="AY115" i="17"/>
  <c r="AZ115" i="17"/>
  <c r="BA115" i="17"/>
  <c r="BB115" i="17"/>
  <c r="BC115" i="17"/>
  <c r="BD115" i="17"/>
  <c r="BE115" i="17"/>
  <c r="BF115" i="17"/>
  <c r="BG115" i="17"/>
  <c r="BH115" i="17"/>
  <c r="BI115" i="17"/>
  <c r="BJ115" i="17"/>
  <c r="BK115" i="17"/>
  <c r="BL115" i="17"/>
  <c r="BM115" i="17"/>
  <c r="BN115" i="17"/>
  <c r="BO115" i="17"/>
  <c r="BP115" i="17"/>
  <c r="AO122" i="17"/>
  <c r="AP122" i="17"/>
  <c r="AQ122" i="17"/>
  <c r="AR122" i="17"/>
  <c r="AS122" i="17"/>
  <c r="AT122" i="17"/>
  <c r="AU122" i="17"/>
  <c r="AV122" i="17"/>
  <c r="AW122" i="17"/>
  <c r="AX122" i="17"/>
  <c r="AY122" i="17"/>
  <c r="AZ122" i="17"/>
  <c r="BA122" i="17"/>
  <c r="BB122" i="17"/>
  <c r="BC122" i="17"/>
  <c r="BD122" i="17"/>
  <c r="BE122" i="17"/>
  <c r="BF122" i="17"/>
  <c r="BG122" i="17"/>
  <c r="BH122" i="17"/>
  <c r="BI122" i="17"/>
  <c r="BJ122" i="17"/>
  <c r="BK122" i="17"/>
  <c r="BL122" i="17"/>
  <c r="BM122" i="17"/>
  <c r="BN122" i="17"/>
  <c r="BO122" i="17"/>
  <c r="BP122" i="17"/>
  <c r="AO123" i="17"/>
  <c r="AP123" i="17"/>
  <c r="AQ123" i="17"/>
  <c r="AR123" i="17"/>
  <c r="AS123" i="17"/>
  <c r="AT123" i="17"/>
  <c r="AU123" i="17"/>
  <c r="AV123" i="17"/>
  <c r="AW123" i="17"/>
  <c r="AX123" i="17"/>
  <c r="AY123" i="17"/>
  <c r="AZ123" i="17"/>
  <c r="BA123" i="17"/>
  <c r="BB123" i="17"/>
  <c r="BC123" i="17"/>
  <c r="BD123" i="17"/>
  <c r="BE123" i="17"/>
  <c r="BF123" i="17"/>
  <c r="BG123" i="17"/>
  <c r="BH123" i="17"/>
  <c r="BI123" i="17"/>
  <c r="BJ123" i="17"/>
  <c r="BK123" i="17"/>
  <c r="BL123" i="17"/>
  <c r="BM123" i="17"/>
  <c r="BN123" i="17"/>
  <c r="BO123" i="17"/>
  <c r="BP123" i="17"/>
  <c r="AO124" i="17"/>
  <c r="AP124" i="17"/>
  <c r="AQ124" i="17"/>
  <c r="AR124" i="17"/>
  <c r="AS124" i="17"/>
  <c r="AT124" i="17"/>
  <c r="AU124" i="17"/>
  <c r="AV124" i="17"/>
  <c r="AW124" i="17"/>
  <c r="AX124" i="17"/>
  <c r="AY124" i="17"/>
  <c r="AZ124" i="17"/>
  <c r="BA124" i="17"/>
  <c r="BB124" i="17"/>
  <c r="BC124" i="17"/>
  <c r="BD124" i="17"/>
  <c r="BE124" i="17"/>
  <c r="BF124" i="17"/>
  <c r="BG124" i="17"/>
  <c r="BH124" i="17"/>
  <c r="BI124" i="17"/>
  <c r="BJ124" i="17"/>
  <c r="BK124" i="17"/>
  <c r="BL124" i="17"/>
  <c r="BM124" i="17"/>
  <c r="BN124" i="17"/>
  <c r="BO124" i="17"/>
  <c r="BP124" i="17"/>
  <c r="AO125" i="17"/>
  <c r="AP125" i="17"/>
  <c r="AQ125" i="17"/>
  <c r="AR125" i="17"/>
  <c r="AS125" i="17"/>
  <c r="AT125" i="17"/>
  <c r="AU125" i="17"/>
  <c r="AV125" i="17"/>
  <c r="AW125" i="17"/>
  <c r="AX125" i="17"/>
  <c r="AY125" i="17"/>
  <c r="AZ125" i="17"/>
  <c r="BA125" i="17"/>
  <c r="BB125" i="17"/>
  <c r="BC125" i="17"/>
  <c r="BD125" i="17"/>
  <c r="BE125" i="17"/>
  <c r="BF125" i="17"/>
  <c r="BG125" i="17"/>
  <c r="BH125" i="17"/>
  <c r="BI125" i="17"/>
  <c r="BJ125" i="17"/>
  <c r="BK125" i="17"/>
  <c r="BL125" i="17"/>
  <c r="BM125" i="17"/>
  <c r="BN125" i="17"/>
  <c r="BO125" i="17"/>
  <c r="BP125" i="17"/>
  <c r="AO126" i="17"/>
  <c r="AP126" i="17"/>
  <c r="AQ126" i="17"/>
  <c r="AR126" i="17"/>
  <c r="AS126" i="17"/>
  <c r="AT126" i="17"/>
  <c r="AU126" i="17"/>
  <c r="AV126" i="17"/>
  <c r="AW126" i="17"/>
  <c r="AX126" i="17"/>
  <c r="AY126" i="17"/>
  <c r="AZ126" i="17"/>
  <c r="BA126" i="17"/>
  <c r="BB126" i="17"/>
  <c r="BC126" i="17"/>
  <c r="BD126" i="17"/>
  <c r="BE126" i="17"/>
  <c r="BF126" i="17"/>
  <c r="BG126" i="17"/>
  <c r="BH126" i="17"/>
  <c r="BI126" i="17"/>
  <c r="BJ126" i="17"/>
  <c r="BK126" i="17"/>
  <c r="BL126" i="17"/>
  <c r="BM126" i="17"/>
  <c r="BN126" i="17"/>
  <c r="BO126" i="17"/>
  <c r="BP126" i="17"/>
  <c r="AO127" i="17"/>
  <c r="AP127" i="17"/>
  <c r="AQ127" i="17"/>
  <c r="AR127" i="17"/>
  <c r="AS127" i="17"/>
  <c r="AT127" i="17"/>
  <c r="AU127" i="17"/>
  <c r="AV127" i="17"/>
  <c r="AW127" i="17"/>
  <c r="AX127" i="17"/>
  <c r="AY127" i="17"/>
  <c r="AZ127" i="17"/>
  <c r="BA127" i="17"/>
  <c r="BB127" i="17"/>
  <c r="BC127" i="17"/>
  <c r="BD127" i="17"/>
  <c r="BE127" i="17"/>
  <c r="BF127" i="17"/>
  <c r="BG127" i="17"/>
  <c r="BH127" i="17"/>
  <c r="BI127" i="17"/>
  <c r="BJ127" i="17"/>
  <c r="BK127" i="17"/>
  <c r="BL127" i="17"/>
  <c r="BM127" i="17"/>
  <c r="BN127" i="17"/>
  <c r="BO127" i="17"/>
  <c r="BP127" i="17"/>
  <c r="AO128" i="17"/>
  <c r="AP128" i="17"/>
  <c r="AQ128" i="17"/>
  <c r="AR128" i="17"/>
  <c r="AS128" i="17"/>
  <c r="AT128" i="17"/>
  <c r="AU128" i="17"/>
  <c r="AV128" i="17"/>
  <c r="AW128" i="17"/>
  <c r="AX128" i="17"/>
  <c r="AY128" i="17"/>
  <c r="AZ128" i="17"/>
  <c r="BA128" i="17"/>
  <c r="BB128" i="17"/>
  <c r="BC128" i="17"/>
  <c r="BD128" i="17"/>
  <c r="BE128" i="17"/>
  <c r="BF128" i="17"/>
  <c r="BG128" i="17"/>
  <c r="BH128" i="17"/>
  <c r="BI128" i="17"/>
  <c r="BJ128" i="17"/>
  <c r="BK128" i="17"/>
  <c r="BL128" i="17"/>
  <c r="BM128" i="17"/>
  <c r="BN128" i="17"/>
  <c r="BO128" i="17"/>
  <c r="BP128" i="17"/>
  <c r="AO129" i="17"/>
  <c r="AP129" i="17"/>
  <c r="AQ129" i="17"/>
  <c r="AR129" i="17"/>
  <c r="AS129" i="17"/>
  <c r="AT129" i="17"/>
  <c r="AU129" i="17"/>
  <c r="AV129" i="17"/>
  <c r="AW129" i="17"/>
  <c r="AX129" i="17"/>
  <c r="AY129" i="17"/>
  <c r="AZ129" i="17"/>
  <c r="BA129" i="17"/>
  <c r="BB129" i="17"/>
  <c r="BC129" i="17"/>
  <c r="BD129" i="17"/>
  <c r="BE129" i="17"/>
  <c r="BF129" i="17"/>
  <c r="BG129" i="17"/>
  <c r="BH129" i="17"/>
  <c r="BI129" i="17"/>
  <c r="BJ129" i="17"/>
  <c r="BK129" i="17"/>
  <c r="BL129" i="17"/>
  <c r="BM129" i="17"/>
  <c r="BN129" i="17"/>
  <c r="BO129" i="17"/>
  <c r="BP129" i="17"/>
  <c r="AO137" i="17"/>
  <c r="AP137" i="17"/>
  <c r="AQ137" i="17"/>
  <c r="AR137" i="17"/>
  <c r="AS137" i="17"/>
  <c r="AT137" i="17"/>
  <c r="AU137" i="17"/>
  <c r="AV137" i="17"/>
  <c r="AW137" i="17"/>
  <c r="AX137" i="17"/>
  <c r="AY137" i="17"/>
  <c r="AZ137" i="17"/>
  <c r="BA137" i="17"/>
  <c r="BB137" i="17"/>
  <c r="BC137" i="17"/>
  <c r="BD137" i="17"/>
  <c r="BE137" i="17"/>
  <c r="BF137" i="17"/>
  <c r="BG137" i="17"/>
  <c r="BH137" i="17"/>
  <c r="BI137" i="17"/>
  <c r="BJ137" i="17"/>
  <c r="BK137" i="17"/>
  <c r="BL137" i="17"/>
  <c r="BM137" i="17"/>
  <c r="BN137" i="17"/>
  <c r="BO137" i="17"/>
  <c r="BP137" i="17"/>
  <c r="AO141" i="17"/>
  <c r="AP141" i="17"/>
  <c r="AQ141" i="17"/>
  <c r="AR141" i="17"/>
  <c r="AS141" i="17"/>
  <c r="AT141" i="17"/>
  <c r="AU141" i="17"/>
  <c r="AV141" i="17"/>
  <c r="AW141" i="17"/>
  <c r="AX141" i="17"/>
  <c r="AY141" i="17"/>
  <c r="AZ141" i="17"/>
  <c r="BA141" i="17"/>
  <c r="BB141" i="17"/>
  <c r="BC141" i="17"/>
  <c r="BD141" i="17"/>
  <c r="BE141" i="17"/>
  <c r="BF141" i="17"/>
  <c r="BG141" i="17"/>
  <c r="BH141" i="17"/>
  <c r="BI141" i="17"/>
  <c r="BJ141" i="17"/>
  <c r="BK141" i="17"/>
  <c r="BL141" i="17"/>
  <c r="BM141" i="17"/>
  <c r="BN141" i="17"/>
  <c r="BO141" i="17"/>
  <c r="BP141" i="17"/>
  <c r="AO142" i="17"/>
  <c r="AP142" i="17"/>
  <c r="AQ142" i="17"/>
  <c r="AR142" i="17"/>
  <c r="AS142" i="17"/>
  <c r="AT142" i="17"/>
  <c r="AU142" i="17"/>
  <c r="AV142" i="17"/>
  <c r="AW142" i="17"/>
  <c r="AX142" i="17"/>
  <c r="AY142" i="17"/>
  <c r="AZ142" i="17"/>
  <c r="BA142" i="17"/>
  <c r="BB142" i="17"/>
  <c r="BC142" i="17"/>
  <c r="BD142" i="17"/>
  <c r="BE142" i="17"/>
  <c r="BF142" i="17"/>
  <c r="BG142" i="17"/>
  <c r="BH142" i="17"/>
  <c r="BI142" i="17"/>
  <c r="BJ142" i="17"/>
  <c r="BK142" i="17"/>
  <c r="BL142" i="17"/>
  <c r="BM142" i="17"/>
  <c r="BN142" i="17"/>
  <c r="BO142" i="17"/>
  <c r="BP142" i="17"/>
  <c r="AO158" i="17"/>
  <c r="AP158" i="17"/>
  <c r="AQ158" i="17"/>
  <c r="AR158" i="17"/>
  <c r="AS158" i="17"/>
  <c r="AT158" i="17"/>
  <c r="AU158" i="17"/>
  <c r="AV158" i="17"/>
  <c r="AW158" i="17"/>
  <c r="AX158" i="17"/>
  <c r="AY158" i="17"/>
  <c r="AZ158" i="17"/>
  <c r="BA158" i="17"/>
  <c r="BB158" i="17"/>
  <c r="BC158" i="17"/>
  <c r="BD158" i="17"/>
  <c r="BE158" i="17"/>
  <c r="BF158" i="17"/>
  <c r="BG158" i="17"/>
  <c r="BH158" i="17"/>
  <c r="BI158" i="17"/>
  <c r="BJ158" i="17"/>
  <c r="BK158" i="17"/>
  <c r="BL158" i="17"/>
  <c r="BM158" i="17"/>
  <c r="BN158" i="17"/>
  <c r="BO158" i="17"/>
  <c r="BP158" i="17"/>
  <c r="AO190" i="17"/>
  <c r="AP190" i="17"/>
  <c r="AQ190" i="17"/>
  <c r="AR190" i="17"/>
  <c r="AS190" i="17"/>
  <c r="AT190" i="17"/>
  <c r="AU190" i="17"/>
  <c r="AV190" i="17"/>
  <c r="AW190" i="17"/>
  <c r="AX190" i="17"/>
  <c r="AY190" i="17"/>
  <c r="AZ190" i="17"/>
  <c r="BA190" i="17"/>
  <c r="BB190" i="17"/>
  <c r="BC190" i="17"/>
  <c r="BD190" i="17"/>
  <c r="BE190" i="17"/>
  <c r="BF190" i="17"/>
  <c r="BG190" i="17"/>
  <c r="BH190" i="17"/>
  <c r="BI190" i="17"/>
  <c r="BJ190" i="17"/>
  <c r="BK190" i="17"/>
  <c r="BL190" i="17"/>
  <c r="BM190" i="17"/>
  <c r="BN190" i="17"/>
  <c r="BO190" i="17"/>
  <c r="BP190" i="17"/>
  <c r="AO195" i="17"/>
  <c r="AP195" i="17"/>
  <c r="AQ195" i="17"/>
  <c r="AR195" i="17"/>
  <c r="AS195" i="17"/>
  <c r="AT195" i="17"/>
  <c r="AU195" i="17"/>
  <c r="AV195" i="17"/>
  <c r="AW195" i="17"/>
  <c r="AX195" i="17"/>
  <c r="AY195" i="17"/>
  <c r="AZ195" i="17"/>
  <c r="BA195" i="17"/>
  <c r="BB195" i="17"/>
  <c r="BC195" i="17"/>
  <c r="BD195" i="17"/>
  <c r="BE195" i="17"/>
  <c r="BF195" i="17"/>
  <c r="BG195" i="17"/>
  <c r="BH195" i="17"/>
  <c r="BI195" i="17"/>
  <c r="BJ195" i="17"/>
  <c r="BK195" i="17"/>
  <c r="BL195" i="17"/>
  <c r="BM195" i="17"/>
  <c r="BN195" i="17"/>
  <c r="BO195" i="17"/>
  <c r="BP195" i="17"/>
  <c r="AO196" i="17"/>
  <c r="AP196" i="17"/>
  <c r="AQ196" i="17"/>
  <c r="AR196" i="17"/>
  <c r="AS196" i="17"/>
  <c r="AT196" i="17"/>
  <c r="AU196" i="17"/>
  <c r="AV196" i="17"/>
  <c r="AW196" i="17"/>
  <c r="AX196" i="17"/>
  <c r="AY196" i="17"/>
  <c r="AZ196" i="17"/>
  <c r="BA196" i="17"/>
  <c r="BB196" i="17"/>
  <c r="BC196" i="17"/>
  <c r="BD196" i="17"/>
  <c r="BE196" i="17"/>
  <c r="BF196" i="17"/>
  <c r="BG196" i="17"/>
  <c r="BH196" i="17"/>
  <c r="BI196" i="17"/>
  <c r="BJ196" i="17"/>
  <c r="BK196" i="17"/>
  <c r="BL196" i="17"/>
  <c r="BM196" i="17"/>
  <c r="BN196" i="17"/>
  <c r="BO196" i="17"/>
  <c r="BP196" i="17"/>
  <c r="AO238" i="17"/>
  <c r="AP238" i="17"/>
  <c r="AQ238" i="17"/>
  <c r="AR238" i="17"/>
  <c r="AS238" i="17"/>
  <c r="AT238" i="17"/>
  <c r="AU238" i="17"/>
  <c r="AV238" i="17"/>
  <c r="AW238" i="17"/>
  <c r="AX238" i="17"/>
  <c r="AY238" i="17"/>
  <c r="AZ238" i="17"/>
  <c r="BA238" i="17"/>
  <c r="BB238" i="17"/>
  <c r="BC238" i="17"/>
  <c r="BD238" i="17"/>
  <c r="BE238" i="17"/>
  <c r="BF238" i="17"/>
  <c r="BG238" i="17"/>
  <c r="BH238" i="17"/>
  <c r="BI238" i="17"/>
  <c r="BJ238" i="17"/>
  <c r="BK238" i="17"/>
  <c r="BL238" i="17"/>
  <c r="BM238" i="17"/>
  <c r="BN238" i="17"/>
  <c r="BO238" i="17"/>
  <c r="BP238" i="17"/>
  <c r="AO239" i="17"/>
  <c r="AP239" i="17"/>
  <c r="AQ239" i="17"/>
  <c r="AR239" i="17"/>
  <c r="AS239" i="17"/>
  <c r="AT239" i="17"/>
  <c r="AU239" i="17"/>
  <c r="AV239" i="17"/>
  <c r="AW239" i="17"/>
  <c r="AX239" i="17"/>
  <c r="AY239" i="17"/>
  <c r="AZ239" i="17"/>
  <c r="BA239" i="17"/>
  <c r="BB239" i="17"/>
  <c r="BC239" i="17"/>
  <c r="BD239" i="17"/>
  <c r="BE239" i="17"/>
  <c r="BF239" i="17"/>
  <c r="BG239" i="17"/>
  <c r="BH239" i="17"/>
  <c r="BI239" i="17"/>
  <c r="BJ239" i="17"/>
  <c r="BK239" i="17"/>
  <c r="BL239" i="17"/>
  <c r="BM239" i="17"/>
  <c r="BN239" i="17"/>
  <c r="BO239" i="17"/>
  <c r="BP239" i="17"/>
  <c r="AO240" i="17"/>
  <c r="AP240" i="17"/>
  <c r="AQ240" i="17"/>
  <c r="AR240" i="17"/>
  <c r="AS240" i="17"/>
  <c r="AT240" i="17"/>
  <c r="AU240" i="17"/>
  <c r="AV240" i="17"/>
  <c r="AW240" i="17"/>
  <c r="AX240" i="17"/>
  <c r="AY240" i="17"/>
  <c r="AZ240" i="17"/>
  <c r="BA240" i="17"/>
  <c r="BB240" i="17"/>
  <c r="BC240" i="17"/>
  <c r="BD240" i="17"/>
  <c r="BE240" i="17"/>
  <c r="BF240" i="17"/>
  <c r="BG240" i="17"/>
  <c r="BH240" i="17"/>
  <c r="BI240" i="17"/>
  <c r="BJ240" i="17"/>
  <c r="BK240" i="17"/>
  <c r="BL240" i="17"/>
  <c r="BM240" i="17"/>
  <c r="BN240" i="17"/>
  <c r="BO240" i="17"/>
  <c r="BP240" i="17"/>
  <c r="AO241" i="17"/>
  <c r="AP241" i="17"/>
  <c r="AQ241" i="17"/>
  <c r="AR241" i="17"/>
  <c r="AS241" i="17"/>
  <c r="AT241" i="17"/>
  <c r="AU241" i="17"/>
  <c r="AV241" i="17"/>
  <c r="AW241" i="17"/>
  <c r="AX241" i="17"/>
  <c r="AY241" i="17"/>
  <c r="AZ241" i="17"/>
  <c r="BA241" i="17"/>
  <c r="BB241" i="17"/>
  <c r="BC241" i="17"/>
  <c r="BD241" i="17"/>
  <c r="BE241" i="17"/>
  <c r="BF241" i="17"/>
  <c r="BG241" i="17"/>
  <c r="BH241" i="17"/>
  <c r="BI241" i="17"/>
  <c r="BJ241" i="17"/>
  <c r="BK241" i="17"/>
  <c r="BL241" i="17"/>
  <c r="BM241" i="17"/>
  <c r="BN241" i="17"/>
  <c r="BO241" i="17"/>
  <c r="BP241" i="17"/>
  <c r="AO19" i="18"/>
  <c r="AP19" i="18"/>
  <c r="AQ19" i="18"/>
  <c r="AR19" i="18"/>
  <c r="AS19" i="18"/>
  <c r="AT19" i="18"/>
  <c r="AU19" i="18"/>
  <c r="AV19" i="18"/>
  <c r="AW19" i="18"/>
  <c r="AX19" i="18"/>
  <c r="AY19" i="18"/>
  <c r="AZ19" i="18"/>
  <c r="BA19" i="18"/>
  <c r="BB19" i="18"/>
  <c r="BC19" i="18"/>
  <c r="BD19" i="18"/>
  <c r="BE19" i="18"/>
  <c r="BF19" i="18"/>
  <c r="BG19" i="18"/>
  <c r="BH19" i="18"/>
  <c r="BI19" i="18"/>
  <c r="BJ19" i="18"/>
  <c r="BK19" i="18"/>
  <c r="BL19" i="18"/>
  <c r="BM19" i="18"/>
  <c r="BN19" i="18"/>
  <c r="BO19" i="18"/>
  <c r="BP19" i="18"/>
  <c r="AP29" i="18"/>
  <c r="AQ29" i="18"/>
  <c r="AR29" i="18"/>
  <c r="AS29" i="18"/>
  <c r="AT29" i="18"/>
  <c r="AU29" i="18"/>
  <c r="AV29" i="18"/>
  <c r="AW29" i="18"/>
  <c r="AX29" i="18"/>
  <c r="AY29" i="18"/>
  <c r="AZ29" i="18"/>
  <c r="BA29" i="18"/>
  <c r="BB29" i="18"/>
  <c r="BC29" i="18"/>
  <c r="BD29" i="18"/>
  <c r="BE29" i="18"/>
  <c r="BF29" i="18"/>
  <c r="BG29" i="18"/>
  <c r="BH29" i="18"/>
  <c r="BI29" i="18"/>
  <c r="BJ29" i="18"/>
  <c r="BK29" i="18"/>
  <c r="BN29" i="18"/>
  <c r="BO29" i="18"/>
  <c r="BP29" i="18"/>
  <c r="AO30" i="18"/>
  <c r="AP30" i="18"/>
  <c r="AQ30" i="18"/>
  <c r="AR30" i="18"/>
  <c r="AS30" i="18"/>
  <c r="AT30" i="18"/>
  <c r="AU30" i="18"/>
  <c r="AV30" i="18"/>
  <c r="AW30" i="18"/>
  <c r="AX30" i="18"/>
  <c r="AY30" i="18"/>
  <c r="AZ30" i="18"/>
  <c r="BA30" i="18"/>
  <c r="BB30" i="18"/>
  <c r="BC30" i="18"/>
  <c r="BD30" i="18"/>
  <c r="BE30" i="18"/>
  <c r="BF30" i="18"/>
  <c r="BG30" i="18"/>
  <c r="BH30" i="18"/>
  <c r="BI30" i="18"/>
  <c r="BJ30" i="18"/>
  <c r="BK30" i="18"/>
  <c r="BL30" i="18"/>
  <c r="BM30" i="18"/>
  <c r="BN30" i="18"/>
  <c r="BO30" i="18"/>
  <c r="BP30" i="18"/>
  <c r="AO31" i="18"/>
  <c r="AP31" i="18"/>
  <c r="AQ31" i="18"/>
  <c r="AR31" i="18"/>
  <c r="AS31" i="18"/>
  <c r="AT31" i="18"/>
  <c r="AU31" i="18"/>
  <c r="AV31" i="18"/>
  <c r="AW31" i="18"/>
  <c r="AX31" i="18"/>
  <c r="AY31" i="18"/>
  <c r="AZ31" i="18"/>
  <c r="BA31" i="18"/>
  <c r="BB31" i="18"/>
  <c r="BC31" i="18"/>
  <c r="BD31" i="18"/>
  <c r="BE31" i="18"/>
  <c r="BF31" i="18"/>
  <c r="BG31" i="18"/>
  <c r="BH31" i="18"/>
  <c r="BI31" i="18"/>
  <c r="BJ31" i="18"/>
  <c r="BK31" i="18"/>
  <c r="BL31" i="18"/>
  <c r="BM31" i="18"/>
  <c r="BN31" i="18"/>
  <c r="BO31" i="18"/>
  <c r="BP3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BN41" i="18"/>
  <c r="BO41" i="18"/>
  <c r="BP41" i="18"/>
  <c r="AO42" i="18"/>
  <c r="AP42" i="18"/>
  <c r="AQ42" i="18"/>
  <c r="AR42" i="18"/>
  <c r="AS42" i="18"/>
  <c r="AT42" i="18"/>
  <c r="AU42" i="18"/>
  <c r="AV42" i="18"/>
  <c r="AW42" i="18"/>
  <c r="AX42" i="18"/>
  <c r="AY42" i="18"/>
  <c r="AZ42" i="18"/>
  <c r="BA42" i="18"/>
  <c r="BB42" i="18"/>
  <c r="BC42" i="18"/>
  <c r="BD42" i="18"/>
  <c r="BE42" i="18"/>
  <c r="BF42" i="18"/>
  <c r="BG42" i="18"/>
  <c r="BH42" i="18"/>
  <c r="BI42" i="18"/>
  <c r="BJ42" i="18"/>
  <c r="BK42" i="18"/>
  <c r="BL42" i="18"/>
  <c r="BM42" i="18"/>
  <c r="BN42" i="18"/>
  <c r="BO42" i="18"/>
  <c r="BP42" i="18"/>
  <c r="AO43" i="18"/>
  <c r="AP43" i="18"/>
  <c r="AQ43" i="18"/>
  <c r="AR43" i="18"/>
  <c r="AS43" i="18"/>
  <c r="AT43" i="18"/>
  <c r="AU43" i="18"/>
  <c r="AV43" i="18"/>
  <c r="AW43" i="18"/>
  <c r="AX43" i="18"/>
  <c r="AY43" i="18"/>
  <c r="AZ43" i="18"/>
  <c r="BA43" i="18"/>
  <c r="BB43" i="18"/>
  <c r="BC43" i="18"/>
  <c r="BD43" i="18"/>
  <c r="BE43" i="18"/>
  <c r="BF43" i="18"/>
  <c r="BG43" i="18"/>
  <c r="BH43" i="18"/>
  <c r="BI43" i="18"/>
  <c r="BJ43" i="18"/>
  <c r="BK43" i="18"/>
  <c r="BL43" i="18"/>
  <c r="BM43" i="18"/>
  <c r="BN43" i="18"/>
  <c r="BO43" i="18"/>
  <c r="BP43" i="18"/>
  <c r="AO44" i="18"/>
  <c r="AP44" i="18"/>
  <c r="AQ44" i="18"/>
  <c r="AR44" i="18"/>
  <c r="AS44" i="18"/>
  <c r="AT44" i="18"/>
  <c r="AU44" i="18"/>
  <c r="AV44" i="18"/>
  <c r="AW44" i="18"/>
  <c r="AX44" i="18"/>
  <c r="AY44" i="18"/>
  <c r="AZ44" i="18"/>
  <c r="BA44" i="18"/>
  <c r="BB44" i="18"/>
  <c r="BC44" i="18"/>
  <c r="BD44" i="18"/>
  <c r="BE44" i="18"/>
  <c r="BF44" i="18"/>
  <c r="BG44" i="18"/>
  <c r="BH44" i="18"/>
  <c r="BI44" i="18"/>
  <c r="BJ44" i="18"/>
  <c r="BK44" i="18"/>
  <c r="BL44" i="18"/>
  <c r="BM44" i="18"/>
  <c r="BN44" i="18"/>
  <c r="BO44" i="18"/>
  <c r="BP44" i="18"/>
  <c r="AO51" i="18"/>
  <c r="AP51" i="18"/>
  <c r="AQ51" i="18"/>
  <c r="AR51" i="18"/>
  <c r="AS51" i="18"/>
  <c r="AT51" i="18"/>
  <c r="AU51" i="18"/>
  <c r="AV51" i="18"/>
  <c r="AW51" i="18"/>
  <c r="AX51" i="18"/>
  <c r="AY51" i="18"/>
  <c r="AZ51" i="18"/>
  <c r="BA51" i="18"/>
  <c r="BB51" i="18"/>
  <c r="BC51" i="18"/>
  <c r="BD51" i="18"/>
  <c r="BE51" i="18"/>
  <c r="BF51" i="18"/>
  <c r="BG51" i="18"/>
  <c r="BH51" i="18"/>
  <c r="BI51" i="18"/>
  <c r="BJ51" i="18"/>
  <c r="BK51" i="18"/>
  <c r="BL51" i="18"/>
  <c r="BM51" i="18"/>
  <c r="BN51" i="18"/>
  <c r="BO51" i="18"/>
  <c r="BP51" i="18"/>
  <c r="AO58" i="18"/>
  <c r="AP58" i="18"/>
  <c r="AQ58" i="18"/>
  <c r="AR58" i="18"/>
  <c r="AS58" i="18"/>
  <c r="AT58" i="18"/>
  <c r="AU58" i="18"/>
  <c r="AV58" i="18"/>
  <c r="AW58" i="18"/>
  <c r="AX58" i="18"/>
  <c r="AY58" i="18"/>
  <c r="AZ58" i="18"/>
  <c r="BA58" i="18"/>
  <c r="BB58" i="18"/>
  <c r="BC58" i="18"/>
  <c r="BD58" i="18"/>
  <c r="BE58" i="18"/>
  <c r="BF58" i="18"/>
  <c r="BG58" i="18"/>
  <c r="BH58" i="18"/>
  <c r="BI58" i="18"/>
  <c r="BJ58" i="18"/>
  <c r="BK58" i="18"/>
  <c r="BL58" i="18"/>
  <c r="BM58" i="18"/>
  <c r="BN58" i="18"/>
  <c r="BO58" i="18"/>
  <c r="BP58" i="18"/>
  <c r="AO59" i="18"/>
  <c r="AP59" i="18"/>
  <c r="AQ59" i="18"/>
  <c r="AR59" i="18"/>
  <c r="AS59" i="18"/>
  <c r="AT59" i="18"/>
  <c r="AU59" i="18"/>
  <c r="AV59" i="18"/>
  <c r="AW59" i="18"/>
  <c r="AX59" i="18"/>
  <c r="AY59" i="18"/>
  <c r="AZ59" i="18"/>
  <c r="BA59" i="18"/>
  <c r="BB59" i="18"/>
  <c r="BC59" i="18"/>
  <c r="BD59" i="18"/>
  <c r="BE59" i="18"/>
  <c r="BF59" i="18"/>
  <c r="BG59" i="18"/>
  <c r="BH59" i="18"/>
  <c r="BI59" i="18"/>
  <c r="BJ59" i="18"/>
  <c r="BK59" i="18"/>
  <c r="BL59" i="18"/>
  <c r="BM59" i="18"/>
  <c r="BN59" i="18"/>
  <c r="BO59" i="18"/>
  <c r="BP59" i="18"/>
  <c r="AO60" i="18"/>
  <c r="AP60" i="18"/>
  <c r="AQ60" i="18"/>
  <c r="AR60" i="18"/>
  <c r="AS60" i="18"/>
  <c r="AT60" i="18"/>
  <c r="AU60" i="18"/>
  <c r="AV60" i="18"/>
  <c r="AW60" i="18"/>
  <c r="AX60" i="18"/>
  <c r="AY60" i="18"/>
  <c r="AZ60" i="18"/>
  <c r="BA60" i="18"/>
  <c r="BB60" i="18"/>
  <c r="BC60" i="18"/>
  <c r="BD60" i="18"/>
  <c r="BE60" i="18"/>
  <c r="BF60" i="18"/>
  <c r="BG60" i="18"/>
  <c r="BH60" i="18"/>
  <c r="BI60" i="18"/>
  <c r="BJ60" i="18"/>
  <c r="BK60" i="18"/>
  <c r="BL60" i="18"/>
  <c r="BM60" i="18"/>
  <c r="BN60" i="18"/>
  <c r="BO60" i="18"/>
  <c r="BP60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G61" i="18"/>
  <c r="BH61" i="18"/>
  <c r="BI61" i="18"/>
  <c r="BJ61" i="18"/>
  <c r="BK61" i="18"/>
  <c r="BL61" i="18"/>
  <c r="BM61" i="18"/>
  <c r="BN61" i="18"/>
  <c r="BO61" i="18"/>
  <c r="BP61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G62" i="18"/>
  <c r="BH62" i="18"/>
  <c r="BI62" i="18"/>
  <c r="BJ62" i="18"/>
  <c r="BK62" i="18"/>
  <c r="BL62" i="18"/>
  <c r="BM62" i="18"/>
  <c r="BN62" i="18"/>
  <c r="BO62" i="18"/>
  <c r="BP62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G63" i="18"/>
  <c r="BH63" i="18"/>
  <c r="BI63" i="18"/>
  <c r="BJ63" i="18"/>
  <c r="BK63" i="18"/>
  <c r="BL63" i="18"/>
  <c r="BM63" i="18"/>
  <c r="BN63" i="18"/>
  <c r="BO63" i="18"/>
  <c r="BP63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G64" i="18"/>
  <c r="BH64" i="18"/>
  <c r="BI64" i="18"/>
  <c r="BJ64" i="18"/>
  <c r="BK64" i="18"/>
  <c r="BL64" i="18"/>
  <c r="BM64" i="18"/>
  <c r="BN64" i="18"/>
  <c r="BO64" i="18"/>
  <c r="BP64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G65" i="18"/>
  <c r="BH65" i="18"/>
  <c r="BI65" i="18"/>
  <c r="BJ65" i="18"/>
  <c r="BK65" i="18"/>
  <c r="BL65" i="18"/>
  <c r="BM65" i="18"/>
  <c r="BN65" i="18"/>
  <c r="BO65" i="18"/>
  <c r="BP65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G66" i="18"/>
  <c r="BH66" i="18"/>
  <c r="BI66" i="18"/>
  <c r="BJ66" i="18"/>
  <c r="BK66" i="18"/>
  <c r="BL66" i="18"/>
  <c r="BM66" i="18"/>
  <c r="BN66" i="18"/>
  <c r="BO66" i="18"/>
  <c r="BP66" i="18"/>
  <c r="AO69" i="18"/>
  <c r="AP69" i="18"/>
  <c r="AQ69" i="18"/>
  <c r="AR69" i="18"/>
  <c r="AS69" i="18"/>
  <c r="AT69" i="18"/>
  <c r="AU69" i="18"/>
  <c r="AV69" i="18"/>
  <c r="AW69" i="18"/>
  <c r="AX69" i="18"/>
  <c r="AY69" i="18"/>
  <c r="AZ69" i="18"/>
  <c r="BA69" i="18"/>
  <c r="BB69" i="18"/>
  <c r="BC69" i="18"/>
  <c r="BD69" i="18"/>
  <c r="BE69" i="18"/>
  <c r="BF69" i="18"/>
  <c r="BG69" i="18"/>
  <c r="BH69" i="18"/>
  <c r="BI69" i="18"/>
  <c r="BJ69" i="18"/>
  <c r="BK69" i="18"/>
  <c r="BL69" i="18"/>
  <c r="BM69" i="18"/>
  <c r="BN69" i="18"/>
  <c r="BO69" i="18"/>
  <c r="BP69" i="18"/>
  <c r="AO70" i="18"/>
  <c r="AP70" i="18"/>
  <c r="AQ70" i="18"/>
  <c r="AR70" i="18"/>
  <c r="AS70" i="18"/>
  <c r="AT70" i="18"/>
  <c r="AU70" i="18"/>
  <c r="AV70" i="18"/>
  <c r="AW70" i="18"/>
  <c r="AX70" i="18"/>
  <c r="AY70" i="18"/>
  <c r="AZ70" i="18"/>
  <c r="BA70" i="18"/>
  <c r="BB70" i="18"/>
  <c r="BC70" i="18"/>
  <c r="BD70" i="18"/>
  <c r="BE70" i="18"/>
  <c r="BF70" i="18"/>
  <c r="BG70" i="18"/>
  <c r="BH70" i="18"/>
  <c r="BI70" i="18"/>
  <c r="BJ70" i="18"/>
  <c r="BK70" i="18"/>
  <c r="BL70" i="18"/>
  <c r="BM70" i="18"/>
  <c r="BN70" i="18"/>
  <c r="BO70" i="18"/>
  <c r="BP70" i="18"/>
  <c r="AO71" i="18"/>
  <c r="AP71" i="18"/>
  <c r="AQ71" i="18"/>
  <c r="AR71" i="18"/>
  <c r="AS71" i="18"/>
  <c r="AT71" i="18"/>
  <c r="AU71" i="18"/>
  <c r="AV71" i="18"/>
  <c r="AW71" i="18"/>
  <c r="AX71" i="18"/>
  <c r="AY71" i="18"/>
  <c r="AZ71" i="18"/>
  <c r="BA71" i="18"/>
  <c r="BB71" i="18"/>
  <c r="BC71" i="18"/>
  <c r="BD71" i="18"/>
  <c r="BE71" i="18"/>
  <c r="BF71" i="18"/>
  <c r="BG71" i="18"/>
  <c r="BH71" i="18"/>
  <c r="BI71" i="18"/>
  <c r="BJ71" i="18"/>
  <c r="BK71" i="18"/>
  <c r="BL71" i="18"/>
  <c r="BM71" i="18"/>
  <c r="BN71" i="18"/>
  <c r="BO71" i="18"/>
  <c r="BP71" i="18"/>
  <c r="AO72" i="18"/>
  <c r="AP72" i="18"/>
  <c r="AQ72" i="18"/>
  <c r="AR72" i="18"/>
  <c r="AS72" i="18"/>
  <c r="AT72" i="18"/>
  <c r="AU72" i="18"/>
  <c r="AV72" i="18"/>
  <c r="AW72" i="18"/>
  <c r="AX72" i="18"/>
  <c r="AY72" i="18"/>
  <c r="AZ72" i="18"/>
  <c r="BA72" i="18"/>
  <c r="BB72" i="18"/>
  <c r="BC72" i="18"/>
  <c r="BD72" i="18"/>
  <c r="BE72" i="18"/>
  <c r="BF72" i="18"/>
  <c r="BG72" i="18"/>
  <c r="BH72" i="18"/>
  <c r="BI72" i="18"/>
  <c r="BJ72" i="18"/>
  <c r="BK72" i="18"/>
  <c r="BL72" i="18"/>
  <c r="BM72" i="18"/>
  <c r="BN72" i="18"/>
  <c r="BO72" i="18"/>
  <c r="BP72" i="18"/>
  <c r="AO73" i="18"/>
  <c r="AP73" i="18"/>
  <c r="AQ73" i="18"/>
  <c r="AR73" i="18"/>
  <c r="AS73" i="18"/>
  <c r="AT73" i="18"/>
  <c r="AU73" i="18"/>
  <c r="AV73" i="18"/>
  <c r="AW73" i="18"/>
  <c r="AX73" i="18"/>
  <c r="AY73" i="18"/>
  <c r="AZ73" i="18"/>
  <c r="BA73" i="18"/>
  <c r="BB73" i="18"/>
  <c r="BC73" i="18"/>
  <c r="BD73" i="18"/>
  <c r="BE73" i="18"/>
  <c r="BF73" i="18"/>
  <c r="BG73" i="18"/>
  <c r="BH73" i="18"/>
  <c r="BI73" i="18"/>
  <c r="BJ73" i="18"/>
  <c r="BK73" i="18"/>
  <c r="BL73" i="18"/>
  <c r="BM73" i="18"/>
  <c r="BN73" i="18"/>
  <c r="BO73" i="18"/>
  <c r="BP73" i="18"/>
  <c r="AO74" i="18"/>
  <c r="AP74" i="18"/>
  <c r="AQ74" i="18"/>
  <c r="AR74" i="18"/>
  <c r="AS74" i="18"/>
  <c r="AT74" i="18"/>
  <c r="AU74" i="18"/>
  <c r="AV74" i="18"/>
  <c r="AW74" i="18"/>
  <c r="AX74" i="18"/>
  <c r="AY74" i="18"/>
  <c r="AZ74" i="18"/>
  <c r="BA74" i="18"/>
  <c r="BB74" i="18"/>
  <c r="BC74" i="18"/>
  <c r="BD74" i="18"/>
  <c r="BE74" i="18"/>
  <c r="BF74" i="18"/>
  <c r="BG74" i="18"/>
  <c r="BH74" i="18"/>
  <c r="BI74" i="18"/>
  <c r="BJ74" i="18"/>
  <c r="BK74" i="18"/>
  <c r="BL74" i="18"/>
  <c r="BM74" i="18"/>
  <c r="BN74" i="18"/>
  <c r="BO74" i="18"/>
  <c r="BP74" i="18"/>
  <c r="AO75" i="18"/>
  <c r="AP75" i="18"/>
  <c r="AQ75" i="18"/>
  <c r="AR75" i="18"/>
  <c r="AS75" i="18"/>
  <c r="AT75" i="18"/>
  <c r="AU75" i="18"/>
  <c r="AV75" i="18"/>
  <c r="AW75" i="18"/>
  <c r="AX75" i="18"/>
  <c r="AY75" i="18"/>
  <c r="AZ75" i="18"/>
  <c r="BA75" i="18"/>
  <c r="BB75" i="18"/>
  <c r="BC75" i="18"/>
  <c r="BD75" i="18"/>
  <c r="BE75" i="18"/>
  <c r="BF75" i="18"/>
  <c r="BG75" i="18"/>
  <c r="BH75" i="18"/>
  <c r="BI75" i="18"/>
  <c r="BJ75" i="18"/>
  <c r="BK75" i="18"/>
  <c r="BL75" i="18"/>
  <c r="BM75" i="18"/>
  <c r="BN75" i="18"/>
  <c r="BO75" i="18"/>
  <c r="BP75" i="18"/>
  <c r="AO76" i="18"/>
  <c r="AP76" i="18"/>
  <c r="AQ76" i="18"/>
  <c r="AR76" i="18"/>
  <c r="AS76" i="18"/>
  <c r="AT76" i="18"/>
  <c r="AU76" i="18"/>
  <c r="AV76" i="18"/>
  <c r="AW76" i="18"/>
  <c r="AX76" i="18"/>
  <c r="AY76" i="18"/>
  <c r="AZ76" i="18"/>
  <c r="BA76" i="18"/>
  <c r="BB76" i="18"/>
  <c r="BC76" i="18"/>
  <c r="BD76" i="18"/>
  <c r="BE76" i="18"/>
  <c r="BF76" i="18"/>
  <c r="BG76" i="18"/>
  <c r="BH76" i="18"/>
  <c r="BI76" i="18"/>
  <c r="BJ76" i="18"/>
  <c r="BK76" i="18"/>
  <c r="BL76" i="18"/>
  <c r="BM76" i="18"/>
  <c r="BN76" i="18"/>
  <c r="BO76" i="18"/>
  <c r="BP76" i="18"/>
  <c r="AO77" i="18"/>
  <c r="AP77" i="18"/>
  <c r="AQ77" i="18"/>
  <c r="AR77" i="18"/>
  <c r="AS77" i="18"/>
  <c r="AT77" i="18"/>
  <c r="AU77" i="18"/>
  <c r="AV77" i="18"/>
  <c r="AW77" i="18"/>
  <c r="AX77" i="18"/>
  <c r="AY77" i="18"/>
  <c r="AZ77" i="18"/>
  <c r="BA77" i="18"/>
  <c r="BB77" i="18"/>
  <c r="BC77" i="18"/>
  <c r="BD77" i="18"/>
  <c r="BE77" i="18"/>
  <c r="BF77" i="18"/>
  <c r="BG77" i="18"/>
  <c r="BH77" i="18"/>
  <c r="BI77" i="18"/>
  <c r="BJ77" i="18"/>
  <c r="BK77" i="18"/>
  <c r="BL77" i="18"/>
  <c r="BM77" i="18"/>
  <c r="BN77" i="18"/>
  <c r="BO77" i="18"/>
  <c r="BP77" i="18"/>
  <c r="AO80" i="18"/>
  <c r="AP80" i="18"/>
  <c r="AQ80" i="18"/>
  <c r="AR80" i="18"/>
  <c r="AS80" i="18"/>
  <c r="AT80" i="18"/>
  <c r="AU80" i="18"/>
  <c r="AV80" i="18"/>
  <c r="AW80" i="18"/>
  <c r="AX80" i="18"/>
  <c r="AY80" i="18"/>
  <c r="AZ80" i="18"/>
  <c r="BA80" i="18"/>
  <c r="BB80" i="18"/>
  <c r="BC80" i="18"/>
  <c r="BD80" i="18"/>
  <c r="BE80" i="18"/>
  <c r="BF80" i="18"/>
  <c r="BG80" i="18"/>
  <c r="BH80" i="18"/>
  <c r="BI80" i="18"/>
  <c r="BJ80" i="18"/>
  <c r="BK80" i="18"/>
  <c r="BL80" i="18"/>
  <c r="BM80" i="18"/>
  <c r="BN80" i="18"/>
  <c r="BO80" i="18"/>
  <c r="BP80" i="18"/>
  <c r="AO83" i="18"/>
  <c r="AP83" i="18"/>
  <c r="AQ83" i="18"/>
  <c r="AR83" i="18"/>
  <c r="AS83" i="18"/>
  <c r="AT83" i="18"/>
  <c r="AU83" i="18"/>
  <c r="AV83" i="18"/>
  <c r="AW83" i="18"/>
  <c r="AX83" i="18"/>
  <c r="AY83" i="18"/>
  <c r="AZ83" i="18"/>
  <c r="BA83" i="18"/>
  <c r="BB83" i="18"/>
  <c r="BC83" i="18"/>
  <c r="BD83" i="18"/>
  <c r="BE83" i="18"/>
  <c r="BF83" i="18"/>
  <c r="BG83" i="18"/>
  <c r="BH83" i="18"/>
  <c r="BI83" i="18"/>
  <c r="BJ83" i="18"/>
  <c r="BK83" i="18"/>
  <c r="BL83" i="18"/>
  <c r="BM83" i="18"/>
  <c r="BN83" i="18"/>
  <c r="BO83" i="18"/>
  <c r="BP83" i="18"/>
  <c r="AO86" i="18"/>
  <c r="AP86" i="18"/>
  <c r="AQ86" i="18"/>
  <c r="AR86" i="18"/>
  <c r="AS86" i="18"/>
  <c r="AT86" i="18"/>
  <c r="AU86" i="18"/>
  <c r="AV86" i="18"/>
  <c r="AW86" i="18"/>
  <c r="AX86" i="18"/>
  <c r="AY86" i="18"/>
  <c r="AZ86" i="18"/>
  <c r="BA86" i="18"/>
  <c r="BB86" i="18"/>
  <c r="BC86" i="18"/>
  <c r="BD86" i="18"/>
  <c r="BE86" i="18"/>
  <c r="BF86" i="18"/>
  <c r="BG86" i="18"/>
  <c r="BH86" i="18"/>
  <c r="BI86" i="18"/>
  <c r="BJ86" i="18"/>
  <c r="BK86" i="18"/>
  <c r="BL86" i="18"/>
  <c r="BM86" i="18"/>
  <c r="BN86" i="18"/>
  <c r="BO86" i="18"/>
  <c r="BP86" i="18"/>
  <c r="AO89" i="18"/>
  <c r="AP89" i="18"/>
  <c r="AQ89" i="18"/>
  <c r="AR89" i="18"/>
  <c r="AS89" i="18"/>
  <c r="AT89" i="18"/>
  <c r="AU89" i="18"/>
  <c r="AV89" i="18"/>
  <c r="AW89" i="18"/>
  <c r="AX89" i="18"/>
  <c r="AY89" i="18"/>
  <c r="AZ89" i="18"/>
  <c r="BA89" i="18"/>
  <c r="BB89" i="18"/>
  <c r="BC89" i="18"/>
  <c r="BD89" i="18"/>
  <c r="BE89" i="18"/>
  <c r="BF89" i="18"/>
  <c r="BG89" i="18"/>
  <c r="BH89" i="18"/>
  <c r="BI89" i="18"/>
  <c r="BJ89" i="18"/>
  <c r="BK89" i="18"/>
  <c r="BL89" i="18"/>
  <c r="BM89" i="18"/>
  <c r="BN89" i="18"/>
  <c r="BO89" i="18"/>
  <c r="BP89" i="18"/>
  <c r="AO96" i="18"/>
  <c r="AP96" i="18"/>
  <c r="AQ96" i="18"/>
  <c r="AR96" i="18"/>
  <c r="AS96" i="18"/>
  <c r="AT96" i="18"/>
  <c r="AU96" i="18"/>
  <c r="AV96" i="18"/>
  <c r="AW96" i="18"/>
  <c r="AX96" i="18"/>
  <c r="AY96" i="18"/>
  <c r="AZ96" i="18"/>
  <c r="BA96" i="18"/>
  <c r="BB96" i="18"/>
  <c r="BC96" i="18"/>
  <c r="BD96" i="18"/>
  <c r="BE96" i="18"/>
  <c r="BF96" i="18"/>
  <c r="BG96" i="18"/>
  <c r="BH96" i="18"/>
  <c r="BI96" i="18"/>
  <c r="BJ96" i="18"/>
  <c r="BK96" i="18"/>
  <c r="BL96" i="18"/>
  <c r="BM96" i="18"/>
  <c r="BN96" i="18"/>
  <c r="BO96" i="18"/>
  <c r="BP96" i="18"/>
  <c r="AO103" i="18"/>
  <c r="AP103" i="18"/>
  <c r="AQ103" i="18"/>
  <c r="AR103" i="18"/>
  <c r="AS103" i="18"/>
  <c r="AT103" i="18"/>
  <c r="AU103" i="18"/>
  <c r="AV103" i="18"/>
  <c r="AW103" i="18"/>
  <c r="AX103" i="18"/>
  <c r="AY103" i="18"/>
  <c r="AZ103" i="18"/>
  <c r="BA103" i="18"/>
  <c r="BB103" i="18"/>
  <c r="BC103" i="18"/>
  <c r="BD103" i="18"/>
  <c r="BE103" i="18"/>
  <c r="BF103" i="18"/>
  <c r="BG103" i="18"/>
  <c r="BH103" i="18"/>
  <c r="BI103" i="18"/>
  <c r="BJ103" i="18"/>
  <c r="BK103" i="18"/>
  <c r="BL103" i="18"/>
  <c r="BM103" i="18"/>
  <c r="BN103" i="18"/>
  <c r="BO103" i="18"/>
  <c r="BP103" i="18"/>
  <c r="AO104" i="18"/>
  <c r="AP104" i="18"/>
  <c r="AQ104" i="18"/>
  <c r="AR104" i="18"/>
  <c r="AS104" i="18"/>
  <c r="AT104" i="18"/>
  <c r="AU104" i="18"/>
  <c r="AV104" i="18"/>
  <c r="AW104" i="18"/>
  <c r="AX104" i="18"/>
  <c r="AY104" i="18"/>
  <c r="AZ104" i="18"/>
  <c r="BA104" i="18"/>
  <c r="BB104" i="18"/>
  <c r="BC104" i="18"/>
  <c r="BD104" i="18"/>
  <c r="BE104" i="18"/>
  <c r="BF104" i="18"/>
  <c r="BG104" i="18"/>
  <c r="BH104" i="18"/>
  <c r="BI104" i="18"/>
  <c r="BJ104" i="18"/>
  <c r="BK104" i="18"/>
  <c r="BL104" i="18"/>
  <c r="BM104" i="18"/>
  <c r="BN104" i="18"/>
  <c r="BO104" i="18"/>
  <c r="BP104" i="18"/>
  <c r="AO105" i="18"/>
  <c r="AP105" i="18"/>
  <c r="AQ105" i="18"/>
  <c r="AR105" i="18"/>
  <c r="AS105" i="18"/>
  <c r="AT105" i="18"/>
  <c r="AU105" i="18"/>
  <c r="AV105" i="18"/>
  <c r="AW105" i="18"/>
  <c r="AX105" i="18"/>
  <c r="AY105" i="18"/>
  <c r="AZ105" i="18"/>
  <c r="BA105" i="18"/>
  <c r="BB105" i="18"/>
  <c r="BC105" i="18"/>
  <c r="BD105" i="18"/>
  <c r="BE105" i="18"/>
  <c r="BF105" i="18"/>
  <c r="BG105" i="18"/>
  <c r="BH105" i="18"/>
  <c r="BI105" i="18"/>
  <c r="BJ105" i="18"/>
  <c r="BK105" i="18"/>
  <c r="BL105" i="18"/>
  <c r="BM105" i="18"/>
  <c r="BN105" i="18"/>
  <c r="BO105" i="18"/>
  <c r="BP105" i="18"/>
  <c r="AO106" i="18"/>
  <c r="AP106" i="18"/>
  <c r="AQ106" i="18"/>
  <c r="AR106" i="18"/>
  <c r="AS106" i="18"/>
  <c r="AT106" i="18"/>
  <c r="AU106" i="18"/>
  <c r="AV106" i="18"/>
  <c r="AW106" i="18"/>
  <c r="AX106" i="18"/>
  <c r="AY106" i="18"/>
  <c r="AZ106" i="18"/>
  <c r="BA106" i="18"/>
  <c r="BB106" i="18"/>
  <c r="BC106" i="18"/>
  <c r="BD106" i="18"/>
  <c r="BE106" i="18"/>
  <c r="BF106" i="18"/>
  <c r="BG106" i="18"/>
  <c r="BH106" i="18"/>
  <c r="BI106" i="18"/>
  <c r="BJ106" i="18"/>
  <c r="BK106" i="18"/>
  <c r="BL106" i="18"/>
  <c r="BM106" i="18"/>
  <c r="BN106" i="18"/>
  <c r="BO106" i="18"/>
  <c r="BP106" i="18"/>
  <c r="AO107" i="18"/>
  <c r="AP107" i="18"/>
  <c r="AQ107" i="18"/>
  <c r="AR107" i="18"/>
  <c r="AS107" i="18"/>
  <c r="AT107" i="18"/>
  <c r="AU107" i="18"/>
  <c r="AV107" i="18"/>
  <c r="AW107" i="18"/>
  <c r="AX107" i="18"/>
  <c r="AY107" i="18"/>
  <c r="AZ107" i="18"/>
  <c r="BA107" i="18"/>
  <c r="BB107" i="18"/>
  <c r="BC107" i="18"/>
  <c r="BD107" i="18"/>
  <c r="BE107" i="18"/>
  <c r="BF107" i="18"/>
  <c r="BG107" i="18"/>
  <c r="BH107" i="18"/>
  <c r="BI107" i="18"/>
  <c r="BJ107" i="18"/>
  <c r="BK107" i="18"/>
  <c r="BL107" i="18"/>
  <c r="BM107" i="18"/>
  <c r="BN107" i="18"/>
  <c r="BO107" i="18"/>
  <c r="BP107" i="18"/>
  <c r="AO108" i="18"/>
  <c r="AP108" i="18"/>
  <c r="AQ108" i="18"/>
  <c r="AR108" i="18"/>
  <c r="AS108" i="18"/>
  <c r="AT108" i="18"/>
  <c r="AU108" i="18"/>
  <c r="AV108" i="18"/>
  <c r="AW108" i="18"/>
  <c r="AX108" i="18"/>
  <c r="AY108" i="18"/>
  <c r="AZ108" i="18"/>
  <c r="BA108" i="18"/>
  <c r="BB108" i="18"/>
  <c r="BC108" i="18"/>
  <c r="BD108" i="18"/>
  <c r="BE108" i="18"/>
  <c r="BF108" i="18"/>
  <c r="BG108" i="18"/>
  <c r="BH108" i="18"/>
  <c r="BI108" i="18"/>
  <c r="BJ108" i="18"/>
  <c r="BK108" i="18"/>
  <c r="BL108" i="18"/>
  <c r="BM108" i="18"/>
  <c r="BN108" i="18"/>
  <c r="BO108" i="18"/>
  <c r="BP108" i="18"/>
  <c r="AO109" i="18"/>
  <c r="AP109" i="18"/>
  <c r="AQ109" i="18"/>
  <c r="AR109" i="18"/>
  <c r="AS109" i="18"/>
  <c r="AT109" i="18"/>
  <c r="AU109" i="18"/>
  <c r="AV109" i="18"/>
  <c r="AW109" i="18"/>
  <c r="AX109" i="18"/>
  <c r="AY109" i="18"/>
  <c r="AZ109" i="18"/>
  <c r="BA109" i="18"/>
  <c r="BB109" i="18"/>
  <c r="BC109" i="18"/>
  <c r="BD109" i="18"/>
  <c r="BE109" i="18"/>
  <c r="BF109" i="18"/>
  <c r="BG109" i="18"/>
  <c r="BH109" i="18"/>
  <c r="BI109" i="18"/>
  <c r="BJ109" i="18"/>
  <c r="BK109" i="18"/>
  <c r="BL109" i="18"/>
  <c r="BM109" i="18"/>
  <c r="BN109" i="18"/>
  <c r="BO109" i="18"/>
  <c r="BP109" i="18"/>
  <c r="AO110" i="18"/>
  <c r="AP110" i="18"/>
  <c r="AQ110" i="18"/>
  <c r="AR110" i="18"/>
  <c r="AS110" i="18"/>
  <c r="AT110" i="18"/>
  <c r="AU110" i="18"/>
  <c r="AV110" i="18"/>
  <c r="AW110" i="18"/>
  <c r="AX110" i="18"/>
  <c r="AY110" i="18"/>
  <c r="AZ110" i="18"/>
  <c r="BA110" i="18"/>
  <c r="BB110" i="18"/>
  <c r="BC110" i="18"/>
  <c r="BD110" i="18"/>
  <c r="BE110" i="18"/>
  <c r="BF110" i="18"/>
  <c r="BG110" i="18"/>
  <c r="BH110" i="18"/>
  <c r="BI110" i="18"/>
  <c r="BJ110" i="18"/>
  <c r="BK110" i="18"/>
  <c r="BL110" i="18"/>
  <c r="BM110" i="18"/>
  <c r="BN110" i="18"/>
  <c r="BO110" i="18"/>
  <c r="BP110" i="18"/>
  <c r="AO111" i="18"/>
  <c r="AP111" i="18"/>
  <c r="AQ111" i="18"/>
  <c r="AR111" i="18"/>
  <c r="AS111" i="18"/>
  <c r="AT111" i="18"/>
  <c r="AU111" i="18"/>
  <c r="AV111" i="18"/>
  <c r="AW111" i="18"/>
  <c r="AX111" i="18"/>
  <c r="AY111" i="18"/>
  <c r="AZ111" i="18"/>
  <c r="BA111" i="18"/>
  <c r="BB111" i="18"/>
  <c r="BC111" i="18"/>
  <c r="BD111" i="18"/>
  <c r="BE111" i="18"/>
  <c r="BF111" i="18"/>
  <c r="BG111" i="18"/>
  <c r="BH111" i="18"/>
  <c r="BI111" i="18"/>
  <c r="BJ111" i="18"/>
  <c r="BK111" i="18"/>
  <c r="BL111" i="18"/>
  <c r="BM111" i="18"/>
  <c r="BN111" i="18"/>
  <c r="BO111" i="18"/>
  <c r="BP111" i="18"/>
  <c r="AO112" i="18"/>
  <c r="AP112" i="18"/>
  <c r="AQ112" i="18"/>
  <c r="AR112" i="18"/>
  <c r="AS112" i="18"/>
  <c r="AT112" i="18"/>
  <c r="AU112" i="18"/>
  <c r="AV112" i="18"/>
  <c r="AW112" i="18"/>
  <c r="AX112" i="18"/>
  <c r="AY112" i="18"/>
  <c r="AZ112" i="18"/>
  <c r="BA112" i="18"/>
  <c r="BB112" i="18"/>
  <c r="BC112" i="18"/>
  <c r="BD112" i="18"/>
  <c r="BE112" i="18"/>
  <c r="BF112" i="18"/>
  <c r="BG112" i="18"/>
  <c r="BH112" i="18"/>
  <c r="BI112" i="18"/>
  <c r="BJ112" i="18"/>
  <c r="BK112" i="18"/>
  <c r="BL112" i="18"/>
  <c r="BM112" i="18"/>
  <c r="BN112" i="18"/>
  <c r="BO112" i="18"/>
  <c r="BP112" i="18"/>
  <c r="AO113" i="18"/>
  <c r="AP113" i="18"/>
  <c r="AQ113" i="18"/>
  <c r="AR113" i="18"/>
  <c r="AS113" i="18"/>
  <c r="AT113" i="18"/>
  <c r="AU113" i="18"/>
  <c r="AV113" i="18"/>
  <c r="AW113" i="18"/>
  <c r="AX113" i="18"/>
  <c r="AY113" i="18"/>
  <c r="AZ113" i="18"/>
  <c r="BA113" i="18"/>
  <c r="BB113" i="18"/>
  <c r="BC113" i="18"/>
  <c r="BD113" i="18"/>
  <c r="BE113" i="18"/>
  <c r="BF113" i="18"/>
  <c r="BG113" i="18"/>
  <c r="BH113" i="18"/>
  <c r="BI113" i="18"/>
  <c r="BJ113" i="18"/>
  <c r="BK113" i="18"/>
  <c r="BL113" i="18"/>
  <c r="BM113" i="18"/>
  <c r="BN113" i="18"/>
  <c r="BO113" i="18"/>
  <c r="BP113" i="18"/>
  <c r="AO115" i="18"/>
  <c r="AP115" i="18"/>
  <c r="AQ115" i="18"/>
  <c r="AR115" i="18"/>
  <c r="AS115" i="18"/>
  <c r="AT115" i="18"/>
  <c r="AU115" i="18"/>
  <c r="AV115" i="18"/>
  <c r="AW115" i="18"/>
  <c r="AX115" i="18"/>
  <c r="AY115" i="18"/>
  <c r="AZ115" i="18"/>
  <c r="BA115" i="18"/>
  <c r="BB115" i="18"/>
  <c r="BC115" i="18"/>
  <c r="BD115" i="18"/>
  <c r="BE115" i="18"/>
  <c r="BF115" i="18"/>
  <c r="BG115" i="18"/>
  <c r="BH115" i="18"/>
  <c r="BI115" i="18"/>
  <c r="BJ115" i="18"/>
  <c r="BK115" i="18"/>
  <c r="BL115" i="18"/>
  <c r="BM115" i="18"/>
  <c r="BN115" i="18"/>
  <c r="BO115" i="18"/>
  <c r="BP115" i="18"/>
  <c r="AO122" i="18"/>
  <c r="AP122" i="18"/>
  <c r="AQ122" i="18"/>
  <c r="AR122" i="18"/>
  <c r="AS122" i="18"/>
  <c r="AT122" i="18"/>
  <c r="AU122" i="18"/>
  <c r="AV122" i="18"/>
  <c r="AW122" i="18"/>
  <c r="AX122" i="18"/>
  <c r="AY122" i="18"/>
  <c r="AZ122" i="18"/>
  <c r="BA122" i="18"/>
  <c r="BB122" i="18"/>
  <c r="BC122" i="18"/>
  <c r="BD122" i="18"/>
  <c r="BE122" i="18"/>
  <c r="BF122" i="18"/>
  <c r="BG122" i="18"/>
  <c r="BH122" i="18"/>
  <c r="BI122" i="18"/>
  <c r="BJ122" i="18"/>
  <c r="BK122" i="18"/>
  <c r="BL122" i="18"/>
  <c r="BM122" i="18"/>
  <c r="BN122" i="18"/>
  <c r="BO122" i="18"/>
  <c r="BP122" i="18"/>
  <c r="AO123" i="18"/>
  <c r="AP123" i="18"/>
  <c r="AQ123" i="18"/>
  <c r="AR123" i="18"/>
  <c r="AS123" i="18"/>
  <c r="AT123" i="18"/>
  <c r="AU123" i="18"/>
  <c r="AV123" i="18"/>
  <c r="AW123" i="18"/>
  <c r="AX123" i="18"/>
  <c r="AY123" i="18"/>
  <c r="AZ123" i="18"/>
  <c r="BA123" i="18"/>
  <c r="BB123" i="18"/>
  <c r="BC123" i="18"/>
  <c r="BD123" i="18"/>
  <c r="BE123" i="18"/>
  <c r="BF123" i="18"/>
  <c r="BG123" i="18"/>
  <c r="BH123" i="18"/>
  <c r="BI123" i="18"/>
  <c r="BJ123" i="18"/>
  <c r="BK123" i="18"/>
  <c r="BL123" i="18"/>
  <c r="BM123" i="18"/>
  <c r="BN123" i="18"/>
  <c r="BO123" i="18"/>
  <c r="BP123" i="18"/>
  <c r="AO124" i="18"/>
  <c r="AP124" i="18"/>
  <c r="AQ124" i="18"/>
  <c r="AR124" i="18"/>
  <c r="AS124" i="18"/>
  <c r="AT124" i="18"/>
  <c r="AU124" i="18"/>
  <c r="AV124" i="18"/>
  <c r="AW124" i="18"/>
  <c r="AX124" i="18"/>
  <c r="AY124" i="18"/>
  <c r="AZ124" i="18"/>
  <c r="BA124" i="18"/>
  <c r="BB124" i="18"/>
  <c r="BC124" i="18"/>
  <c r="BD124" i="18"/>
  <c r="BE124" i="18"/>
  <c r="BF124" i="18"/>
  <c r="BG124" i="18"/>
  <c r="BH124" i="18"/>
  <c r="BI124" i="18"/>
  <c r="BJ124" i="18"/>
  <c r="BK124" i="18"/>
  <c r="BL124" i="18"/>
  <c r="BM124" i="18"/>
  <c r="BN124" i="18"/>
  <c r="BO124" i="18"/>
  <c r="BP124" i="18"/>
  <c r="AO125" i="18"/>
  <c r="AP125" i="18"/>
  <c r="AQ125" i="18"/>
  <c r="AR125" i="18"/>
  <c r="AS125" i="18"/>
  <c r="AT125" i="18"/>
  <c r="AU125" i="18"/>
  <c r="AV125" i="18"/>
  <c r="AW125" i="18"/>
  <c r="AX125" i="18"/>
  <c r="AY125" i="18"/>
  <c r="AZ125" i="18"/>
  <c r="BA125" i="18"/>
  <c r="BB125" i="18"/>
  <c r="BC125" i="18"/>
  <c r="BD125" i="18"/>
  <c r="BE125" i="18"/>
  <c r="BF125" i="18"/>
  <c r="BG125" i="18"/>
  <c r="BH125" i="18"/>
  <c r="BI125" i="18"/>
  <c r="BJ125" i="18"/>
  <c r="BK125" i="18"/>
  <c r="BL125" i="18"/>
  <c r="BM125" i="18"/>
  <c r="BN125" i="18"/>
  <c r="BO125" i="18"/>
  <c r="BP125" i="18"/>
  <c r="AO126" i="18"/>
  <c r="AP126" i="18"/>
  <c r="AQ126" i="18"/>
  <c r="AR126" i="18"/>
  <c r="AS126" i="18"/>
  <c r="AT126" i="18"/>
  <c r="AU126" i="18"/>
  <c r="AV126" i="18"/>
  <c r="AW126" i="18"/>
  <c r="AX126" i="18"/>
  <c r="AY126" i="18"/>
  <c r="AZ126" i="18"/>
  <c r="BA126" i="18"/>
  <c r="BB126" i="18"/>
  <c r="BC126" i="18"/>
  <c r="BD126" i="18"/>
  <c r="BE126" i="18"/>
  <c r="BF126" i="18"/>
  <c r="BG126" i="18"/>
  <c r="BH126" i="18"/>
  <c r="BI126" i="18"/>
  <c r="BJ126" i="18"/>
  <c r="BK126" i="18"/>
  <c r="BL126" i="18"/>
  <c r="BM126" i="18"/>
  <c r="BN126" i="18"/>
  <c r="BO126" i="18"/>
  <c r="BP126" i="18"/>
  <c r="AO127" i="18"/>
  <c r="AP127" i="18"/>
  <c r="AQ127" i="18"/>
  <c r="AR127" i="18"/>
  <c r="AS127" i="18"/>
  <c r="AT127" i="18"/>
  <c r="AU127" i="18"/>
  <c r="AV127" i="18"/>
  <c r="AW127" i="18"/>
  <c r="AX127" i="18"/>
  <c r="AY127" i="18"/>
  <c r="AZ127" i="18"/>
  <c r="BA127" i="18"/>
  <c r="BB127" i="18"/>
  <c r="BC127" i="18"/>
  <c r="BD127" i="18"/>
  <c r="BE127" i="18"/>
  <c r="BF127" i="18"/>
  <c r="BG127" i="18"/>
  <c r="BH127" i="18"/>
  <c r="BI127" i="18"/>
  <c r="BJ127" i="18"/>
  <c r="BK127" i="18"/>
  <c r="BL127" i="18"/>
  <c r="BM127" i="18"/>
  <c r="BN127" i="18"/>
  <c r="BO127" i="18"/>
  <c r="BP127" i="18"/>
  <c r="AO128" i="18"/>
  <c r="AP128" i="18"/>
  <c r="AQ128" i="18"/>
  <c r="AR128" i="18"/>
  <c r="AS128" i="18"/>
  <c r="AT128" i="18"/>
  <c r="AU128" i="18"/>
  <c r="AV128" i="18"/>
  <c r="AW128" i="18"/>
  <c r="AX128" i="18"/>
  <c r="AY128" i="18"/>
  <c r="AZ128" i="18"/>
  <c r="BA128" i="18"/>
  <c r="BB128" i="18"/>
  <c r="BC128" i="18"/>
  <c r="BD128" i="18"/>
  <c r="BE128" i="18"/>
  <c r="BF128" i="18"/>
  <c r="BG128" i="18"/>
  <c r="BH128" i="18"/>
  <c r="BI128" i="18"/>
  <c r="BJ128" i="18"/>
  <c r="BK128" i="18"/>
  <c r="BL128" i="18"/>
  <c r="BM128" i="18"/>
  <c r="BN128" i="18"/>
  <c r="BO128" i="18"/>
  <c r="BP128" i="18"/>
  <c r="AO129" i="18"/>
  <c r="AP129" i="18"/>
  <c r="AQ129" i="18"/>
  <c r="AR129" i="18"/>
  <c r="AS129" i="18"/>
  <c r="AT129" i="18"/>
  <c r="AU129" i="18"/>
  <c r="AV129" i="18"/>
  <c r="AW129" i="18"/>
  <c r="AX129" i="18"/>
  <c r="AY129" i="18"/>
  <c r="AZ129" i="18"/>
  <c r="BA129" i="18"/>
  <c r="BB129" i="18"/>
  <c r="BC129" i="18"/>
  <c r="BD129" i="18"/>
  <c r="BE129" i="18"/>
  <c r="BF129" i="18"/>
  <c r="BG129" i="18"/>
  <c r="BH129" i="18"/>
  <c r="BI129" i="18"/>
  <c r="BJ129" i="18"/>
  <c r="BK129" i="18"/>
  <c r="BL129" i="18"/>
  <c r="BM129" i="18"/>
  <c r="BN129" i="18"/>
  <c r="BO129" i="18"/>
  <c r="BP129" i="18"/>
  <c r="AO137" i="18"/>
  <c r="AP137" i="18"/>
  <c r="AQ137" i="18"/>
  <c r="AR137" i="18"/>
  <c r="AS137" i="18"/>
  <c r="AT137" i="18"/>
  <c r="AU137" i="18"/>
  <c r="AV137" i="18"/>
  <c r="AW137" i="18"/>
  <c r="AX137" i="18"/>
  <c r="AY137" i="18"/>
  <c r="AZ137" i="18"/>
  <c r="BA137" i="18"/>
  <c r="BB137" i="18"/>
  <c r="BC137" i="18"/>
  <c r="BD137" i="18"/>
  <c r="BE137" i="18"/>
  <c r="BF137" i="18"/>
  <c r="BG137" i="18"/>
  <c r="BH137" i="18"/>
  <c r="BI137" i="18"/>
  <c r="BJ137" i="18"/>
  <c r="BK137" i="18"/>
  <c r="BL137" i="18"/>
  <c r="BM137" i="18"/>
  <c r="BN137" i="18"/>
  <c r="BO137" i="18"/>
  <c r="BP137" i="18"/>
  <c r="AO141" i="18"/>
  <c r="AP141" i="18"/>
  <c r="AQ141" i="18"/>
  <c r="AR141" i="18"/>
  <c r="AS141" i="18"/>
  <c r="AT141" i="18"/>
  <c r="AU141" i="18"/>
  <c r="AV141" i="18"/>
  <c r="AW141" i="18"/>
  <c r="AX141" i="18"/>
  <c r="AY141" i="18"/>
  <c r="AZ141" i="18"/>
  <c r="BA141" i="18"/>
  <c r="BB141" i="18"/>
  <c r="BC141" i="18"/>
  <c r="BD141" i="18"/>
  <c r="BE141" i="18"/>
  <c r="BF141" i="18"/>
  <c r="BG141" i="18"/>
  <c r="BH141" i="18"/>
  <c r="BI141" i="18"/>
  <c r="BJ141" i="18"/>
  <c r="BK141" i="18"/>
  <c r="BL141" i="18"/>
  <c r="BM141" i="18"/>
  <c r="BN141" i="18"/>
  <c r="BO141" i="18"/>
  <c r="BP141" i="18"/>
  <c r="AO142" i="18"/>
  <c r="AP142" i="18"/>
  <c r="AQ142" i="18"/>
  <c r="AR142" i="18"/>
  <c r="AS142" i="18"/>
  <c r="AT142" i="18"/>
  <c r="AU142" i="18"/>
  <c r="AV142" i="18"/>
  <c r="AW142" i="18"/>
  <c r="AX142" i="18"/>
  <c r="AY142" i="18"/>
  <c r="AZ142" i="18"/>
  <c r="BA142" i="18"/>
  <c r="BB142" i="18"/>
  <c r="BC142" i="18"/>
  <c r="BD142" i="18"/>
  <c r="BE142" i="18"/>
  <c r="BF142" i="18"/>
  <c r="BG142" i="18"/>
  <c r="BH142" i="18"/>
  <c r="BI142" i="18"/>
  <c r="BJ142" i="18"/>
  <c r="BK142" i="18"/>
  <c r="BL142" i="18"/>
  <c r="BM142" i="18"/>
  <c r="BN142" i="18"/>
  <c r="BO142" i="18"/>
  <c r="BP142" i="18"/>
  <c r="AO158" i="18"/>
  <c r="AP158" i="18"/>
  <c r="AQ158" i="18"/>
  <c r="AR158" i="18"/>
  <c r="AS158" i="18"/>
  <c r="AT158" i="18"/>
  <c r="AU158" i="18"/>
  <c r="AV158" i="18"/>
  <c r="AW158" i="18"/>
  <c r="AX158" i="18"/>
  <c r="AY158" i="18"/>
  <c r="AZ158" i="18"/>
  <c r="BA158" i="18"/>
  <c r="BB158" i="18"/>
  <c r="BC158" i="18"/>
  <c r="BD158" i="18"/>
  <c r="BE158" i="18"/>
  <c r="BF158" i="18"/>
  <c r="BG158" i="18"/>
  <c r="BH158" i="18"/>
  <c r="BI158" i="18"/>
  <c r="BJ158" i="18"/>
  <c r="BK158" i="18"/>
  <c r="BL158" i="18"/>
  <c r="BM158" i="18"/>
  <c r="BN158" i="18"/>
  <c r="BO158" i="18"/>
  <c r="BP158" i="18"/>
  <c r="AO190" i="18"/>
  <c r="AP190" i="18"/>
  <c r="AQ190" i="18"/>
  <c r="AR190" i="18"/>
  <c r="AS190" i="18"/>
  <c r="AT190" i="18"/>
  <c r="AU190" i="18"/>
  <c r="AV190" i="18"/>
  <c r="AW190" i="18"/>
  <c r="AX190" i="18"/>
  <c r="AY190" i="18"/>
  <c r="AZ190" i="18"/>
  <c r="BA190" i="18"/>
  <c r="BB190" i="18"/>
  <c r="BC190" i="18"/>
  <c r="BD190" i="18"/>
  <c r="BE190" i="18"/>
  <c r="BF190" i="18"/>
  <c r="BG190" i="18"/>
  <c r="BH190" i="18"/>
  <c r="BI190" i="18"/>
  <c r="BJ190" i="18"/>
  <c r="BK190" i="18"/>
  <c r="BL190" i="18"/>
  <c r="BM190" i="18"/>
  <c r="BN190" i="18"/>
  <c r="BO190" i="18"/>
  <c r="BP190" i="18"/>
  <c r="AO195" i="18"/>
  <c r="AP195" i="18"/>
  <c r="AQ195" i="18"/>
  <c r="AR195" i="18"/>
  <c r="AS195" i="18"/>
  <c r="AT195" i="18"/>
  <c r="AU195" i="18"/>
  <c r="AV195" i="18"/>
  <c r="AW195" i="18"/>
  <c r="AX195" i="18"/>
  <c r="AY195" i="18"/>
  <c r="AZ195" i="18"/>
  <c r="BA195" i="18"/>
  <c r="BB195" i="18"/>
  <c r="BC195" i="18"/>
  <c r="BD195" i="18"/>
  <c r="BE195" i="18"/>
  <c r="BF195" i="18"/>
  <c r="BG195" i="18"/>
  <c r="BH195" i="18"/>
  <c r="BI195" i="18"/>
  <c r="BJ195" i="18"/>
  <c r="BK195" i="18"/>
  <c r="BL195" i="18"/>
  <c r="BM195" i="18"/>
  <c r="BN195" i="18"/>
  <c r="BO195" i="18"/>
  <c r="BP195" i="18"/>
  <c r="AO196" i="18"/>
  <c r="AP196" i="18"/>
  <c r="AQ196" i="18"/>
  <c r="AR196" i="18"/>
  <c r="AS196" i="18"/>
  <c r="AT196" i="18"/>
  <c r="AU196" i="18"/>
  <c r="AV196" i="18"/>
  <c r="AW196" i="18"/>
  <c r="AX196" i="18"/>
  <c r="AY196" i="18"/>
  <c r="AZ196" i="18"/>
  <c r="BA196" i="18"/>
  <c r="BB196" i="18"/>
  <c r="BC196" i="18"/>
  <c r="BD196" i="18"/>
  <c r="BE196" i="18"/>
  <c r="BF196" i="18"/>
  <c r="BG196" i="18"/>
  <c r="BH196" i="18"/>
  <c r="BI196" i="18"/>
  <c r="BJ196" i="18"/>
  <c r="BK196" i="18"/>
  <c r="BL196" i="18"/>
  <c r="BM196" i="18"/>
  <c r="BN196" i="18"/>
  <c r="BO196" i="18"/>
  <c r="BP196" i="18"/>
  <c r="AO238" i="18"/>
  <c r="AP238" i="18"/>
  <c r="AQ238" i="18"/>
  <c r="AR238" i="18"/>
  <c r="AS238" i="18"/>
  <c r="AT238" i="18"/>
  <c r="AU238" i="18"/>
  <c r="AV238" i="18"/>
  <c r="AW238" i="18"/>
  <c r="AX238" i="18"/>
  <c r="AY238" i="18"/>
  <c r="AZ238" i="18"/>
  <c r="BA238" i="18"/>
  <c r="BB238" i="18"/>
  <c r="BC238" i="18"/>
  <c r="BD238" i="18"/>
  <c r="BE238" i="18"/>
  <c r="BF238" i="18"/>
  <c r="BG238" i="18"/>
  <c r="BH238" i="18"/>
  <c r="BI238" i="18"/>
  <c r="BJ238" i="18"/>
  <c r="BK238" i="18"/>
  <c r="BL238" i="18"/>
  <c r="BM238" i="18"/>
  <c r="BN238" i="18"/>
  <c r="BO238" i="18"/>
  <c r="BP238" i="18"/>
  <c r="AO239" i="18"/>
  <c r="AP239" i="18"/>
  <c r="AQ239" i="18"/>
  <c r="AR239" i="18"/>
  <c r="AS239" i="18"/>
  <c r="AT239" i="18"/>
  <c r="AU239" i="18"/>
  <c r="AV239" i="18"/>
  <c r="AW239" i="18"/>
  <c r="AX239" i="18"/>
  <c r="AY239" i="18"/>
  <c r="AZ239" i="18"/>
  <c r="BA239" i="18"/>
  <c r="BB239" i="18"/>
  <c r="BC239" i="18"/>
  <c r="BD239" i="18"/>
  <c r="BE239" i="18"/>
  <c r="BF239" i="18"/>
  <c r="BG239" i="18"/>
  <c r="BH239" i="18"/>
  <c r="BI239" i="18"/>
  <c r="BJ239" i="18"/>
  <c r="BK239" i="18"/>
  <c r="BL239" i="18"/>
  <c r="BM239" i="18"/>
  <c r="BN239" i="18"/>
  <c r="BO239" i="18"/>
  <c r="BP239" i="18"/>
  <c r="AO240" i="18"/>
  <c r="AP240" i="18"/>
  <c r="AQ240" i="18"/>
  <c r="AR240" i="18"/>
  <c r="AS240" i="18"/>
  <c r="AT240" i="18"/>
  <c r="AU240" i="18"/>
  <c r="AV240" i="18"/>
  <c r="AW240" i="18"/>
  <c r="AX240" i="18"/>
  <c r="AY240" i="18"/>
  <c r="AZ240" i="18"/>
  <c r="BA240" i="18"/>
  <c r="BB240" i="18"/>
  <c r="BC240" i="18"/>
  <c r="BD240" i="18"/>
  <c r="BE240" i="18"/>
  <c r="BF240" i="18"/>
  <c r="BG240" i="18"/>
  <c r="BH240" i="18"/>
  <c r="BI240" i="18"/>
  <c r="BJ240" i="18"/>
  <c r="BK240" i="18"/>
  <c r="BL240" i="18"/>
  <c r="BM240" i="18"/>
  <c r="BN240" i="18"/>
  <c r="BO240" i="18"/>
  <c r="BP240" i="18"/>
  <c r="AO241" i="18"/>
  <c r="AP241" i="18"/>
  <c r="AQ241" i="18"/>
  <c r="AR241" i="18"/>
  <c r="AS241" i="18"/>
  <c r="AT241" i="18"/>
  <c r="AU241" i="18"/>
  <c r="AV241" i="18"/>
  <c r="AW241" i="18"/>
  <c r="AX241" i="18"/>
  <c r="AY241" i="18"/>
  <c r="AZ241" i="18"/>
  <c r="BA241" i="18"/>
  <c r="BB241" i="18"/>
  <c r="BC241" i="18"/>
  <c r="BD241" i="18"/>
  <c r="BE241" i="18"/>
  <c r="BF241" i="18"/>
  <c r="BG241" i="18"/>
  <c r="BH241" i="18"/>
  <c r="BI241" i="18"/>
  <c r="BJ241" i="18"/>
  <c r="BK241" i="18"/>
  <c r="BL241" i="18"/>
  <c r="BM241" i="18"/>
  <c r="BN241" i="18"/>
  <c r="BO241" i="18"/>
  <c r="BP241" i="18"/>
  <c r="AO19" i="19"/>
  <c r="AP19" i="19"/>
  <c r="AQ19" i="19"/>
  <c r="AR19" i="19"/>
  <c r="AS19" i="19"/>
  <c r="AT19" i="19"/>
  <c r="AU19" i="19"/>
  <c r="AV19" i="19"/>
  <c r="AW19" i="19"/>
  <c r="AX19" i="19"/>
  <c r="AY19" i="19"/>
  <c r="AZ19" i="19"/>
  <c r="BA19" i="19"/>
  <c r="BB19" i="19"/>
  <c r="BC19" i="19"/>
  <c r="BD19" i="19"/>
  <c r="BE19" i="19"/>
  <c r="BF19" i="19"/>
  <c r="BG19" i="19"/>
  <c r="BH19" i="19"/>
  <c r="BI19" i="19"/>
  <c r="BJ19" i="19"/>
  <c r="BK19" i="19"/>
  <c r="BL19" i="19"/>
  <c r="BM19" i="19"/>
  <c r="BN19" i="19"/>
  <c r="BO19" i="19"/>
  <c r="BP19" i="19"/>
  <c r="AP29" i="19"/>
  <c r="AR29" i="19"/>
  <c r="AS29" i="19"/>
  <c r="AT29" i="19"/>
  <c r="AU29" i="19"/>
  <c r="AV29" i="19"/>
  <c r="AW29" i="19"/>
  <c r="AX29" i="19"/>
  <c r="AY29" i="19"/>
  <c r="AZ29" i="19"/>
  <c r="BA29" i="19"/>
  <c r="BB29" i="19"/>
  <c r="BC29" i="19"/>
  <c r="BD29" i="19"/>
  <c r="BE29" i="19"/>
  <c r="BF29" i="19"/>
  <c r="BG29" i="19"/>
  <c r="BH29" i="19"/>
  <c r="BI29" i="19"/>
  <c r="BJ29" i="19"/>
  <c r="BK29" i="19"/>
  <c r="BN29" i="19"/>
  <c r="BO29" i="19"/>
  <c r="BP29" i="19"/>
  <c r="AO30" i="19"/>
  <c r="AP30" i="19"/>
  <c r="AQ30" i="19"/>
  <c r="AR30" i="19"/>
  <c r="AS30" i="19"/>
  <c r="AT30" i="19"/>
  <c r="AU30" i="19"/>
  <c r="AV30" i="19"/>
  <c r="AW30" i="19"/>
  <c r="AX30" i="19"/>
  <c r="AY30" i="19"/>
  <c r="AZ30" i="19"/>
  <c r="BA30" i="19"/>
  <c r="BB30" i="19"/>
  <c r="BC30" i="19"/>
  <c r="BD30" i="19"/>
  <c r="BE30" i="19"/>
  <c r="BF30" i="19"/>
  <c r="BG30" i="19"/>
  <c r="BH30" i="19"/>
  <c r="BI30" i="19"/>
  <c r="BJ30" i="19"/>
  <c r="BK30" i="19"/>
  <c r="BL30" i="19"/>
  <c r="BM30" i="19"/>
  <c r="BN30" i="19"/>
  <c r="BO30" i="19"/>
  <c r="BP30" i="19"/>
  <c r="AO31" i="19"/>
  <c r="AP31" i="19"/>
  <c r="AQ31" i="19"/>
  <c r="AR31" i="19"/>
  <c r="AS31" i="19"/>
  <c r="AT31" i="19"/>
  <c r="AU31" i="19"/>
  <c r="AV31" i="19"/>
  <c r="AW31" i="19"/>
  <c r="AX31" i="19"/>
  <c r="AY31" i="19"/>
  <c r="AZ31" i="19"/>
  <c r="BA31" i="19"/>
  <c r="BB31" i="19"/>
  <c r="BC31" i="19"/>
  <c r="BD31" i="19"/>
  <c r="BE31" i="19"/>
  <c r="BF31" i="19"/>
  <c r="BG31" i="19"/>
  <c r="BH31" i="19"/>
  <c r="BI31" i="19"/>
  <c r="BJ31" i="19"/>
  <c r="BK31" i="19"/>
  <c r="BL31" i="19"/>
  <c r="BM31" i="19"/>
  <c r="BN31" i="19"/>
  <c r="BO31" i="19"/>
  <c r="BP31" i="19"/>
  <c r="AO41" i="19"/>
  <c r="AP41" i="19"/>
  <c r="AQ41" i="19"/>
  <c r="AR41" i="19"/>
  <c r="AS41" i="19"/>
  <c r="AT41" i="19"/>
  <c r="AU41" i="19"/>
  <c r="AV41" i="19"/>
  <c r="AW41" i="19"/>
  <c r="AX41" i="19"/>
  <c r="AY41" i="19"/>
  <c r="AZ41" i="19"/>
  <c r="BA41" i="19"/>
  <c r="BB41" i="19"/>
  <c r="BC41" i="19"/>
  <c r="BD41" i="19"/>
  <c r="BE41" i="19"/>
  <c r="BF41" i="19"/>
  <c r="BG41" i="19"/>
  <c r="BH41" i="19"/>
  <c r="BI41" i="19"/>
  <c r="BJ41" i="19"/>
  <c r="BK41" i="19"/>
  <c r="BL41" i="19"/>
  <c r="BM41" i="19"/>
  <c r="BN41" i="19"/>
  <c r="BO41" i="19"/>
  <c r="BP41" i="19"/>
  <c r="AO42" i="19"/>
  <c r="AP42" i="19"/>
  <c r="AQ42" i="19"/>
  <c r="AR42" i="19"/>
  <c r="AS42" i="19"/>
  <c r="AT42" i="19"/>
  <c r="AU42" i="19"/>
  <c r="AV42" i="19"/>
  <c r="AW42" i="19"/>
  <c r="AX42" i="19"/>
  <c r="AY42" i="19"/>
  <c r="AZ42" i="19"/>
  <c r="BA42" i="19"/>
  <c r="BB42" i="19"/>
  <c r="BC42" i="19"/>
  <c r="BD42" i="19"/>
  <c r="BE42" i="19"/>
  <c r="BF42" i="19"/>
  <c r="BG42" i="19"/>
  <c r="BH42" i="19"/>
  <c r="BI42" i="19"/>
  <c r="BJ42" i="19"/>
  <c r="BK42" i="19"/>
  <c r="BL42" i="19"/>
  <c r="BM42" i="19"/>
  <c r="BN42" i="19"/>
  <c r="BO42" i="19"/>
  <c r="BP42" i="19"/>
  <c r="AO43" i="19"/>
  <c r="AP43" i="19"/>
  <c r="AQ43" i="19"/>
  <c r="AR43" i="19"/>
  <c r="AS43" i="19"/>
  <c r="AT43" i="19"/>
  <c r="AU43" i="19"/>
  <c r="AV43" i="19"/>
  <c r="AW43" i="19"/>
  <c r="AX43" i="19"/>
  <c r="AY43" i="19"/>
  <c r="AZ43" i="19"/>
  <c r="BA43" i="19"/>
  <c r="BB43" i="19"/>
  <c r="BC43" i="19"/>
  <c r="BD43" i="19"/>
  <c r="BE43" i="19"/>
  <c r="BF43" i="19"/>
  <c r="BG43" i="19"/>
  <c r="BH43" i="19"/>
  <c r="BI43" i="19"/>
  <c r="BJ43" i="19"/>
  <c r="BK43" i="19"/>
  <c r="BL43" i="19"/>
  <c r="BM43" i="19"/>
  <c r="BN43" i="19"/>
  <c r="BO43" i="19"/>
  <c r="BP43" i="19"/>
  <c r="AO44" i="19"/>
  <c r="AP44" i="19"/>
  <c r="AQ44" i="19"/>
  <c r="AR44" i="19"/>
  <c r="AS44" i="19"/>
  <c r="AT44" i="19"/>
  <c r="AU44" i="19"/>
  <c r="AV44" i="19"/>
  <c r="AW44" i="19"/>
  <c r="AX44" i="19"/>
  <c r="AY44" i="19"/>
  <c r="AZ44" i="19"/>
  <c r="BA44" i="19"/>
  <c r="BB44" i="19"/>
  <c r="BC44" i="19"/>
  <c r="BD44" i="19"/>
  <c r="BE44" i="19"/>
  <c r="BF44" i="19"/>
  <c r="BG44" i="19"/>
  <c r="BH44" i="19"/>
  <c r="BI44" i="19"/>
  <c r="BJ44" i="19"/>
  <c r="BK44" i="19"/>
  <c r="BL44" i="19"/>
  <c r="BM44" i="19"/>
  <c r="BN44" i="19"/>
  <c r="BO44" i="19"/>
  <c r="BP44" i="19"/>
  <c r="AO51" i="19"/>
  <c r="AP51" i="19"/>
  <c r="AQ51" i="19"/>
  <c r="AR51" i="19"/>
  <c r="AS51" i="19"/>
  <c r="AT51" i="19"/>
  <c r="AU51" i="19"/>
  <c r="AV51" i="19"/>
  <c r="AW51" i="19"/>
  <c r="AX51" i="19"/>
  <c r="AY51" i="19"/>
  <c r="AZ51" i="19"/>
  <c r="BA51" i="19"/>
  <c r="BB51" i="19"/>
  <c r="BC51" i="19"/>
  <c r="BD51" i="19"/>
  <c r="BE51" i="19"/>
  <c r="BF51" i="19"/>
  <c r="BG51" i="19"/>
  <c r="BH51" i="19"/>
  <c r="BI51" i="19"/>
  <c r="BJ51" i="19"/>
  <c r="BK51" i="19"/>
  <c r="BL51" i="19"/>
  <c r="BM51" i="19"/>
  <c r="BN51" i="19"/>
  <c r="BO51" i="19"/>
  <c r="BP51" i="19"/>
  <c r="AO58" i="19"/>
  <c r="AP58" i="19"/>
  <c r="AQ58" i="19"/>
  <c r="AR58" i="19"/>
  <c r="AS58" i="19"/>
  <c r="AT58" i="19"/>
  <c r="AU58" i="19"/>
  <c r="AV58" i="19"/>
  <c r="AW58" i="19"/>
  <c r="AX58" i="19"/>
  <c r="AY58" i="19"/>
  <c r="AZ58" i="19"/>
  <c r="BA58" i="19"/>
  <c r="BB58" i="19"/>
  <c r="BC58" i="19"/>
  <c r="BD58" i="19"/>
  <c r="BE58" i="19"/>
  <c r="BF58" i="19"/>
  <c r="BG58" i="19"/>
  <c r="BH58" i="19"/>
  <c r="BI58" i="19"/>
  <c r="BJ58" i="19"/>
  <c r="BK58" i="19"/>
  <c r="BL58" i="19"/>
  <c r="BM58" i="19"/>
  <c r="BN58" i="19"/>
  <c r="BO58" i="19"/>
  <c r="BP58" i="19"/>
  <c r="AO59" i="19"/>
  <c r="AP59" i="19"/>
  <c r="AQ59" i="19"/>
  <c r="AR59" i="19"/>
  <c r="AS59" i="19"/>
  <c r="AT59" i="19"/>
  <c r="AU59" i="19"/>
  <c r="AV59" i="19"/>
  <c r="AW59" i="19"/>
  <c r="AX59" i="19"/>
  <c r="AY59" i="19"/>
  <c r="AZ59" i="19"/>
  <c r="BA59" i="19"/>
  <c r="BB59" i="19"/>
  <c r="BC59" i="19"/>
  <c r="BD59" i="19"/>
  <c r="BE59" i="19"/>
  <c r="BF59" i="19"/>
  <c r="BG59" i="19"/>
  <c r="BH59" i="19"/>
  <c r="BI59" i="19"/>
  <c r="BJ59" i="19"/>
  <c r="BK59" i="19"/>
  <c r="BL59" i="19"/>
  <c r="BM59" i="19"/>
  <c r="BN59" i="19"/>
  <c r="BO59" i="19"/>
  <c r="BP59" i="19"/>
  <c r="AO60" i="19"/>
  <c r="AP60" i="19"/>
  <c r="AQ60" i="19"/>
  <c r="AR60" i="19"/>
  <c r="AS60" i="19"/>
  <c r="AT60" i="19"/>
  <c r="AU60" i="19"/>
  <c r="AV60" i="19"/>
  <c r="AW60" i="19"/>
  <c r="AX60" i="19"/>
  <c r="AY60" i="19"/>
  <c r="AZ60" i="19"/>
  <c r="BA60" i="19"/>
  <c r="BB60" i="19"/>
  <c r="BC60" i="19"/>
  <c r="BD60" i="19"/>
  <c r="BE60" i="19"/>
  <c r="BF60" i="19"/>
  <c r="BG60" i="19"/>
  <c r="BH60" i="19"/>
  <c r="BI60" i="19"/>
  <c r="BJ60" i="19"/>
  <c r="BK60" i="19"/>
  <c r="BL60" i="19"/>
  <c r="BM60" i="19"/>
  <c r="BN60" i="19"/>
  <c r="BO60" i="19"/>
  <c r="BP60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G61" i="19"/>
  <c r="BH61" i="19"/>
  <c r="BI61" i="19"/>
  <c r="BJ61" i="19"/>
  <c r="BK61" i="19"/>
  <c r="BL61" i="19"/>
  <c r="BM61" i="19"/>
  <c r="BN61" i="19"/>
  <c r="BO61" i="19"/>
  <c r="BP61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G62" i="19"/>
  <c r="BH62" i="19"/>
  <c r="BI62" i="19"/>
  <c r="BJ62" i="19"/>
  <c r="BK62" i="19"/>
  <c r="BL62" i="19"/>
  <c r="BM62" i="19"/>
  <c r="BN62" i="19"/>
  <c r="BO62" i="19"/>
  <c r="BP62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G63" i="19"/>
  <c r="BH63" i="19"/>
  <c r="BI63" i="19"/>
  <c r="BJ63" i="19"/>
  <c r="BK63" i="19"/>
  <c r="BL63" i="19"/>
  <c r="BM63" i="19"/>
  <c r="BN63" i="19"/>
  <c r="BO63" i="19"/>
  <c r="BP63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G64" i="19"/>
  <c r="BH64" i="19"/>
  <c r="BI64" i="19"/>
  <c r="BJ64" i="19"/>
  <c r="BK64" i="19"/>
  <c r="BL64" i="19"/>
  <c r="BM64" i="19"/>
  <c r="BN64" i="19"/>
  <c r="BO64" i="19"/>
  <c r="BP64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G65" i="19"/>
  <c r="BH65" i="19"/>
  <c r="BI65" i="19"/>
  <c r="BJ65" i="19"/>
  <c r="BK65" i="19"/>
  <c r="BL65" i="19"/>
  <c r="BM65" i="19"/>
  <c r="BN65" i="19"/>
  <c r="BO65" i="19"/>
  <c r="BP65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G66" i="19"/>
  <c r="BH66" i="19"/>
  <c r="BI66" i="19"/>
  <c r="BJ66" i="19"/>
  <c r="BK66" i="19"/>
  <c r="BL66" i="19"/>
  <c r="BM66" i="19"/>
  <c r="BN66" i="19"/>
  <c r="BO66" i="19"/>
  <c r="BP66" i="19"/>
  <c r="AO69" i="19"/>
  <c r="AP69" i="19"/>
  <c r="AQ69" i="19"/>
  <c r="AR69" i="19"/>
  <c r="AS69" i="19"/>
  <c r="AT69" i="19"/>
  <c r="AU69" i="19"/>
  <c r="AV69" i="19"/>
  <c r="AW69" i="19"/>
  <c r="AX69" i="19"/>
  <c r="AY69" i="19"/>
  <c r="AZ69" i="19"/>
  <c r="BA69" i="19"/>
  <c r="BB69" i="19"/>
  <c r="BC69" i="19"/>
  <c r="BD69" i="19"/>
  <c r="BE69" i="19"/>
  <c r="BF69" i="19"/>
  <c r="BG69" i="19"/>
  <c r="BH69" i="19"/>
  <c r="BI69" i="19"/>
  <c r="BJ69" i="19"/>
  <c r="BK69" i="19"/>
  <c r="BL69" i="19"/>
  <c r="BM69" i="19"/>
  <c r="BN69" i="19"/>
  <c r="BO69" i="19"/>
  <c r="BP69" i="19"/>
  <c r="AO70" i="19"/>
  <c r="AP70" i="19"/>
  <c r="AQ70" i="19"/>
  <c r="AR70" i="19"/>
  <c r="AS70" i="19"/>
  <c r="AT70" i="19"/>
  <c r="AU70" i="19"/>
  <c r="AV70" i="19"/>
  <c r="AW70" i="19"/>
  <c r="AX70" i="19"/>
  <c r="AY70" i="19"/>
  <c r="AZ70" i="19"/>
  <c r="BA70" i="19"/>
  <c r="BB70" i="19"/>
  <c r="BC70" i="19"/>
  <c r="BD70" i="19"/>
  <c r="BE70" i="19"/>
  <c r="BF70" i="19"/>
  <c r="BG70" i="19"/>
  <c r="BH70" i="19"/>
  <c r="BI70" i="19"/>
  <c r="BJ70" i="19"/>
  <c r="BK70" i="19"/>
  <c r="BL70" i="19"/>
  <c r="BM70" i="19"/>
  <c r="BN70" i="19"/>
  <c r="BO70" i="19"/>
  <c r="BP70" i="19"/>
  <c r="AO71" i="19"/>
  <c r="AP71" i="19"/>
  <c r="AQ71" i="19"/>
  <c r="AR71" i="19"/>
  <c r="AS71" i="19"/>
  <c r="AT71" i="19"/>
  <c r="AU71" i="19"/>
  <c r="AV71" i="19"/>
  <c r="AW71" i="19"/>
  <c r="AX71" i="19"/>
  <c r="AY71" i="19"/>
  <c r="AZ71" i="19"/>
  <c r="BA71" i="19"/>
  <c r="BB71" i="19"/>
  <c r="BC71" i="19"/>
  <c r="BD71" i="19"/>
  <c r="BE71" i="19"/>
  <c r="BF71" i="19"/>
  <c r="BG71" i="19"/>
  <c r="BH71" i="19"/>
  <c r="BI71" i="19"/>
  <c r="BJ71" i="19"/>
  <c r="BK71" i="19"/>
  <c r="BL71" i="19"/>
  <c r="BM71" i="19"/>
  <c r="BN71" i="19"/>
  <c r="BO71" i="19"/>
  <c r="BP71" i="19"/>
  <c r="AO72" i="19"/>
  <c r="AP72" i="19"/>
  <c r="AQ72" i="19"/>
  <c r="AR72" i="19"/>
  <c r="AS72" i="19"/>
  <c r="AT72" i="19"/>
  <c r="AU72" i="19"/>
  <c r="AV72" i="19"/>
  <c r="AW72" i="19"/>
  <c r="AX72" i="19"/>
  <c r="AY72" i="19"/>
  <c r="AZ72" i="19"/>
  <c r="BA72" i="19"/>
  <c r="BB72" i="19"/>
  <c r="BC72" i="19"/>
  <c r="BD72" i="19"/>
  <c r="BE72" i="19"/>
  <c r="BF72" i="19"/>
  <c r="BG72" i="19"/>
  <c r="BH72" i="19"/>
  <c r="BI72" i="19"/>
  <c r="BJ72" i="19"/>
  <c r="BK72" i="19"/>
  <c r="BL72" i="19"/>
  <c r="BM72" i="19"/>
  <c r="BN72" i="19"/>
  <c r="BO72" i="19"/>
  <c r="BP72" i="19"/>
  <c r="AO73" i="19"/>
  <c r="AP73" i="19"/>
  <c r="AQ73" i="19"/>
  <c r="AR73" i="19"/>
  <c r="AS73" i="19"/>
  <c r="AT73" i="19"/>
  <c r="AU73" i="19"/>
  <c r="AV73" i="19"/>
  <c r="AW73" i="19"/>
  <c r="AX73" i="19"/>
  <c r="AY73" i="19"/>
  <c r="AZ73" i="19"/>
  <c r="BA73" i="19"/>
  <c r="BB73" i="19"/>
  <c r="BC73" i="19"/>
  <c r="BD73" i="19"/>
  <c r="BE73" i="19"/>
  <c r="BF73" i="19"/>
  <c r="BG73" i="19"/>
  <c r="BH73" i="19"/>
  <c r="BI73" i="19"/>
  <c r="BJ73" i="19"/>
  <c r="BK73" i="19"/>
  <c r="BL73" i="19"/>
  <c r="BM73" i="19"/>
  <c r="BN73" i="19"/>
  <c r="BO73" i="19"/>
  <c r="BP73" i="19"/>
  <c r="AO74" i="19"/>
  <c r="AP74" i="19"/>
  <c r="AQ74" i="19"/>
  <c r="AR74" i="19"/>
  <c r="AS74" i="19"/>
  <c r="AT74" i="19"/>
  <c r="AU74" i="19"/>
  <c r="AV74" i="19"/>
  <c r="AW74" i="19"/>
  <c r="AX74" i="19"/>
  <c r="AY74" i="19"/>
  <c r="AZ74" i="19"/>
  <c r="BA74" i="19"/>
  <c r="BB74" i="19"/>
  <c r="BC74" i="19"/>
  <c r="BD74" i="19"/>
  <c r="BE74" i="19"/>
  <c r="BF74" i="19"/>
  <c r="BG74" i="19"/>
  <c r="BH74" i="19"/>
  <c r="BI74" i="19"/>
  <c r="BJ74" i="19"/>
  <c r="BK74" i="19"/>
  <c r="BL74" i="19"/>
  <c r="BM74" i="19"/>
  <c r="BN74" i="19"/>
  <c r="BO74" i="19"/>
  <c r="BP74" i="19"/>
  <c r="AO75" i="19"/>
  <c r="AP75" i="19"/>
  <c r="AQ75" i="19"/>
  <c r="AR75" i="19"/>
  <c r="AS75" i="19"/>
  <c r="AT75" i="19"/>
  <c r="AU75" i="19"/>
  <c r="AV75" i="19"/>
  <c r="AW75" i="19"/>
  <c r="AX75" i="19"/>
  <c r="AY75" i="19"/>
  <c r="AZ75" i="19"/>
  <c r="BA75" i="19"/>
  <c r="BB75" i="19"/>
  <c r="BC75" i="19"/>
  <c r="BD75" i="19"/>
  <c r="BE75" i="19"/>
  <c r="BF75" i="19"/>
  <c r="BG75" i="19"/>
  <c r="BH75" i="19"/>
  <c r="BI75" i="19"/>
  <c r="BJ75" i="19"/>
  <c r="BK75" i="19"/>
  <c r="BL75" i="19"/>
  <c r="BM75" i="19"/>
  <c r="BN75" i="19"/>
  <c r="BO75" i="19"/>
  <c r="BP75" i="19"/>
  <c r="AO76" i="19"/>
  <c r="AP76" i="19"/>
  <c r="AQ76" i="19"/>
  <c r="AR76" i="19"/>
  <c r="AS76" i="19"/>
  <c r="AT76" i="19"/>
  <c r="AU76" i="19"/>
  <c r="AV76" i="19"/>
  <c r="AW76" i="19"/>
  <c r="AX76" i="19"/>
  <c r="AY76" i="19"/>
  <c r="AZ76" i="19"/>
  <c r="BA76" i="19"/>
  <c r="BB76" i="19"/>
  <c r="BC76" i="19"/>
  <c r="BD76" i="19"/>
  <c r="BE76" i="19"/>
  <c r="BF76" i="19"/>
  <c r="BG76" i="19"/>
  <c r="BH76" i="19"/>
  <c r="BI76" i="19"/>
  <c r="BJ76" i="19"/>
  <c r="BK76" i="19"/>
  <c r="BL76" i="19"/>
  <c r="BM76" i="19"/>
  <c r="BN76" i="19"/>
  <c r="BO76" i="19"/>
  <c r="BP76" i="19"/>
  <c r="AO77" i="19"/>
  <c r="AP77" i="19"/>
  <c r="AQ77" i="19"/>
  <c r="AR77" i="19"/>
  <c r="AS77" i="19"/>
  <c r="AT77" i="19"/>
  <c r="AU77" i="19"/>
  <c r="AV77" i="19"/>
  <c r="AW77" i="19"/>
  <c r="AX77" i="19"/>
  <c r="AY77" i="19"/>
  <c r="AZ77" i="19"/>
  <c r="BA77" i="19"/>
  <c r="BB77" i="19"/>
  <c r="BC77" i="19"/>
  <c r="BD77" i="19"/>
  <c r="BE77" i="19"/>
  <c r="BF77" i="19"/>
  <c r="BG77" i="19"/>
  <c r="BH77" i="19"/>
  <c r="BI77" i="19"/>
  <c r="BJ77" i="19"/>
  <c r="BK77" i="19"/>
  <c r="BL77" i="19"/>
  <c r="BM77" i="19"/>
  <c r="BN77" i="19"/>
  <c r="BO77" i="19"/>
  <c r="BP77" i="19"/>
  <c r="AO80" i="19"/>
  <c r="AP80" i="19"/>
  <c r="AQ80" i="19"/>
  <c r="AR80" i="19"/>
  <c r="AS80" i="19"/>
  <c r="AT80" i="19"/>
  <c r="AU80" i="19"/>
  <c r="AV80" i="19"/>
  <c r="AW80" i="19"/>
  <c r="AX80" i="19"/>
  <c r="AY80" i="19"/>
  <c r="AZ80" i="19"/>
  <c r="BA80" i="19"/>
  <c r="BB80" i="19"/>
  <c r="BC80" i="19"/>
  <c r="BD80" i="19"/>
  <c r="BE80" i="19"/>
  <c r="BF80" i="19"/>
  <c r="BG80" i="19"/>
  <c r="BH80" i="19"/>
  <c r="BI80" i="19"/>
  <c r="BJ80" i="19"/>
  <c r="BK80" i="19"/>
  <c r="BL80" i="19"/>
  <c r="BM80" i="19"/>
  <c r="BN80" i="19"/>
  <c r="BO80" i="19"/>
  <c r="BP80" i="19"/>
  <c r="AO83" i="19"/>
  <c r="AP83" i="19"/>
  <c r="AQ83" i="19"/>
  <c r="AR83" i="19"/>
  <c r="AS83" i="19"/>
  <c r="AT83" i="19"/>
  <c r="AU83" i="19"/>
  <c r="AV83" i="19"/>
  <c r="AW83" i="19"/>
  <c r="AX83" i="19"/>
  <c r="AY83" i="19"/>
  <c r="AZ83" i="19"/>
  <c r="BA83" i="19"/>
  <c r="BB83" i="19"/>
  <c r="BC83" i="19"/>
  <c r="BD83" i="19"/>
  <c r="BE83" i="19"/>
  <c r="BF83" i="19"/>
  <c r="BG83" i="19"/>
  <c r="BH83" i="19"/>
  <c r="BI83" i="19"/>
  <c r="BJ83" i="19"/>
  <c r="BK83" i="19"/>
  <c r="BL83" i="19"/>
  <c r="BM83" i="19"/>
  <c r="BN83" i="19"/>
  <c r="BO83" i="19"/>
  <c r="BP83" i="19"/>
  <c r="AO86" i="19"/>
  <c r="AP86" i="19"/>
  <c r="AQ86" i="19"/>
  <c r="AR86" i="19"/>
  <c r="AS86" i="19"/>
  <c r="AT86" i="19"/>
  <c r="AU86" i="19"/>
  <c r="AV86" i="19"/>
  <c r="AW86" i="19"/>
  <c r="AX86" i="19"/>
  <c r="AY86" i="19"/>
  <c r="AZ86" i="19"/>
  <c r="BA86" i="19"/>
  <c r="BB86" i="19"/>
  <c r="BC86" i="19"/>
  <c r="BD86" i="19"/>
  <c r="BE86" i="19"/>
  <c r="BF86" i="19"/>
  <c r="BG86" i="19"/>
  <c r="BH86" i="19"/>
  <c r="BI86" i="19"/>
  <c r="BJ86" i="19"/>
  <c r="BK86" i="19"/>
  <c r="BL86" i="19"/>
  <c r="BM86" i="19"/>
  <c r="BN86" i="19"/>
  <c r="BO86" i="19"/>
  <c r="BP86" i="19"/>
  <c r="AO89" i="19"/>
  <c r="AP89" i="19"/>
  <c r="AQ89" i="19"/>
  <c r="AR89" i="19"/>
  <c r="AS89" i="19"/>
  <c r="AT89" i="19"/>
  <c r="AU89" i="19"/>
  <c r="AV89" i="19"/>
  <c r="AW89" i="19"/>
  <c r="AX89" i="19"/>
  <c r="AY89" i="19"/>
  <c r="AZ89" i="19"/>
  <c r="BA89" i="19"/>
  <c r="BB89" i="19"/>
  <c r="BC89" i="19"/>
  <c r="BD89" i="19"/>
  <c r="BE89" i="19"/>
  <c r="BF89" i="19"/>
  <c r="BG89" i="19"/>
  <c r="BH89" i="19"/>
  <c r="BI89" i="19"/>
  <c r="BJ89" i="19"/>
  <c r="BK89" i="19"/>
  <c r="BL89" i="19"/>
  <c r="BM89" i="19"/>
  <c r="BN89" i="19"/>
  <c r="BO89" i="19"/>
  <c r="BP89" i="19"/>
  <c r="AO96" i="19"/>
  <c r="AP96" i="19"/>
  <c r="AQ96" i="19"/>
  <c r="AR96" i="19"/>
  <c r="AS96" i="19"/>
  <c r="AT96" i="19"/>
  <c r="AU96" i="19"/>
  <c r="AV96" i="19"/>
  <c r="AW96" i="19"/>
  <c r="AX96" i="19"/>
  <c r="AY96" i="19"/>
  <c r="AZ96" i="19"/>
  <c r="BA96" i="19"/>
  <c r="BB96" i="19"/>
  <c r="BC96" i="19"/>
  <c r="BD96" i="19"/>
  <c r="BE96" i="19"/>
  <c r="BF96" i="19"/>
  <c r="BG96" i="19"/>
  <c r="BH96" i="19"/>
  <c r="BI96" i="19"/>
  <c r="BJ96" i="19"/>
  <c r="BK96" i="19"/>
  <c r="BL96" i="19"/>
  <c r="BM96" i="19"/>
  <c r="BN96" i="19"/>
  <c r="BO96" i="19"/>
  <c r="BP96" i="19"/>
  <c r="AO103" i="19"/>
  <c r="AP103" i="19"/>
  <c r="AQ103" i="19"/>
  <c r="AR103" i="19"/>
  <c r="AS103" i="19"/>
  <c r="AT103" i="19"/>
  <c r="AU103" i="19"/>
  <c r="AV103" i="19"/>
  <c r="AW103" i="19"/>
  <c r="AX103" i="19"/>
  <c r="AY103" i="19"/>
  <c r="AZ103" i="19"/>
  <c r="BA103" i="19"/>
  <c r="BB103" i="19"/>
  <c r="BC103" i="19"/>
  <c r="BD103" i="19"/>
  <c r="BE103" i="19"/>
  <c r="BF103" i="19"/>
  <c r="BG103" i="19"/>
  <c r="BH103" i="19"/>
  <c r="BI103" i="19"/>
  <c r="BJ103" i="19"/>
  <c r="BK103" i="19"/>
  <c r="BL103" i="19"/>
  <c r="BM103" i="19"/>
  <c r="BN103" i="19"/>
  <c r="BO103" i="19"/>
  <c r="BP103" i="19"/>
  <c r="AO104" i="19"/>
  <c r="AP104" i="19"/>
  <c r="AQ104" i="19"/>
  <c r="AR104" i="19"/>
  <c r="AS104" i="19"/>
  <c r="AT104" i="19"/>
  <c r="AU104" i="19"/>
  <c r="AV104" i="19"/>
  <c r="AW104" i="19"/>
  <c r="AX104" i="19"/>
  <c r="AY104" i="19"/>
  <c r="AZ104" i="19"/>
  <c r="BA104" i="19"/>
  <c r="BB104" i="19"/>
  <c r="BC104" i="19"/>
  <c r="BD104" i="19"/>
  <c r="BE104" i="19"/>
  <c r="BF104" i="19"/>
  <c r="BG104" i="19"/>
  <c r="BH104" i="19"/>
  <c r="BI104" i="19"/>
  <c r="BJ104" i="19"/>
  <c r="BK104" i="19"/>
  <c r="BL104" i="19"/>
  <c r="BM104" i="19"/>
  <c r="BN104" i="19"/>
  <c r="BO104" i="19"/>
  <c r="BP104" i="19"/>
  <c r="AO105" i="19"/>
  <c r="AP105" i="19"/>
  <c r="AQ105" i="19"/>
  <c r="AR105" i="19"/>
  <c r="AS105" i="19"/>
  <c r="AT105" i="19"/>
  <c r="AU105" i="19"/>
  <c r="AV105" i="19"/>
  <c r="AW105" i="19"/>
  <c r="AX105" i="19"/>
  <c r="AY105" i="19"/>
  <c r="AZ105" i="19"/>
  <c r="BA105" i="19"/>
  <c r="BB105" i="19"/>
  <c r="BC105" i="19"/>
  <c r="BD105" i="19"/>
  <c r="BE105" i="19"/>
  <c r="BF105" i="19"/>
  <c r="BG105" i="19"/>
  <c r="BH105" i="19"/>
  <c r="BI105" i="19"/>
  <c r="BJ105" i="19"/>
  <c r="BK105" i="19"/>
  <c r="BL105" i="19"/>
  <c r="BM105" i="19"/>
  <c r="BN105" i="19"/>
  <c r="BO105" i="19"/>
  <c r="BP105" i="19"/>
  <c r="AO106" i="19"/>
  <c r="AP106" i="19"/>
  <c r="AQ106" i="19"/>
  <c r="AR106" i="19"/>
  <c r="AS106" i="19"/>
  <c r="AT106" i="19"/>
  <c r="AU106" i="19"/>
  <c r="AV106" i="19"/>
  <c r="AW106" i="19"/>
  <c r="AX106" i="19"/>
  <c r="AY106" i="19"/>
  <c r="AZ106" i="19"/>
  <c r="BA106" i="19"/>
  <c r="BB106" i="19"/>
  <c r="BC106" i="19"/>
  <c r="BD106" i="19"/>
  <c r="BE106" i="19"/>
  <c r="BF106" i="19"/>
  <c r="BG106" i="19"/>
  <c r="BH106" i="19"/>
  <c r="BI106" i="19"/>
  <c r="BJ106" i="19"/>
  <c r="BK106" i="19"/>
  <c r="BL106" i="19"/>
  <c r="BM106" i="19"/>
  <c r="BN106" i="19"/>
  <c r="BO106" i="19"/>
  <c r="BP106" i="19"/>
  <c r="AO107" i="19"/>
  <c r="AP107" i="19"/>
  <c r="AQ107" i="19"/>
  <c r="AR107" i="19"/>
  <c r="AS107" i="19"/>
  <c r="AT107" i="19"/>
  <c r="AU107" i="19"/>
  <c r="AV107" i="19"/>
  <c r="AW107" i="19"/>
  <c r="AX107" i="19"/>
  <c r="AY107" i="19"/>
  <c r="AZ107" i="19"/>
  <c r="BA107" i="19"/>
  <c r="BB107" i="19"/>
  <c r="BC107" i="19"/>
  <c r="BD107" i="19"/>
  <c r="BE107" i="19"/>
  <c r="BF107" i="19"/>
  <c r="BG107" i="19"/>
  <c r="BH107" i="19"/>
  <c r="BI107" i="19"/>
  <c r="BJ107" i="19"/>
  <c r="BK107" i="19"/>
  <c r="BL107" i="19"/>
  <c r="BM107" i="19"/>
  <c r="BN107" i="19"/>
  <c r="BO107" i="19"/>
  <c r="BP107" i="19"/>
  <c r="AO108" i="19"/>
  <c r="AP108" i="19"/>
  <c r="AQ108" i="19"/>
  <c r="AR108" i="19"/>
  <c r="AS108" i="19"/>
  <c r="AT108" i="19"/>
  <c r="AU108" i="19"/>
  <c r="AV108" i="19"/>
  <c r="AW108" i="19"/>
  <c r="AX108" i="19"/>
  <c r="AY108" i="19"/>
  <c r="AZ108" i="19"/>
  <c r="BA108" i="19"/>
  <c r="BB108" i="19"/>
  <c r="BC108" i="19"/>
  <c r="BD108" i="19"/>
  <c r="BE108" i="19"/>
  <c r="BF108" i="19"/>
  <c r="BG108" i="19"/>
  <c r="BH108" i="19"/>
  <c r="BI108" i="19"/>
  <c r="BJ108" i="19"/>
  <c r="BK108" i="19"/>
  <c r="BL108" i="19"/>
  <c r="BM108" i="19"/>
  <c r="BN108" i="19"/>
  <c r="BO108" i="19"/>
  <c r="BP108" i="19"/>
  <c r="AO109" i="19"/>
  <c r="AP109" i="19"/>
  <c r="AQ109" i="19"/>
  <c r="AR109" i="19"/>
  <c r="AS109" i="19"/>
  <c r="AT109" i="19"/>
  <c r="AU109" i="19"/>
  <c r="AV109" i="19"/>
  <c r="AW109" i="19"/>
  <c r="AX109" i="19"/>
  <c r="AY109" i="19"/>
  <c r="AZ109" i="19"/>
  <c r="BA109" i="19"/>
  <c r="BB109" i="19"/>
  <c r="BC109" i="19"/>
  <c r="BD109" i="19"/>
  <c r="BE109" i="19"/>
  <c r="BF109" i="19"/>
  <c r="BG109" i="19"/>
  <c r="BH109" i="19"/>
  <c r="BI109" i="19"/>
  <c r="BJ109" i="19"/>
  <c r="BK109" i="19"/>
  <c r="BL109" i="19"/>
  <c r="BM109" i="19"/>
  <c r="BN109" i="19"/>
  <c r="BO109" i="19"/>
  <c r="BP109" i="19"/>
  <c r="AO110" i="19"/>
  <c r="AP110" i="19"/>
  <c r="AQ110" i="19"/>
  <c r="AR110" i="19"/>
  <c r="AS110" i="19"/>
  <c r="AT110" i="19"/>
  <c r="AU110" i="19"/>
  <c r="AV110" i="19"/>
  <c r="AW110" i="19"/>
  <c r="AX110" i="19"/>
  <c r="AY110" i="19"/>
  <c r="AZ110" i="19"/>
  <c r="BA110" i="19"/>
  <c r="BB110" i="19"/>
  <c r="BC110" i="19"/>
  <c r="BD110" i="19"/>
  <c r="BE110" i="19"/>
  <c r="BF110" i="19"/>
  <c r="BG110" i="19"/>
  <c r="BH110" i="19"/>
  <c r="BI110" i="19"/>
  <c r="BJ110" i="19"/>
  <c r="BK110" i="19"/>
  <c r="BL110" i="19"/>
  <c r="BM110" i="19"/>
  <c r="BN110" i="19"/>
  <c r="BO110" i="19"/>
  <c r="BP110" i="19"/>
  <c r="AO111" i="19"/>
  <c r="AP111" i="19"/>
  <c r="AQ111" i="19"/>
  <c r="AR111" i="19"/>
  <c r="AS111" i="19"/>
  <c r="AT111" i="19"/>
  <c r="AU111" i="19"/>
  <c r="AV111" i="19"/>
  <c r="AW111" i="19"/>
  <c r="AX111" i="19"/>
  <c r="AY111" i="19"/>
  <c r="AZ111" i="19"/>
  <c r="BA111" i="19"/>
  <c r="BB111" i="19"/>
  <c r="BC111" i="19"/>
  <c r="BD111" i="19"/>
  <c r="BE111" i="19"/>
  <c r="BF111" i="19"/>
  <c r="BG111" i="19"/>
  <c r="BH111" i="19"/>
  <c r="BI111" i="19"/>
  <c r="BJ111" i="19"/>
  <c r="BK111" i="19"/>
  <c r="BL111" i="19"/>
  <c r="BM111" i="19"/>
  <c r="BN111" i="19"/>
  <c r="BO111" i="19"/>
  <c r="BP111" i="19"/>
  <c r="AO112" i="19"/>
  <c r="AP112" i="19"/>
  <c r="AQ112" i="19"/>
  <c r="AR112" i="19"/>
  <c r="AS112" i="19"/>
  <c r="AT112" i="19"/>
  <c r="AU112" i="19"/>
  <c r="AV112" i="19"/>
  <c r="AW112" i="19"/>
  <c r="AX112" i="19"/>
  <c r="AY112" i="19"/>
  <c r="AZ112" i="19"/>
  <c r="BA112" i="19"/>
  <c r="BB112" i="19"/>
  <c r="BC112" i="19"/>
  <c r="BD112" i="19"/>
  <c r="BE112" i="19"/>
  <c r="BF112" i="19"/>
  <c r="BG112" i="19"/>
  <c r="BH112" i="19"/>
  <c r="BI112" i="19"/>
  <c r="BJ112" i="19"/>
  <c r="BK112" i="19"/>
  <c r="BL112" i="19"/>
  <c r="BM112" i="19"/>
  <c r="BN112" i="19"/>
  <c r="BO112" i="19"/>
  <c r="BP112" i="19"/>
  <c r="AO113" i="19"/>
  <c r="AP113" i="19"/>
  <c r="AQ113" i="19"/>
  <c r="AR113" i="19"/>
  <c r="AS113" i="19"/>
  <c r="AT113" i="19"/>
  <c r="AU113" i="19"/>
  <c r="AV113" i="19"/>
  <c r="AW113" i="19"/>
  <c r="AX113" i="19"/>
  <c r="AY113" i="19"/>
  <c r="AZ113" i="19"/>
  <c r="BA113" i="19"/>
  <c r="BB113" i="19"/>
  <c r="BC113" i="19"/>
  <c r="BD113" i="19"/>
  <c r="BE113" i="19"/>
  <c r="BF113" i="19"/>
  <c r="BG113" i="19"/>
  <c r="BH113" i="19"/>
  <c r="BI113" i="19"/>
  <c r="BJ113" i="19"/>
  <c r="BK113" i="19"/>
  <c r="BL113" i="19"/>
  <c r="BM113" i="19"/>
  <c r="BN113" i="19"/>
  <c r="BO113" i="19"/>
  <c r="BP113" i="19"/>
  <c r="AO115" i="19"/>
  <c r="AP115" i="19"/>
  <c r="AQ115" i="19"/>
  <c r="AR115" i="19"/>
  <c r="AS115" i="19"/>
  <c r="AT115" i="19"/>
  <c r="AU115" i="19"/>
  <c r="AV115" i="19"/>
  <c r="AW115" i="19"/>
  <c r="AX115" i="19"/>
  <c r="AY115" i="19"/>
  <c r="AZ115" i="19"/>
  <c r="BA115" i="19"/>
  <c r="BB115" i="19"/>
  <c r="BC115" i="19"/>
  <c r="BD115" i="19"/>
  <c r="BE115" i="19"/>
  <c r="BF115" i="19"/>
  <c r="BG115" i="19"/>
  <c r="BH115" i="19"/>
  <c r="BI115" i="19"/>
  <c r="BJ115" i="19"/>
  <c r="BK115" i="19"/>
  <c r="BL115" i="19"/>
  <c r="BM115" i="19"/>
  <c r="BN115" i="19"/>
  <c r="BO115" i="19"/>
  <c r="BP115" i="19"/>
  <c r="AO122" i="19"/>
  <c r="AP122" i="19"/>
  <c r="AQ122" i="19"/>
  <c r="AR122" i="19"/>
  <c r="AS122" i="19"/>
  <c r="AT122" i="19"/>
  <c r="AU122" i="19"/>
  <c r="AV122" i="19"/>
  <c r="AW122" i="19"/>
  <c r="AX122" i="19"/>
  <c r="AY122" i="19"/>
  <c r="AZ122" i="19"/>
  <c r="BA122" i="19"/>
  <c r="BB122" i="19"/>
  <c r="BC122" i="19"/>
  <c r="BD122" i="19"/>
  <c r="BE122" i="19"/>
  <c r="BF122" i="19"/>
  <c r="BG122" i="19"/>
  <c r="BH122" i="19"/>
  <c r="BI122" i="19"/>
  <c r="BJ122" i="19"/>
  <c r="BK122" i="19"/>
  <c r="BL122" i="19"/>
  <c r="BM122" i="19"/>
  <c r="BN122" i="19"/>
  <c r="BO122" i="19"/>
  <c r="BP122" i="19"/>
  <c r="AO123" i="19"/>
  <c r="AP123" i="19"/>
  <c r="AQ123" i="19"/>
  <c r="AR123" i="19"/>
  <c r="AS123" i="19"/>
  <c r="AT123" i="19"/>
  <c r="AU123" i="19"/>
  <c r="AV123" i="19"/>
  <c r="AW123" i="19"/>
  <c r="AX123" i="19"/>
  <c r="AY123" i="19"/>
  <c r="AZ123" i="19"/>
  <c r="BA123" i="19"/>
  <c r="BB123" i="19"/>
  <c r="BC123" i="19"/>
  <c r="BD123" i="19"/>
  <c r="BE123" i="19"/>
  <c r="BF123" i="19"/>
  <c r="BG123" i="19"/>
  <c r="BH123" i="19"/>
  <c r="BI123" i="19"/>
  <c r="BJ123" i="19"/>
  <c r="BK123" i="19"/>
  <c r="BL123" i="19"/>
  <c r="BM123" i="19"/>
  <c r="BN123" i="19"/>
  <c r="BO123" i="19"/>
  <c r="BP123" i="19"/>
  <c r="AO124" i="19"/>
  <c r="AP124" i="19"/>
  <c r="AQ124" i="19"/>
  <c r="AR124" i="19"/>
  <c r="AS124" i="19"/>
  <c r="AT124" i="19"/>
  <c r="AU124" i="19"/>
  <c r="AV124" i="19"/>
  <c r="AW124" i="19"/>
  <c r="AX124" i="19"/>
  <c r="AY124" i="19"/>
  <c r="AZ124" i="19"/>
  <c r="BA124" i="19"/>
  <c r="BB124" i="19"/>
  <c r="BC124" i="19"/>
  <c r="BD124" i="19"/>
  <c r="BE124" i="19"/>
  <c r="BF124" i="19"/>
  <c r="BG124" i="19"/>
  <c r="BH124" i="19"/>
  <c r="BI124" i="19"/>
  <c r="BJ124" i="19"/>
  <c r="BK124" i="19"/>
  <c r="BL124" i="19"/>
  <c r="BM124" i="19"/>
  <c r="BN124" i="19"/>
  <c r="BO124" i="19"/>
  <c r="BP124" i="19"/>
  <c r="AO125" i="19"/>
  <c r="AP125" i="19"/>
  <c r="AQ125" i="19"/>
  <c r="AR125" i="19"/>
  <c r="AS125" i="19"/>
  <c r="AT125" i="19"/>
  <c r="AU125" i="19"/>
  <c r="AV125" i="19"/>
  <c r="AW125" i="19"/>
  <c r="AX125" i="19"/>
  <c r="AY125" i="19"/>
  <c r="AZ125" i="19"/>
  <c r="BA125" i="19"/>
  <c r="BB125" i="19"/>
  <c r="BC125" i="19"/>
  <c r="BD125" i="19"/>
  <c r="BE125" i="19"/>
  <c r="BF125" i="19"/>
  <c r="BG125" i="19"/>
  <c r="BH125" i="19"/>
  <c r="BI125" i="19"/>
  <c r="BJ125" i="19"/>
  <c r="BK125" i="19"/>
  <c r="BL125" i="19"/>
  <c r="BM125" i="19"/>
  <c r="BN125" i="19"/>
  <c r="BO125" i="19"/>
  <c r="BP125" i="19"/>
  <c r="AO126" i="19"/>
  <c r="AP126" i="19"/>
  <c r="AQ126" i="19"/>
  <c r="AR126" i="19"/>
  <c r="AS126" i="19"/>
  <c r="AT126" i="19"/>
  <c r="AU126" i="19"/>
  <c r="AV126" i="19"/>
  <c r="AW126" i="19"/>
  <c r="AX126" i="19"/>
  <c r="AY126" i="19"/>
  <c r="AZ126" i="19"/>
  <c r="BA126" i="19"/>
  <c r="BB126" i="19"/>
  <c r="BC126" i="19"/>
  <c r="BD126" i="19"/>
  <c r="BE126" i="19"/>
  <c r="BF126" i="19"/>
  <c r="BG126" i="19"/>
  <c r="BH126" i="19"/>
  <c r="BI126" i="19"/>
  <c r="BJ126" i="19"/>
  <c r="BK126" i="19"/>
  <c r="BL126" i="19"/>
  <c r="BM126" i="19"/>
  <c r="BN126" i="19"/>
  <c r="BO126" i="19"/>
  <c r="BP126" i="19"/>
  <c r="AO127" i="19"/>
  <c r="AP127" i="19"/>
  <c r="AQ127" i="19"/>
  <c r="AR127" i="19"/>
  <c r="AS127" i="19"/>
  <c r="AT127" i="19"/>
  <c r="AU127" i="19"/>
  <c r="AV127" i="19"/>
  <c r="AW127" i="19"/>
  <c r="AX127" i="19"/>
  <c r="AY127" i="19"/>
  <c r="AZ127" i="19"/>
  <c r="BA127" i="19"/>
  <c r="BB127" i="19"/>
  <c r="BC127" i="19"/>
  <c r="BD127" i="19"/>
  <c r="BE127" i="19"/>
  <c r="BF127" i="19"/>
  <c r="BG127" i="19"/>
  <c r="BH127" i="19"/>
  <c r="BI127" i="19"/>
  <c r="BJ127" i="19"/>
  <c r="BK127" i="19"/>
  <c r="BL127" i="19"/>
  <c r="BM127" i="19"/>
  <c r="BN127" i="19"/>
  <c r="BO127" i="19"/>
  <c r="BP127" i="19"/>
  <c r="AO128" i="19"/>
  <c r="AP128" i="19"/>
  <c r="AQ128" i="19"/>
  <c r="AR128" i="19"/>
  <c r="AS128" i="19"/>
  <c r="AT128" i="19"/>
  <c r="AU128" i="19"/>
  <c r="AV128" i="19"/>
  <c r="AW128" i="19"/>
  <c r="AX128" i="19"/>
  <c r="AY128" i="19"/>
  <c r="AZ128" i="19"/>
  <c r="BA128" i="19"/>
  <c r="BB128" i="19"/>
  <c r="BC128" i="19"/>
  <c r="BD128" i="19"/>
  <c r="BE128" i="19"/>
  <c r="BF128" i="19"/>
  <c r="BG128" i="19"/>
  <c r="BH128" i="19"/>
  <c r="BI128" i="19"/>
  <c r="BJ128" i="19"/>
  <c r="BK128" i="19"/>
  <c r="BL128" i="19"/>
  <c r="BM128" i="19"/>
  <c r="BN128" i="19"/>
  <c r="BO128" i="19"/>
  <c r="BP128" i="19"/>
  <c r="AO129" i="19"/>
  <c r="AP129" i="19"/>
  <c r="AQ129" i="19"/>
  <c r="AR129" i="19"/>
  <c r="AS129" i="19"/>
  <c r="AT129" i="19"/>
  <c r="AU129" i="19"/>
  <c r="AV129" i="19"/>
  <c r="AW129" i="19"/>
  <c r="AX129" i="19"/>
  <c r="AY129" i="19"/>
  <c r="AZ129" i="19"/>
  <c r="BA129" i="19"/>
  <c r="BB129" i="19"/>
  <c r="BC129" i="19"/>
  <c r="BD129" i="19"/>
  <c r="BE129" i="19"/>
  <c r="BF129" i="19"/>
  <c r="BG129" i="19"/>
  <c r="BH129" i="19"/>
  <c r="BI129" i="19"/>
  <c r="BJ129" i="19"/>
  <c r="BK129" i="19"/>
  <c r="BL129" i="19"/>
  <c r="BM129" i="19"/>
  <c r="BN129" i="19"/>
  <c r="BO129" i="19"/>
  <c r="BP129" i="19"/>
  <c r="AO137" i="19"/>
  <c r="AP137" i="19"/>
  <c r="AQ137" i="19"/>
  <c r="AR137" i="19"/>
  <c r="AS137" i="19"/>
  <c r="AT137" i="19"/>
  <c r="AU137" i="19"/>
  <c r="AV137" i="19"/>
  <c r="AW137" i="19"/>
  <c r="AX137" i="19"/>
  <c r="AY137" i="19"/>
  <c r="AZ137" i="19"/>
  <c r="BA137" i="19"/>
  <c r="BB137" i="19"/>
  <c r="BC137" i="19"/>
  <c r="BD137" i="19"/>
  <c r="BE137" i="19"/>
  <c r="BF137" i="19"/>
  <c r="BG137" i="19"/>
  <c r="BH137" i="19"/>
  <c r="BI137" i="19"/>
  <c r="BJ137" i="19"/>
  <c r="BK137" i="19"/>
  <c r="BL137" i="19"/>
  <c r="BM137" i="19"/>
  <c r="BN137" i="19"/>
  <c r="BO137" i="19"/>
  <c r="BP137" i="19"/>
  <c r="AO141" i="19"/>
  <c r="AP141" i="19"/>
  <c r="AQ141" i="19"/>
  <c r="AR141" i="19"/>
  <c r="AS141" i="19"/>
  <c r="AT141" i="19"/>
  <c r="AU141" i="19"/>
  <c r="AV141" i="19"/>
  <c r="AW141" i="19"/>
  <c r="AX141" i="19"/>
  <c r="AY141" i="19"/>
  <c r="AZ141" i="19"/>
  <c r="BA141" i="19"/>
  <c r="BB141" i="19"/>
  <c r="BC141" i="19"/>
  <c r="BD141" i="19"/>
  <c r="BE141" i="19"/>
  <c r="BF141" i="19"/>
  <c r="BG141" i="19"/>
  <c r="BH141" i="19"/>
  <c r="BI141" i="19"/>
  <c r="BJ141" i="19"/>
  <c r="BK141" i="19"/>
  <c r="BL141" i="19"/>
  <c r="BM141" i="19"/>
  <c r="BN141" i="19"/>
  <c r="BO141" i="19"/>
  <c r="BP141" i="19"/>
  <c r="AO142" i="19"/>
  <c r="AP142" i="19"/>
  <c r="AQ142" i="19"/>
  <c r="AR142" i="19"/>
  <c r="AS142" i="19"/>
  <c r="AT142" i="19"/>
  <c r="AU142" i="19"/>
  <c r="AV142" i="19"/>
  <c r="AW142" i="19"/>
  <c r="AX142" i="19"/>
  <c r="AY142" i="19"/>
  <c r="AZ142" i="19"/>
  <c r="BA142" i="19"/>
  <c r="BB142" i="19"/>
  <c r="BC142" i="19"/>
  <c r="BD142" i="19"/>
  <c r="BE142" i="19"/>
  <c r="BF142" i="19"/>
  <c r="BG142" i="19"/>
  <c r="BH142" i="19"/>
  <c r="BI142" i="19"/>
  <c r="BJ142" i="19"/>
  <c r="BK142" i="19"/>
  <c r="BL142" i="19"/>
  <c r="BM142" i="19"/>
  <c r="BN142" i="19"/>
  <c r="BO142" i="19"/>
  <c r="BP142" i="19"/>
  <c r="AO158" i="19"/>
  <c r="AP158" i="19"/>
  <c r="AQ158" i="19"/>
  <c r="AR158" i="19"/>
  <c r="AS158" i="19"/>
  <c r="AT158" i="19"/>
  <c r="AU158" i="19"/>
  <c r="AV158" i="19"/>
  <c r="AW158" i="19"/>
  <c r="AX158" i="19"/>
  <c r="AY158" i="19"/>
  <c r="AZ158" i="19"/>
  <c r="BA158" i="19"/>
  <c r="BB158" i="19"/>
  <c r="BC158" i="19"/>
  <c r="BD158" i="19"/>
  <c r="BE158" i="19"/>
  <c r="BF158" i="19"/>
  <c r="BG158" i="19"/>
  <c r="BH158" i="19"/>
  <c r="BI158" i="19"/>
  <c r="BJ158" i="19"/>
  <c r="BK158" i="19"/>
  <c r="BL158" i="19"/>
  <c r="BM158" i="19"/>
  <c r="BN158" i="19"/>
  <c r="BO158" i="19"/>
  <c r="BP158" i="19"/>
  <c r="AO190" i="19"/>
  <c r="AP190" i="19"/>
  <c r="AQ190" i="19"/>
  <c r="AR190" i="19"/>
  <c r="AS190" i="19"/>
  <c r="AT190" i="19"/>
  <c r="AU190" i="19"/>
  <c r="AV190" i="19"/>
  <c r="AW190" i="19"/>
  <c r="AX190" i="19"/>
  <c r="AY190" i="19"/>
  <c r="AZ190" i="19"/>
  <c r="BA190" i="19"/>
  <c r="BB190" i="19"/>
  <c r="BC190" i="19"/>
  <c r="BD190" i="19"/>
  <c r="BE190" i="19"/>
  <c r="BF190" i="19"/>
  <c r="BG190" i="19"/>
  <c r="BH190" i="19"/>
  <c r="BI190" i="19"/>
  <c r="BJ190" i="19"/>
  <c r="BK190" i="19"/>
  <c r="BL190" i="19"/>
  <c r="BM190" i="19"/>
  <c r="BN190" i="19"/>
  <c r="BO190" i="19"/>
  <c r="BP190" i="19"/>
  <c r="AO195" i="19"/>
  <c r="AP195" i="19"/>
  <c r="AQ195" i="19"/>
  <c r="AR195" i="19"/>
  <c r="AS195" i="19"/>
  <c r="AT195" i="19"/>
  <c r="AU195" i="19"/>
  <c r="AV195" i="19"/>
  <c r="AW195" i="19"/>
  <c r="AX195" i="19"/>
  <c r="AY195" i="19"/>
  <c r="AZ195" i="19"/>
  <c r="BA195" i="19"/>
  <c r="BB195" i="19"/>
  <c r="BC195" i="19"/>
  <c r="BD195" i="19"/>
  <c r="BE195" i="19"/>
  <c r="BF195" i="19"/>
  <c r="BG195" i="19"/>
  <c r="BH195" i="19"/>
  <c r="BI195" i="19"/>
  <c r="BJ195" i="19"/>
  <c r="BK195" i="19"/>
  <c r="BL195" i="19"/>
  <c r="BM195" i="19"/>
  <c r="BN195" i="19"/>
  <c r="BO195" i="19"/>
  <c r="BP195" i="19"/>
  <c r="AO196" i="19"/>
  <c r="AP196" i="19"/>
  <c r="AQ196" i="19"/>
  <c r="AR196" i="19"/>
  <c r="AS196" i="19"/>
  <c r="AT196" i="19"/>
  <c r="AU196" i="19"/>
  <c r="AV196" i="19"/>
  <c r="AW196" i="19"/>
  <c r="AX196" i="19"/>
  <c r="AY196" i="19"/>
  <c r="AZ196" i="19"/>
  <c r="BA196" i="19"/>
  <c r="BB196" i="19"/>
  <c r="BC196" i="19"/>
  <c r="BD196" i="19"/>
  <c r="BE196" i="19"/>
  <c r="BF196" i="19"/>
  <c r="BG196" i="19"/>
  <c r="BH196" i="19"/>
  <c r="BI196" i="19"/>
  <c r="BJ196" i="19"/>
  <c r="BK196" i="19"/>
  <c r="BL196" i="19"/>
  <c r="BM196" i="19"/>
  <c r="BN196" i="19"/>
  <c r="BO196" i="19"/>
  <c r="BP196" i="19"/>
  <c r="AO238" i="19"/>
  <c r="AP238" i="19"/>
  <c r="AQ238" i="19"/>
  <c r="AR238" i="19"/>
  <c r="AS238" i="19"/>
  <c r="AT238" i="19"/>
  <c r="AU238" i="19"/>
  <c r="AV238" i="19"/>
  <c r="AW238" i="19"/>
  <c r="AX238" i="19"/>
  <c r="AY238" i="19"/>
  <c r="AZ238" i="19"/>
  <c r="BA238" i="19"/>
  <c r="BB238" i="19"/>
  <c r="BC238" i="19"/>
  <c r="BD238" i="19"/>
  <c r="BE238" i="19"/>
  <c r="BF238" i="19"/>
  <c r="BG238" i="19"/>
  <c r="BH238" i="19"/>
  <c r="BI238" i="19"/>
  <c r="BJ238" i="19"/>
  <c r="BK238" i="19"/>
  <c r="BL238" i="19"/>
  <c r="BM238" i="19"/>
  <c r="BN238" i="19"/>
  <c r="BO238" i="19"/>
  <c r="BP238" i="19"/>
  <c r="AO239" i="19"/>
  <c r="AP239" i="19"/>
  <c r="AQ239" i="19"/>
  <c r="AR239" i="19"/>
  <c r="AS239" i="19"/>
  <c r="AT239" i="19"/>
  <c r="AU239" i="19"/>
  <c r="AV239" i="19"/>
  <c r="AW239" i="19"/>
  <c r="AX239" i="19"/>
  <c r="AY239" i="19"/>
  <c r="AZ239" i="19"/>
  <c r="BA239" i="19"/>
  <c r="BB239" i="19"/>
  <c r="BC239" i="19"/>
  <c r="BD239" i="19"/>
  <c r="BE239" i="19"/>
  <c r="BF239" i="19"/>
  <c r="BG239" i="19"/>
  <c r="BH239" i="19"/>
  <c r="BI239" i="19"/>
  <c r="BJ239" i="19"/>
  <c r="BK239" i="19"/>
  <c r="BL239" i="19"/>
  <c r="BM239" i="19"/>
  <c r="BN239" i="19"/>
  <c r="BO239" i="19"/>
  <c r="BP239" i="19"/>
  <c r="AO240" i="19"/>
  <c r="AP240" i="19"/>
  <c r="AQ240" i="19"/>
  <c r="AR240" i="19"/>
  <c r="AS240" i="19"/>
  <c r="AT240" i="19"/>
  <c r="AU240" i="19"/>
  <c r="AV240" i="19"/>
  <c r="AW240" i="19"/>
  <c r="AX240" i="19"/>
  <c r="AY240" i="19"/>
  <c r="AZ240" i="19"/>
  <c r="BA240" i="19"/>
  <c r="BB240" i="19"/>
  <c r="BC240" i="19"/>
  <c r="BD240" i="19"/>
  <c r="BE240" i="19"/>
  <c r="BF240" i="19"/>
  <c r="BG240" i="19"/>
  <c r="BH240" i="19"/>
  <c r="BI240" i="19"/>
  <c r="BJ240" i="19"/>
  <c r="BK240" i="19"/>
  <c r="BL240" i="19"/>
  <c r="BM240" i="19"/>
  <c r="BN240" i="19"/>
  <c r="BO240" i="19"/>
  <c r="BP240" i="19"/>
  <c r="AO241" i="19"/>
  <c r="AP241" i="19"/>
  <c r="AQ241" i="19"/>
  <c r="AR241" i="19"/>
  <c r="AS241" i="19"/>
  <c r="AT241" i="19"/>
  <c r="AU241" i="19"/>
  <c r="AV241" i="19"/>
  <c r="AW241" i="19"/>
  <c r="AX241" i="19"/>
  <c r="AY241" i="19"/>
  <c r="AZ241" i="19"/>
  <c r="BA241" i="19"/>
  <c r="BB241" i="19"/>
  <c r="BC241" i="19"/>
  <c r="BD241" i="19"/>
  <c r="BE241" i="19"/>
  <c r="BF241" i="19"/>
  <c r="BG241" i="19"/>
  <c r="BH241" i="19"/>
  <c r="BI241" i="19"/>
  <c r="BJ241" i="19"/>
  <c r="BK241" i="19"/>
  <c r="BL241" i="19"/>
  <c r="BM241" i="19"/>
  <c r="BN241" i="19"/>
  <c r="BO241" i="19"/>
  <c r="BP241" i="19"/>
  <c r="Y220" i="16" l="1"/>
  <c r="BX217" i="17"/>
  <c r="BX217" i="19"/>
  <c r="BX216" i="17"/>
  <c r="BX216" i="18"/>
  <c r="BX224" i="18"/>
  <c r="BX217" i="18"/>
  <c r="BX224" i="16"/>
  <c r="BX223" i="16"/>
  <c r="BX223" i="19"/>
  <c r="BX224" i="19"/>
  <c r="BX217" i="16"/>
  <c r="BX223" i="17"/>
  <c r="BX216" i="16"/>
  <c r="BX223" i="18"/>
  <c r="BX224" i="17"/>
  <c r="BX216" i="19"/>
  <c r="BV285" i="16"/>
  <c r="BW285" i="16"/>
  <c r="BU285" i="16"/>
  <c r="BU285" i="18"/>
  <c r="BW285" i="18"/>
  <c r="BV285" i="18"/>
  <c r="BU285" i="17"/>
  <c r="BV285" i="17"/>
  <c r="BW285" i="17"/>
  <c r="BV285" i="19"/>
  <c r="BW285" i="19"/>
  <c r="BU285" i="19"/>
  <c r="Y213" i="17"/>
  <c r="Y57" i="18"/>
  <c r="Y49" i="18"/>
  <c r="Y49" i="17"/>
  <c r="Y221" i="17"/>
  <c r="Y49" i="16"/>
  <c r="Y102" i="16"/>
  <c r="Y57" i="16"/>
  <c r="Y95" i="17"/>
  <c r="Y220" i="19"/>
  <c r="Y95" i="16"/>
  <c r="Y57" i="19"/>
  <c r="Y214" i="16"/>
  <c r="Y221" i="18"/>
  <c r="T216" i="18"/>
  <c r="U216" i="18" s="1"/>
  <c r="T217" i="18"/>
  <c r="U217" i="18" s="1"/>
  <c r="T217" i="19"/>
  <c r="U217" i="19" s="1"/>
  <c r="T223" i="18"/>
  <c r="U223" i="18" s="1"/>
  <c r="T223" i="19"/>
  <c r="U223" i="19" s="1"/>
  <c r="T223" i="17"/>
  <c r="U223" i="17" s="1"/>
  <c r="T224" i="19"/>
  <c r="U224" i="19" s="1"/>
  <c r="T223" i="16"/>
  <c r="U223" i="16" s="1"/>
  <c r="T224" i="16"/>
  <c r="U224" i="16" s="1"/>
  <c r="W223" i="19"/>
  <c r="V223" i="16"/>
  <c r="X223" i="16" s="1"/>
  <c r="Y223" i="16" s="1"/>
  <c r="T224" i="18"/>
  <c r="U224" i="18" s="1"/>
  <c r="Y214" i="17"/>
  <c r="V217" i="17"/>
  <c r="X217" i="17" s="1"/>
  <c r="Y217" i="17" s="1"/>
  <c r="T217" i="17"/>
  <c r="U217" i="17" s="1"/>
  <c r="T216" i="19"/>
  <c r="U216" i="19" s="1"/>
  <c r="W223" i="17"/>
  <c r="T224" i="17"/>
  <c r="U224" i="17" s="1"/>
  <c r="T217" i="16"/>
  <c r="U217" i="16" s="1"/>
  <c r="V217" i="19"/>
  <c r="X217" i="19" s="1"/>
  <c r="Y217" i="19" s="1"/>
  <c r="V217" i="18"/>
  <c r="X217" i="18" s="1"/>
  <c r="Y217" i="18" s="1"/>
  <c r="T216" i="17"/>
  <c r="U216" i="17" s="1"/>
  <c r="V216" i="17"/>
  <c r="X216" i="17" s="1"/>
  <c r="Y216" i="17" s="1"/>
  <c r="V216" i="18"/>
  <c r="X216" i="18" s="1"/>
  <c r="Y216" i="18" s="1"/>
  <c r="Y220" i="17"/>
  <c r="T216" i="16"/>
  <c r="U216" i="16" s="1"/>
  <c r="AB217" i="16"/>
  <c r="AB224" i="17"/>
  <c r="AB217" i="19"/>
  <c r="AC217" i="18"/>
  <c r="AB217" i="18"/>
  <c r="AC224" i="18"/>
  <c r="AB223" i="18"/>
  <c r="AC217" i="19"/>
  <c r="AC224" i="19"/>
  <c r="AB223" i="19"/>
  <c r="AC224" i="16"/>
  <c r="AC217" i="17"/>
  <c r="AB216" i="18"/>
  <c r="AC223" i="17"/>
  <c r="AC223" i="19"/>
  <c r="AC223" i="18"/>
  <c r="AC216" i="18"/>
  <c r="AC216" i="16"/>
  <c r="AC223" i="16"/>
  <c r="AC216" i="17"/>
  <c r="AB216" i="19"/>
  <c r="AC216" i="19"/>
  <c r="AN241" i="19"/>
  <c r="AN240" i="19"/>
  <c r="AN239" i="19"/>
  <c r="AN238" i="19"/>
  <c r="AN196" i="19"/>
  <c r="AN195" i="19"/>
  <c r="AN190" i="19"/>
  <c r="AN158" i="19"/>
  <c r="AN142" i="19"/>
  <c r="AN141" i="19"/>
  <c r="AN137" i="19"/>
  <c r="AN129" i="19"/>
  <c r="AN128" i="19"/>
  <c r="AN127" i="19"/>
  <c r="AN126" i="19"/>
  <c r="AN125" i="19"/>
  <c r="AN124" i="19"/>
  <c r="AN123" i="19"/>
  <c r="AN122" i="19"/>
  <c r="AN115" i="19"/>
  <c r="AN113" i="19"/>
  <c r="AN112" i="19"/>
  <c r="AN111" i="19"/>
  <c r="AN110" i="19"/>
  <c r="AN109" i="19"/>
  <c r="AN108" i="19"/>
  <c r="AN107" i="19"/>
  <c r="AN106" i="19"/>
  <c r="AN105" i="19"/>
  <c r="AN104" i="19"/>
  <c r="AN103" i="19"/>
  <c r="AN96" i="19"/>
  <c r="AN89" i="19"/>
  <c r="AN86" i="19"/>
  <c r="AN83" i="19"/>
  <c r="AN80" i="19"/>
  <c r="AN77" i="19"/>
  <c r="AN76" i="19"/>
  <c r="AN75" i="19"/>
  <c r="AN74" i="19"/>
  <c r="AN73" i="19"/>
  <c r="AN72" i="19"/>
  <c r="AN71" i="19"/>
  <c r="AN70" i="19"/>
  <c r="AN69" i="19"/>
  <c r="AN66" i="19"/>
  <c r="AN65" i="19"/>
  <c r="AN64" i="19"/>
  <c r="AN63" i="19"/>
  <c r="AN62" i="19"/>
  <c r="AN61" i="19"/>
  <c r="AN60" i="19"/>
  <c r="AN59" i="19"/>
  <c r="AN58" i="19"/>
  <c r="AN51" i="19"/>
  <c r="AN44" i="19"/>
  <c r="AN43" i="19"/>
  <c r="AN42" i="19"/>
  <c r="AN41" i="19"/>
  <c r="AN31" i="19"/>
  <c r="AN30" i="19"/>
  <c r="AN29" i="19"/>
  <c r="AN19" i="19"/>
  <c r="AN292" i="19"/>
  <c r="AN291" i="19"/>
  <c r="AN290" i="19"/>
  <c r="AN289" i="19"/>
  <c r="AN288" i="19"/>
  <c r="AN284" i="19"/>
  <c r="AN283" i="19"/>
  <c r="AN282" i="19"/>
  <c r="AN281" i="19"/>
  <c r="AN280" i="19"/>
  <c r="AN279" i="19"/>
  <c r="AN278" i="19"/>
  <c r="AN277" i="19"/>
  <c r="AN276" i="19"/>
  <c r="AN275" i="19"/>
  <c r="AN274" i="19"/>
  <c r="AN273" i="19"/>
  <c r="AN272" i="19"/>
  <c r="AN271" i="19"/>
  <c r="AN270" i="19"/>
  <c r="AN241" i="16"/>
  <c r="AN240" i="16"/>
  <c r="AN239" i="16"/>
  <c r="AN238" i="16"/>
  <c r="AN196" i="16"/>
  <c r="AN195" i="16"/>
  <c r="AN190" i="16"/>
  <c r="AN158" i="16"/>
  <c r="AN142" i="16"/>
  <c r="AN141" i="16"/>
  <c r="AN137" i="16"/>
  <c r="AN129" i="16"/>
  <c r="AN128" i="16"/>
  <c r="AN127" i="16"/>
  <c r="AN126" i="16"/>
  <c r="AN125" i="16"/>
  <c r="AN124" i="16"/>
  <c r="AN123" i="16"/>
  <c r="AN122" i="16"/>
  <c r="AN115" i="16"/>
  <c r="AN113" i="16"/>
  <c r="AN112" i="16"/>
  <c r="AN111" i="16"/>
  <c r="AN110" i="16"/>
  <c r="AN109" i="16"/>
  <c r="AN108" i="16"/>
  <c r="AN107" i="16"/>
  <c r="AN106" i="16"/>
  <c r="AN105" i="16"/>
  <c r="AN104" i="16"/>
  <c r="AN103" i="16"/>
  <c r="AN96" i="16"/>
  <c r="AN89" i="16"/>
  <c r="AN86" i="16"/>
  <c r="AN83" i="16"/>
  <c r="AN80" i="16"/>
  <c r="AN77" i="16"/>
  <c r="AN76" i="16"/>
  <c r="AN75" i="16"/>
  <c r="AN74" i="16"/>
  <c r="AN73" i="16"/>
  <c r="AN72" i="16"/>
  <c r="AN71" i="16"/>
  <c r="AN70" i="16"/>
  <c r="AN69" i="16"/>
  <c r="AN66" i="16"/>
  <c r="AN65" i="16"/>
  <c r="AN64" i="16"/>
  <c r="AN63" i="16"/>
  <c r="AN62" i="16"/>
  <c r="AN61" i="16"/>
  <c r="AN60" i="16"/>
  <c r="AN59" i="16"/>
  <c r="AN58" i="16"/>
  <c r="AN51" i="16"/>
  <c r="AN44" i="16"/>
  <c r="AN43" i="16"/>
  <c r="AN42" i="16"/>
  <c r="AN41" i="16"/>
  <c r="AN31" i="16"/>
  <c r="AN30" i="16"/>
  <c r="AN29" i="16"/>
  <c r="AN19" i="16"/>
  <c r="AN292" i="16"/>
  <c r="AN291" i="16"/>
  <c r="AN290" i="16"/>
  <c r="AN289" i="16"/>
  <c r="AN288" i="16"/>
  <c r="AN284" i="16"/>
  <c r="AN283" i="16"/>
  <c r="AN282" i="16"/>
  <c r="AN281" i="16"/>
  <c r="AN280" i="16"/>
  <c r="AN279" i="16"/>
  <c r="AN278" i="16"/>
  <c r="AN277" i="16"/>
  <c r="AN276" i="16"/>
  <c r="AN275" i="16"/>
  <c r="AN274" i="16"/>
  <c r="AN273" i="16"/>
  <c r="AN272" i="16"/>
  <c r="AN271" i="16"/>
  <c r="AN270" i="16"/>
  <c r="AN241" i="17"/>
  <c r="AN240" i="17"/>
  <c r="AN239" i="17"/>
  <c r="AN238" i="17"/>
  <c r="AN196" i="17"/>
  <c r="AN195" i="17"/>
  <c r="AN190" i="17"/>
  <c r="AN158" i="17"/>
  <c r="AN142" i="17"/>
  <c r="AN141" i="17"/>
  <c r="AN137" i="17"/>
  <c r="AN129" i="17"/>
  <c r="AN128" i="17"/>
  <c r="AN127" i="17"/>
  <c r="AN126" i="17"/>
  <c r="AN125" i="17"/>
  <c r="AN124" i="17"/>
  <c r="AN123" i="17"/>
  <c r="AN122" i="17"/>
  <c r="AN115" i="17"/>
  <c r="AN113" i="17"/>
  <c r="AN112" i="17"/>
  <c r="AN111" i="17"/>
  <c r="AN110" i="17"/>
  <c r="AN109" i="17"/>
  <c r="AN108" i="17"/>
  <c r="AN107" i="17"/>
  <c r="AN106" i="17"/>
  <c r="AN105" i="17"/>
  <c r="AN104" i="17"/>
  <c r="AN103" i="17"/>
  <c r="AN96" i="17"/>
  <c r="AN89" i="17"/>
  <c r="AN86" i="17"/>
  <c r="AN83" i="17"/>
  <c r="AN80" i="17"/>
  <c r="AN77" i="17"/>
  <c r="AN76" i="17"/>
  <c r="AN75" i="17"/>
  <c r="AN74" i="17"/>
  <c r="AN73" i="17"/>
  <c r="AN72" i="17"/>
  <c r="AN71" i="17"/>
  <c r="AN70" i="17"/>
  <c r="AN69" i="17"/>
  <c r="AN66" i="17"/>
  <c r="AN65" i="17"/>
  <c r="AN64" i="17"/>
  <c r="AN63" i="17"/>
  <c r="AN62" i="17"/>
  <c r="AN61" i="17"/>
  <c r="AN60" i="17"/>
  <c r="AN59" i="17"/>
  <c r="AN58" i="17"/>
  <c r="AN51" i="17"/>
  <c r="AN44" i="17"/>
  <c r="AN43" i="17"/>
  <c r="AN42" i="17"/>
  <c r="AN41" i="17"/>
  <c r="AN31" i="17"/>
  <c r="AN30" i="17"/>
  <c r="AN29" i="17"/>
  <c r="AN19" i="17"/>
  <c r="AN292" i="17"/>
  <c r="AN291" i="17"/>
  <c r="AN290" i="17"/>
  <c r="AN289" i="17"/>
  <c r="AN288" i="17"/>
  <c r="AN284" i="17"/>
  <c r="AN283" i="17"/>
  <c r="AN282" i="17"/>
  <c r="AN281" i="17"/>
  <c r="AN280" i="17"/>
  <c r="AN279" i="17"/>
  <c r="AN278" i="17"/>
  <c r="AN277" i="17"/>
  <c r="AN276" i="17"/>
  <c r="AN275" i="17"/>
  <c r="AN274" i="17"/>
  <c r="AN273" i="17"/>
  <c r="AN272" i="17"/>
  <c r="AN271" i="17"/>
  <c r="AN270" i="17"/>
  <c r="AN241" i="18"/>
  <c r="AN240" i="18"/>
  <c r="AN239" i="18"/>
  <c r="AN238" i="18"/>
  <c r="AN196" i="18"/>
  <c r="AN195" i="18"/>
  <c r="AN190" i="18"/>
  <c r="AN158" i="18"/>
  <c r="AN142" i="18"/>
  <c r="AN141" i="18"/>
  <c r="AN137" i="18"/>
  <c r="AN129" i="18"/>
  <c r="AN128" i="18"/>
  <c r="AN127" i="18"/>
  <c r="AN126" i="18"/>
  <c r="AN125" i="18"/>
  <c r="AN124" i="18"/>
  <c r="AN123" i="18"/>
  <c r="AN122" i="18"/>
  <c r="AN115" i="18"/>
  <c r="AN113" i="18"/>
  <c r="AN112" i="18"/>
  <c r="AN111" i="18"/>
  <c r="AN110" i="18"/>
  <c r="AN109" i="18"/>
  <c r="AN108" i="18"/>
  <c r="AN107" i="18"/>
  <c r="AN106" i="18"/>
  <c r="AN105" i="18"/>
  <c r="AN104" i="18"/>
  <c r="AN103" i="18"/>
  <c r="AN96" i="18"/>
  <c r="AN89" i="18"/>
  <c r="AN86" i="18"/>
  <c r="AN83" i="18"/>
  <c r="AN80" i="18"/>
  <c r="AN77" i="18"/>
  <c r="AN76" i="18"/>
  <c r="AN75" i="18"/>
  <c r="AN74" i="18"/>
  <c r="AN73" i="18"/>
  <c r="AN72" i="18"/>
  <c r="AN71" i="18"/>
  <c r="AN70" i="18"/>
  <c r="AN69" i="18"/>
  <c r="AN66" i="18"/>
  <c r="AN65" i="18"/>
  <c r="AN64" i="18"/>
  <c r="AN63" i="18"/>
  <c r="AN62" i="18"/>
  <c r="AN61" i="18"/>
  <c r="AN60" i="18"/>
  <c r="AN59" i="18"/>
  <c r="AN58" i="18"/>
  <c r="AN51" i="18"/>
  <c r="AN44" i="18"/>
  <c r="AN43" i="18"/>
  <c r="AN42" i="18"/>
  <c r="AN41" i="18"/>
  <c r="AN31" i="18"/>
  <c r="AN30" i="18"/>
  <c r="AN29" i="18"/>
  <c r="AN19" i="18"/>
  <c r="AN292" i="18"/>
  <c r="AN291" i="18"/>
  <c r="AN290" i="18"/>
  <c r="AN289" i="18"/>
  <c r="AN288" i="18"/>
  <c r="AN284" i="18"/>
  <c r="AN283" i="18"/>
  <c r="AN282" i="18"/>
  <c r="AN281" i="18"/>
  <c r="AN280" i="18"/>
  <c r="AN279" i="18"/>
  <c r="AN278" i="18"/>
  <c r="AN277" i="18"/>
  <c r="AN276" i="18"/>
  <c r="AN275" i="18"/>
  <c r="AN274" i="18"/>
  <c r="AN273" i="18"/>
  <c r="AN272" i="18"/>
  <c r="AN271" i="18"/>
  <c r="AN270" i="18"/>
  <c r="AL141" i="17"/>
  <c r="AM141" i="17"/>
  <c r="AK141" i="17"/>
  <c r="AL141" i="16"/>
  <c r="AM141" i="16"/>
  <c r="AK141" i="16"/>
  <c r="AM292" i="16"/>
  <c r="AL292" i="16"/>
  <c r="AK292" i="16"/>
  <c r="M292" i="16"/>
  <c r="L292" i="16"/>
  <c r="AM292" i="17"/>
  <c r="AL292" i="17"/>
  <c r="AK292" i="17"/>
  <c r="M292" i="17"/>
  <c r="L292" i="17"/>
  <c r="AM292" i="18"/>
  <c r="AL292" i="18"/>
  <c r="AK292" i="18"/>
  <c r="M292" i="18"/>
  <c r="L292" i="18"/>
  <c r="AM292" i="19"/>
  <c r="AL292" i="19"/>
  <c r="AK292" i="19"/>
  <c r="M292" i="19"/>
  <c r="L292" i="19"/>
  <c r="AL291" i="19"/>
  <c r="AM291" i="19"/>
  <c r="AL291" i="16"/>
  <c r="AM291" i="16"/>
  <c r="AL291" i="17"/>
  <c r="AM291" i="17"/>
  <c r="AL291" i="18"/>
  <c r="AM291" i="18"/>
  <c r="AK291" i="18"/>
  <c r="AK291" i="17"/>
  <c r="AK291" i="16"/>
  <c r="AK291" i="19"/>
  <c r="M291" i="16"/>
  <c r="L291" i="16"/>
  <c r="M291" i="17"/>
  <c r="L291" i="17"/>
  <c r="M291" i="18"/>
  <c r="L291" i="18"/>
  <c r="M291" i="19"/>
  <c r="L291" i="19"/>
  <c r="AL11" i="19"/>
  <c r="AM11" i="19"/>
  <c r="AM12" i="19"/>
  <c r="AL13" i="19"/>
  <c r="AM13" i="19"/>
  <c r="AL14" i="19"/>
  <c r="AM14" i="19"/>
  <c r="AL15" i="19"/>
  <c r="AM15" i="19"/>
  <c r="AL16" i="19"/>
  <c r="AM16" i="19"/>
  <c r="AL17" i="19"/>
  <c r="AM17" i="19"/>
  <c r="AL18" i="19"/>
  <c r="AM18" i="19"/>
  <c r="AL19" i="19"/>
  <c r="AM19" i="19"/>
  <c r="AL29" i="19"/>
  <c r="AM29" i="19"/>
  <c r="AL30" i="19"/>
  <c r="AM30" i="19"/>
  <c r="AL31" i="19"/>
  <c r="AM31" i="19"/>
  <c r="AL41" i="19"/>
  <c r="AM41" i="19"/>
  <c r="AL42" i="19"/>
  <c r="AM42" i="19"/>
  <c r="AL43" i="19"/>
  <c r="AM43" i="19"/>
  <c r="AL44" i="19"/>
  <c r="AM44" i="19"/>
  <c r="AL51" i="19"/>
  <c r="AM51" i="19"/>
  <c r="AL58" i="19"/>
  <c r="AM58" i="19"/>
  <c r="AL59" i="19"/>
  <c r="AM59" i="19"/>
  <c r="AL60" i="19"/>
  <c r="AM60" i="19"/>
  <c r="AL61" i="19"/>
  <c r="AM61" i="19"/>
  <c r="AL62" i="19"/>
  <c r="AM62" i="19"/>
  <c r="AL63" i="19"/>
  <c r="AM63" i="19"/>
  <c r="AL64" i="19"/>
  <c r="AM64" i="19"/>
  <c r="AL65" i="19"/>
  <c r="AM65" i="19"/>
  <c r="AL66" i="19"/>
  <c r="AM66" i="19"/>
  <c r="AL69" i="19"/>
  <c r="AM69" i="19"/>
  <c r="AL70" i="19"/>
  <c r="AM70" i="19"/>
  <c r="AL71" i="19"/>
  <c r="AM71" i="19"/>
  <c r="AL72" i="19"/>
  <c r="AM72" i="19"/>
  <c r="AL73" i="19"/>
  <c r="AM73" i="19"/>
  <c r="AL74" i="19"/>
  <c r="AM74" i="19"/>
  <c r="AL75" i="19"/>
  <c r="AM75" i="19"/>
  <c r="AL76" i="19"/>
  <c r="AM76" i="19"/>
  <c r="AL77" i="19"/>
  <c r="AM77" i="19"/>
  <c r="AL80" i="19"/>
  <c r="AM80" i="19"/>
  <c r="AL83" i="19"/>
  <c r="AM83" i="19"/>
  <c r="AL86" i="19"/>
  <c r="AM86" i="19"/>
  <c r="AL89" i="19"/>
  <c r="AM89" i="19"/>
  <c r="AL96" i="19"/>
  <c r="AM96" i="19"/>
  <c r="AL103" i="19"/>
  <c r="AM103" i="19"/>
  <c r="AL104" i="19"/>
  <c r="AM104" i="19"/>
  <c r="AL105" i="19"/>
  <c r="AM105" i="19"/>
  <c r="AL106" i="19"/>
  <c r="AM106" i="19"/>
  <c r="AL107" i="19"/>
  <c r="AM107" i="19"/>
  <c r="AL108" i="19"/>
  <c r="AM108" i="19"/>
  <c r="AL109" i="19"/>
  <c r="AM109" i="19"/>
  <c r="AL110" i="19"/>
  <c r="AM110" i="19"/>
  <c r="AL111" i="19"/>
  <c r="AM111" i="19"/>
  <c r="AL112" i="19"/>
  <c r="AM112" i="19"/>
  <c r="AL113" i="19"/>
  <c r="AM113" i="19"/>
  <c r="AL115" i="19"/>
  <c r="AM115" i="19"/>
  <c r="AL118" i="19"/>
  <c r="AM118" i="19"/>
  <c r="AL119" i="19"/>
  <c r="AM119" i="19"/>
  <c r="AL120" i="19"/>
  <c r="AM120" i="19"/>
  <c r="AL121" i="19"/>
  <c r="AM121" i="19"/>
  <c r="AL122" i="19"/>
  <c r="AM122" i="19"/>
  <c r="AL123" i="19"/>
  <c r="AM123" i="19"/>
  <c r="AL124" i="19"/>
  <c r="AM124" i="19"/>
  <c r="AL125" i="19"/>
  <c r="AM125" i="19"/>
  <c r="AL126" i="19"/>
  <c r="AM126" i="19"/>
  <c r="AL127" i="19"/>
  <c r="AM127" i="19"/>
  <c r="AL128" i="19"/>
  <c r="AM128" i="19"/>
  <c r="AL129" i="19"/>
  <c r="AM129" i="19"/>
  <c r="AL130" i="19"/>
  <c r="AM130" i="19"/>
  <c r="AL131" i="19"/>
  <c r="AM131" i="19"/>
  <c r="AL132" i="19"/>
  <c r="AM132" i="19"/>
  <c r="AL135" i="19"/>
  <c r="AM135" i="19"/>
  <c r="AL136" i="19"/>
  <c r="AM136" i="19"/>
  <c r="AL137" i="19"/>
  <c r="AM137" i="19"/>
  <c r="AL140" i="19"/>
  <c r="AM140" i="19"/>
  <c r="AL141" i="19"/>
  <c r="AM141" i="19"/>
  <c r="AL142" i="19"/>
  <c r="AM142" i="19"/>
  <c r="AL143" i="19"/>
  <c r="AM143" i="19"/>
  <c r="AL144" i="19"/>
  <c r="AM144" i="19"/>
  <c r="AL147" i="19"/>
  <c r="AM147" i="19"/>
  <c r="AL150" i="19"/>
  <c r="AM150" i="19"/>
  <c r="AL153" i="19"/>
  <c r="AM153" i="19"/>
  <c r="AL156" i="19"/>
  <c r="AM156" i="19"/>
  <c r="AL157" i="19"/>
  <c r="AM157" i="19"/>
  <c r="AL158" i="19"/>
  <c r="AM158" i="19"/>
  <c r="AL190" i="19"/>
  <c r="AM190" i="19"/>
  <c r="AL193" i="19"/>
  <c r="AM193" i="19"/>
  <c r="AL194" i="19"/>
  <c r="AM194" i="19"/>
  <c r="AL195" i="19"/>
  <c r="AM195" i="19"/>
  <c r="AL196" i="19"/>
  <c r="AM196" i="19"/>
  <c r="AL206" i="19"/>
  <c r="AM206" i="19"/>
  <c r="AL207" i="19"/>
  <c r="AM207" i="19"/>
  <c r="AL208" i="19"/>
  <c r="AM208" i="19"/>
  <c r="AL209" i="19"/>
  <c r="AM209" i="19"/>
  <c r="AL210" i="19"/>
  <c r="AM210" i="19"/>
  <c r="AL211" i="19"/>
  <c r="AM211" i="19"/>
  <c r="AL225" i="19"/>
  <c r="AM225" i="19"/>
  <c r="AL238" i="19"/>
  <c r="AM238" i="19"/>
  <c r="AL239" i="19"/>
  <c r="AM239" i="19"/>
  <c r="AL240" i="19"/>
  <c r="AM240" i="19"/>
  <c r="AL241" i="19"/>
  <c r="AM241" i="19"/>
  <c r="AL242" i="19"/>
  <c r="AM242" i="19"/>
  <c r="AL243" i="19"/>
  <c r="AM243" i="19"/>
  <c r="AL244" i="19"/>
  <c r="AM244" i="19"/>
  <c r="AL245" i="19"/>
  <c r="AM245" i="19"/>
  <c r="AL246" i="19"/>
  <c r="AM246" i="19"/>
  <c r="AL247" i="19"/>
  <c r="AM247" i="19"/>
  <c r="AL248" i="19"/>
  <c r="AM248" i="19"/>
  <c r="AL249" i="19"/>
  <c r="AM249" i="19"/>
  <c r="AL250" i="19"/>
  <c r="AM250" i="19"/>
  <c r="AL251" i="19"/>
  <c r="AM251" i="19"/>
  <c r="AL252" i="19"/>
  <c r="AM252" i="19"/>
  <c r="AL253" i="19"/>
  <c r="AM253" i="19"/>
  <c r="AL254" i="19"/>
  <c r="AM254" i="19"/>
  <c r="AL255" i="19"/>
  <c r="AM255" i="19"/>
  <c r="AL256" i="19"/>
  <c r="AM256" i="19"/>
  <c r="AL257" i="19"/>
  <c r="AM257" i="19"/>
  <c r="AL258" i="19"/>
  <c r="AM258" i="19"/>
  <c r="AL259" i="19"/>
  <c r="AM259" i="19"/>
  <c r="AL260" i="19"/>
  <c r="AM260" i="19"/>
  <c r="AL261" i="19"/>
  <c r="AM261" i="19"/>
  <c r="AL262" i="19"/>
  <c r="AM262" i="19"/>
  <c r="AL263" i="19"/>
  <c r="AM263" i="19"/>
  <c r="AL264" i="19"/>
  <c r="AM264" i="19"/>
  <c r="AL265" i="19"/>
  <c r="AM265" i="19"/>
  <c r="AL270" i="19"/>
  <c r="AM270" i="19"/>
  <c r="AL271" i="19"/>
  <c r="AM271" i="19"/>
  <c r="AL272" i="19"/>
  <c r="AM272" i="19"/>
  <c r="AL273" i="19"/>
  <c r="AM273" i="19"/>
  <c r="AL274" i="19"/>
  <c r="AM274" i="19"/>
  <c r="AL275" i="19"/>
  <c r="AM275" i="19"/>
  <c r="AL276" i="19"/>
  <c r="AM276" i="19"/>
  <c r="AL277" i="19"/>
  <c r="AM277" i="19"/>
  <c r="AL278" i="19"/>
  <c r="AM278" i="19"/>
  <c r="AL279" i="19"/>
  <c r="AM279" i="19"/>
  <c r="AL280" i="19"/>
  <c r="AM280" i="19"/>
  <c r="AL281" i="19"/>
  <c r="AM281" i="19"/>
  <c r="AL282" i="19"/>
  <c r="AM282" i="19"/>
  <c r="AL283" i="19"/>
  <c r="AM283" i="19"/>
  <c r="AL284" i="19"/>
  <c r="AM284" i="19"/>
  <c r="AL287" i="19"/>
  <c r="AM287" i="19"/>
  <c r="AL288" i="19"/>
  <c r="AM288" i="19"/>
  <c r="AL289" i="19"/>
  <c r="AM289" i="19"/>
  <c r="AL290" i="19"/>
  <c r="AM290" i="19"/>
  <c r="AK290" i="19"/>
  <c r="AK289" i="19"/>
  <c r="AK288" i="19"/>
  <c r="AK287" i="19"/>
  <c r="AK284" i="19"/>
  <c r="AK283" i="19"/>
  <c r="AK282" i="19"/>
  <c r="AK281" i="19"/>
  <c r="AK280" i="19"/>
  <c r="AK279" i="19"/>
  <c r="AK278" i="19"/>
  <c r="AK277" i="19"/>
  <c r="AK276" i="19"/>
  <c r="AK275" i="19"/>
  <c r="AK274" i="19"/>
  <c r="AK273" i="19"/>
  <c r="AK272" i="19"/>
  <c r="AK271" i="19"/>
  <c r="AK270" i="19"/>
  <c r="AK241" i="19"/>
  <c r="AK240" i="19"/>
  <c r="AK239" i="19"/>
  <c r="AK238" i="19"/>
  <c r="AK225" i="19"/>
  <c r="AK218" i="19"/>
  <c r="AK211" i="19"/>
  <c r="AK210" i="19"/>
  <c r="AK209" i="19"/>
  <c r="AK208" i="19"/>
  <c r="AK207" i="19"/>
  <c r="AK206" i="19"/>
  <c r="AK196" i="19"/>
  <c r="AK195" i="19"/>
  <c r="AK194" i="19"/>
  <c r="AK193" i="19"/>
  <c r="AK190" i="19"/>
  <c r="AK158" i="19"/>
  <c r="AK157" i="19"/>
  <c r="AK156" i="19"/>
  <c r="AK153" i="19"/>
  <c r="AK150" i="19"/>
  <c r="AK147" i="19"/>
  <c r="AK144" i="19"/>
  <c r="AK143" i="19"/>
  <c r="AK142" i="19"/>
  <c r="AK140" i="19"/>
  <c r="AK137" i="19"/>
  <c r="AK136" i="19"/>
  <c r="AK135" i="19"/>
  <c r="AK132" i="19"/>
  <c r="AK131" i="19"/>
  <c r="AK130" i="19"/>
  <c r="AK129" i="19"/>
  <c r="AK128" i="19"/>
  <c r="AK127" i="19"/>
  <c r="AK126" i="19"/>
  <c r="AK125" i="19"/>
  <c r="AK124" i="19"/>
  <c r="AK123" i="19"/>
  <c r="AK122" i="19"/>
  <c r="AK121" i="19"/>
  <c r="AK120" i="19"/>
  <c r="AK119" i="19"/>
  <c r="AK118" i="19"/>
  <c r="AK115" i="19"/>
  <c r="AK113" i="19"/>
  <c r="AK112" i="19"/>
  <c r="AK111" i="19"/>
  <c r="AK110" i="19"/>
  <c r="AK109" i="19"/>
  <c r="AK108" i="19"/>
  <c r="AK107" i="19"/>
  <c r="AK106" i="19"/>
  <c r="AK105" i="19"/>
  <c r="AK104" i="19"/>
  <c r="AK103" i="19"/>
  <c r="AK96" i="19"/>
  <c r="AK89" i="19"/>
  <c r="AK86" i="19"/>
  <c r="AK83" i="19"/>
  <c r="AK80" i="19"/>
  <c r="AK77" i="19"/>
  <c r="AK76" i="19"/>
  <c r="AK75" i="19"/>
  <c r="AK74" i="19"/>
  <c r="AK73" i="19"/>
  <c r="AK72" i="19"/>
  <c r="AK71" i="19"/>
  <c r="AK70" i="19"/>
  <c r="AK69" i="19"/>
  <c r="AK66" i="19"/>
  <c r="AK65" i="19"/>
  <c r="AK64" i="19"/>
  <c r="AK63" i="19"/>
  <c r="AK62" i="19"/>
  <c r="AK61" i="19"/>
  <c r="AK60" i="19"/>
  <c r="AK59" i="19"/>
  <c r="AK58" i="19"/>
  <c r="AK51" i="19"/>
  <c r="AK44" i="19"/>
  <c r="AK43" i="19"/>
  <c r="AK42" i="19"/>
  <c r="AK41" i="19"/>
  <c r="AK31" i="19"/>
  <c r="AK30" i="19"/>
  <c r="AK29" i="19"/>
  <c r="AK19" i="19"/>
  <c r="AN242" i="19"/>
  <c r="AO242" i="19"/>
  <c r="AP242" i="19"/>
  <c r="AQ242" i="19"/>
  <c r="AR242" i="19"/>
  <c r="AS242" i="19"/>
  <c r="AT242" i="19"/>
  <c r="AU242" i="19"/>
  <c r="AV242" i="19"/>
  <c r="AW242" i="19"/>
  <c r="AX242" i="19"/>
  <c r="AY242" i="19"/>
  <c r="AZ242" i="19"/>
  <c r="BA242" i="19"/>
  <c r="BB242" i="19"/>
  <c r="BC242" i="19"/>
  <c r="BD242" i="19"/>
  <c r="BE242" i="19"/>
  <c r="BF242" i="19"/>
  <c r="BG242" i="19"/>
  <c r="BH242" i="19"/>
  <c r="BI242" i="19"/>
  <c r="BJ242" i="19"/>
  <c r="BK242" i="19"/>
  <c r="BL242" i="19"/>
  <c r="BM242" i="19"/>
  <c r="BN242" i="19"/>
  <c r="BO242" i="19"/>
  <c r="BP242" i="19"/>
  <c r="AN243" i="19"/>
  <c r="AO243" i="19"/>
  <c r="AP243" i="19"/>
  <c r="AQ243" i="19"/>
  <c r="AR243" i="19"/>
  <c r="AS243" i="19"/>
  <c r="AT243" i="19"/>
  <c r="AU243" i="19"/>
  <c r="AV243" i="19"/>
  <c r="AW243" i="19"/>
  <c r="AX243" i="19"/>
  <c r="AY243" i="19"/>
  <c r="AZ243" i="19"/>
  <c r="BA243" i="19"/>
  <c r="BB243" i="19"/>
  <c r="BC243" i="19"/>
  <c r="BD243" i="19"/>
  <c r="BE243" i="19"/>
  <c r="BF243" i="19"/>
  <c r="BG243" i="19"/>
  <c r="BH243" i="19"/>
  <c r="BI243" i="19"/>
  <c r="BJ243" i="19"/>
  <c r="BK243" i="19"/>
  <c r="BL243" i="19"/>
  <c r="BM243" i="19"/>
  <c r="BN243" i="19"/>
  <c r="BO243" i="19"/>
  <c r="BP243" i="19"/>
  <c r="AN244" i="19"/>
  <c r="AO244" i="19"/>
  <c r="AP244" i="19"/>
  <c r="AQ244" i="19"/>
  <c r="AR244" i="19"/>
  <c r="AS244" i="19"/>
  <c r="AT244" i="19"/>
  <c r="AU244" i="19"/>
  <c r="AV244" i="19"/>
  <c r="AW244" i="19"/>
  <c r="AX244" i="19"/>
  <c r="AY244" i="19"/>
  <c r="AZ244" i="19"/>
  <c r="BA244" i="19"/>
  <c r="BB244" i="19"/>
  <c r="BC244" i="19"/>
  <c r="BD244" i="19"/>
  <c r="BE244" i="19"/>
  <c r="BF244" i="19"/>
  <c r="BG244" i="19"/>
  <c r="BH244" i="19"/>
  <c r="BI244" i="19"/>
  <c r="BJ244" i="19"/>
  <c r="BK244" i="19"/>
  <c r="BL244" i="19"/>
  <c r="BM244" i="19"/>
  <c r="BN244" i="19"/>
  <c r="BO244" i="19"/>
  <c r="BP244" i="19"/>
  <c r="AN245" i="19"/>
  <c r="AO245" i="19"/>
  <c r="AP245" i="19"/>
  <c r="AQ245" i="19"/>
  <c r="AR245" i="19"/>
  <c r="AS245" i="19"/>
  <c r="AT245" i="19"/>
  <c r="AU245" i="19"/>
  <c r="AV245" i="19"/>
  <c r="AW245" i="19"/>
  <c r="AX245" i="19"/>
  <c r="AY245" i="19"/>
  <c r="AZ245" i="19"/>
  <c r="BA245" i="19"/>
  <c r="BB245" i="19"/>
  <c r="BC245" i="19"/>
  <c r="BD245" i="19"/>
  <c r="BE245" i="19"/>
  <c r="BF245" i="19"/>
  <c r="BG245" i="19"/>
  <c r="BH245" i="19"/>
  <c r="BI245" i="19"/>
  <c r="BJ245" i="19"/>
  <c r="BK245" i="19"/>
  <c r="BL245" i="19"/>
  <c r="BM245" i="19"/>
  <c r="BN245" i="19"/>
  <c r="BO245" i="19"/>
  <c r="BP245" i="19"/>
  <c r="AN246" i="19"/>
  <c r="AO246" i="19"/>
  <c r="AP246" i="19"/>
  <c r="AQ246" i="19"/>
  <c r="AR246" i="19"/>
  <c r="AS246" i="19"/>
  <c r="AT246" i="19"/>
  <c r="AU246" i="19"/>
  <c r="AV246" i="19"/>
  <c r="AW246" i="19"/>
  <c r="AX246" i="19"/>
  <c r="AY246" i="19"/>
  <c r="AZ246" i="19"/>
  <c r="BA246" i="19"/>
  <c r="BB246" i="19"/>
  <c r="BC246" i="19"/>
  <c r="BD246" i="19"/>
  <c r="BE246" i="19"/>
  <c r="BF246" i="19"/>
  <c r="BG246" i="19"/>
  <c r="BH246" i="19"/>
  <c r="BI246" i="19"/>
  <c r="BJ246" i="19"/>
  <c r="BK246" i="19"/>
  <c r="BL246" i="19"/>
  <c r="BM246" i="19"/>
  <c r="BN246" i="19"/>
  <c r="BO246" i="19"/>
  <c r="BP246" i="19"/>
  <c r="AN247" i="19"/>
  <c r="AO247" i="19"/>
  <c r="AP247" i="19"/>
  <c r="AQ247" i="19"/>
  <c r="AR247" i="19"/>
  <c r="AS247" i="19"/>
  <c r="AT247" i="19"/>
  <c r="AU247" i="19"/>
  <c r="AV247" i="19"/>
  <c r="AW247" i="19"/>
  <c r="AX247" i="19"/>
  <c r="AY247" i="19"/>
  <c r="AZ247" i="19"/>
  <c r="BA247" i="19"/>
  <c r="BB247" i="19"/>
  <c r="BC247" i="19"/>
  <c r="BD247" i="19"/>
  <c r="BE247" i="19"/>
  <c r="BF247" i="19"/>
  <c r="BG247" i="19"/>
  <c r="BH247" i="19"/>
  <c r="BI247" i="19"/>
  <c r="BJ247" i="19"/>
  <c r="BK247" i="19"/>
  <c r="BL247" i="19"/>
  <c r="BM247" i="19"/>
  <c r="BN247" i="19"/>
  <c r="BO247" i="19"/>
  <c r="BP247" i="19"/>
  <c r="AN248" i="19"/>
  <c r="AO248" i="19"/>
  <c r="AP248" i="19"/>
  <c r="AQ248" i="19"/>
  <c r="AR248" i="19"/>
  <c r="AS248" i="19"/>
  <c r="AT248" i="19"/>
  <c r="AU248" i="19"/>
  <c r="AV248" i="19"/>
  <c r="AW248" i="19"/>
  <c r="AX248" i="19"/>
  <c r="AY248" i="19"/>
  <c r="AZ248" i="19"/>
  <c r="BA248" i="19"/>
  <c r="BB248" i="19"/>
  <c r="BC248" i="19"/>
  <c r="BD248" i="19"/>
  <c r="BE248" i="19"/>
  <c r="BF248" i="19"/>
  <c r="BG248" i="19"/>
  <c r="BH248" i="19"/>
  <c r="BI248" i="19"/>
  <c r="BJ248" i="19"/>
  <c r="BK248" i="19"/>
  <c r="BL248" i="19"/>
  <c r="BM248" i="19"/>
  <c r="BN248" i="19"/>
  <c r="BO248" i="19"/>
  <c r="BP248" i="19"/>
  <c r="AN249" i="19"/>
  <c r="AO249" i="19"/>
  <c r="AP249" i="19"/>
  <c r="AQ249" i="19"/>
  <c r="AR249" i="19"/>
  <c r="AS249" i="19"/>
  <c r="AT249" i="19"/>
  <c r="AU249" i="19"/>
  <c r="AV249" i="19"/>
  <c r="AW249" i="19"/>
  <c r="AX249" i="19"/>
  <c r="AY249" i="19"/>
  <c r="AZ249" i="19"/>
  <c r="BA249" i="19"/>
  <c r="BB249" i="19"/>
  <c r="BC249" i="19"/>
  <c r="BD249" i="19"/>
  <c r="BE249" i="19"/>
  <c r="BF249" i="19"/>
  <c r="BG249" i="19"/>
  <c r="BH249" i="19"/>
  <c r="BI249" i="19"/>
  <c r="BJ249" i="19"/>
  <c r="BK249" i="19"/>
  <c r="BL249" i="19"/>
  <c r="BM249" i="19"/>
  <c r="BN249" i="19"/>
  <c r="BO249" i="19"/>
  <c r="BP249" i="19"/>
  <c r="AN250" i="19"/>
  <c r="AO250" i="19"/>
  <c r="AP250" i="19"/>
  <c r="AQ250" i="19"/>
  <c r="AR250" i="19"/>
  <c r="AS250" i="19"/>
  <c r="AT250" i="19"/>
  <c r="AU250" i="19"/>
  <c r="AV250" i="19"/>
  <c r="AW250" i="19"/>
  <c r="AX250" i="19"/>
  <c r="AY250" i="19"/>
  <c r="AZ250" i="19"/>
  <c r="BA250" i="19"/>
  <c r="BB250" i="19"/>
  <c r="BC250" i="19"/>
  <c r="BD250" i="19"/>
  <c r="BE250" i="19"/>
  <c r="BF250" i="19"/>
  <c r="BG250" i="19"/>
  <c r="BH250" i="19"/>
  <c r="BI250" i="19"/>
  <c r="BJ250" i="19"/>
  <c r="BK250" i="19"/>
  <c r="BL250" i="19"/>
  <c r="BM250" i="19"/>
  <c r="BN250" i="19"/>
  <c r="BO250" i="19"/>
  <c r="BP250" i="19"/>
  <c r="AN251" i="19"/>
  <c r="AO251" i="19"/>
  <c r="AP251" i="19"/>
  <c r="AQ251" i="19"/>
  <c r="AR251" i="19"/>
  <c r="AS251" i="19"/>
  <c r="AT251" i="19"/>
  <c r="AU251" i="19"/>
  <c r="AV251" i="19"/>
  <c r="AW251" i="19"/>
  <c r="AX251" i="19"/>
  <c r="AY251" i="19"/>
  <c r="AZ251" i="19"/>
  <c r="BA251" i="19"/>
  <c r="BB251" i="19"/>
  <c r="BC251" i="19"/>
  <c r="BD251" i="19"/>
  <c r="BE251" i="19"/>
  <c r="BF251" i="19"/>
  <c r="BG251" i="19"/>
  <c r="BH251" i="19"/>
  <c r="BI251" i="19"/>
  <c r="BJ251" i="19"/>
  <c r="BK251" i="19"/>
  <c r="BL251" i="19"/>
  <c r="BM251" i="19"/>
  <c r="BN251" i="19"/>
  <c r="BO251" i="19"/>
  <c r="BP251" i="19"/>
  <c r="AN252" i="19"/>
  <c r="AO252" i="19"/>
  <c r="AP252" i="19"/>
  <c r="AQ252" i="19"/>
  <c r="AR252" i="19"/>
  <c r="AS252" i="19"/>
  <c r="AT252" i="19"/>
  <c r="AU252" i="19"/>
  <c r="AV252" i="19"/>
  <c r="AW252" i="19"/>
  <c r="AX252" i="19"/>
  <c r="AY252" i="19"/>
  <c r="AZ252" i="19"/>
  <c r="BA252" i="19"/>
  <c r="BB252" i="19"/>
  <c r="BC252" i="19"/>
  <c r="BD252" i="19"/>
  <c r="BE252" i="19"/>
  <c r="BF252" i="19"/>
  <c r="BG252" i="19"/>
  <c r="BH252" i="19"/>
  <c r="BI252" i="19"/>
  <c r="BJ252" i="19"/>
  <c r="BK252" i="19"/>
  <c r="BL252" i="19"/>
  <c r="BM252" i="19"/>
  <c r="BN252" i="19"/>
  <c r="BO252" i="19"/>
  <c r="BP252" i="19"/>
  <c r="AN253" i="19"/>
  <c r="AO253" i="19"/>
  <c r="AP253" i="19"/>
  <c r="AQ253" i="19"/>
  <c r="AR253" i="19"/>
  <c r="AS253" i="19"/>
  <c r="AT253" i="19"/>
  <c r="AU253" i="19"/>
  <c r="AV253" i="19"/>
  <c r="AW253" i="19"/>
  <c r="AX253" i="19"/>
  <c r="AY253" i="19"/>
  <c r="AZ253" i="19"/>
  <c r="BA253" i="19"/>
  <c r="BB253" i="19"/>
  <c r="BC253" i="19"/>
  <c r="BD253" i="19"/>
  <c r="BE253" i="19"/>
  <c r="BF253" i="19"/>
  <c r="BG253" i="19"/>
  <c r="BH253" i="19"/>
  <c r="BI253" i="19"/>
  <c r="BJ253" i="19"/>
  <c r="BK253" i="19"/>
  <c r="BL253" i="19"/>
  <c r="BM253" i="19"/>
  <c r="BN253" i="19"/>
  <c r="BO253" i="19"/>
  <c r="BP253" i="19"/>
  <c r="AN254" i="19"/>
  <c r="AO254" i="19"/>
  <c r="AP254" i="19"/>
  <c r="AQ254" i="19"/>
  <c r="AR254" i="19"/>
  <c r="AS254" i="19"/>
  <c r="AT254" i="19"/>
  <c r="AU254" i="19"/>
  <c r="AV254" i="19"/>
  <c r="AW254" i="19"/>
  <c r="AX254" i="19"/>
  <c r="AY254" i="19"/>
  <c r="AZ254" i="19"/>
  <c r="BA254" i="19"/>
  <c r="BB254" i="19"/>
  <c r="BC254" i="19"/>
  <c r="BD254" i="19"/>
  <c r="BE254" i="19"/>
  <c r="BF254" i="19"/>
  <c r="BG254" i="19"/>
  <c r="BH254" i="19"/>
  <c r="BI254" i="19"/>
  <c r="BJ254" i="19"/>
  <c r="BK254" i="19"/>
  <c r="BL254" i="19"/>
  <c r="BM254" i="19"/>
  <c r="BN254" i="19"/>
  <c r="BO254" i="19"/>
  <c r="BP254" i="19"/>
  <c r="AN255" i="19"/>
  <c r="AO255" i="19"/>
  <c r="AP255" i="19"/>
  <c r="AQ255" i="19"/>
  <c r="AR255" i="19"/>
  <c r="AS255" i="19"/>
  <c r="AT255" i="19"/>
  <c r="AU255" i="19"/>
  <c r="AV255" i="19"/>
  <c r="AW255" i="19"/>
  <c r="AX255" i="19"/>
  <c r="AY255" i="19"/>
  <c r="AZ255" i="19"/>
  <c r="BA255" i="19"/>
  <c r="BB255" i="19"/>
  <c r="BC255" i="19"/>
  <c r="BD255" i="19"/>
  <c r="BE255" i="19"/>
  <c r="BF255" i="19"/>
  <c r="BG255" i="19"/>
  <c r="BH255" i="19"/>
  <c r="BI255" i="19"/>
  <c r="BJ255" i="19"/>
  <c r="BK255" i="19"/>
  <c r="BL255" i="19"/>
  <c r="BM255" i="19"/>
  <c r="BN255" i="19"/>
  <c r="BO255" i="19"/>
  <c r="BP255" i="19"/>
  <c r="AN256" i="19"/>
  <c r="AO256" i="19"/>
  <c r="AP256" i="19"/>
  <c r="AQ256" i="19"/>
  <c r="AR256" i="19"/>
  <c r="AS256" i="19"/>
  <c r="AT256" i="19"/>
  <c r="AU256" i="19"/>
  <c r="AV256" i="19"/>
  <c r="AW256" i="19"/>
  <c r="AX256" i="19"/>
  <c r="AY256" i="19"/>
  <c r="AZ256" i="19"/>
  <c r="BA256" i="19"/>
  <c r="BB256" i="19"/>
  <c r="BC256" i="19"/>
  <c r="BD256" i="19"/>
  <c r="BE256" i="19"/>
  <c r="BF256" i="19"/>
  <c r="BG256" i="19"/>
  <c r="BH256" i="19"/>
  <c r="BI256" i="19"/>
  <c r="BJ256" i="19"/>
  <c r="BK256" i="19"/>
  <c r="BL256" i="19"/>
  <c r="BM256" i="19"/>
  <c r="BN256" i="19"/>
  <c r="BO256" i="19"/>
  <c r="BP256" i="19"/>
  <c r="AN257" i="19"/>
  <c r="AO257" i="19"/>
  <c r="AP257" i="19"/>
  <c r="AQ257" i="19"/>
  <c r="AR257" i="19"/>
  <c r="AS257" i="19"/>
  <c r="AT257" i="19"/>
  <c r="AU257" i="19"/>
  <c r="AV257" i="19"/>
  <c r="AW257" i="19"/>
  <c r="AX257" i="19"/>
  <c r="AY257" i="19"/>
  <c r="AZ257" i="19"/>
  <c r="BA257" i="19"/>
  <c r="BB257" i="19"/>
  <c r="BC257" i="19"/>
  <c r="BD257" i="19"/>
  <c r="BE257" i="19"/>
  <c r="BF257" i="19"/>
  <c r="BG257" i="19"/>
  <c r="BH257" i="19"/>
  <c r="BI257" i="19"/>
  <c r="BJ257" i="19"/>
  <c r="BK257" i="19"/>
  <c r="BL257" i="19"/>
  <c r="BM257" i="19"/>
  <c r="BN257" i="19"/>
  <c r="BO257" i="19"/>
  <c r="BP257" i="19"/>
  <c r="AN258" i="19"/>
  <c r="AO258" i="19"/>
  <c r="AP258" i="19"/>
  <c r="AQ258" i="19"/>
  <c r="AR258" i="19"/>
  <c r="AS258" i="19"/>
  <c r="AT258" i="19"/>
  <c r="AU258" i="19"/>
  <c r="AV258" i="19"/>
  <c r="AW258" i="19"/>
  <c r="AX258" i="19"/>
  <c r="AY258" i="19"/>
  <c r="AZ258" i="19"/>
  <c r="BA258" i="19"/>
  <c r="BB258" i="19"/>
  <c r="BC258" i="19"/>
  <c r="BD258" i="19"/>
  <c r="BE258" i="19"/>
  <c r="BF258" i="19"/>
  <c r="BG258" i="19"/>
  <c r="BH258" i="19"/>
  <c r="BI258" i="19"/>
  <c r="BJ258" i="19"/>
  <c r="BK258" i="19"/>
  <c r="BL258" i="19"/>
  <c r="BM258" i="19"/>
  <c r="BN258" i="19"/>
  <c r="BO258" i="19"/>
  <c r="BP258" i="19"/>
  <c r="AN259" i="19"/>
  <c r="AO259" i="19"/>
  <c r="AP259" i="19"/>
  <c r="AQ259" i="19"/>
  <c r="AR259" i="19"/>
  <c r="AS259" i="19"/>
  <c r="AT259" i="19"/>
  <c r="AU259" i="19"/>
  <c r="AV259" i="19"/>
  <c r="AW259" i="19"/>
  <c r="AX259" i="19"/>
  <c r="AY259" i="19"/>
  <c r="AZ259" i="19"/>
  <c r="BA259" i="19"/>
  <c r="BB259" i="19"/>
  <c r="BC259" i="19"/>
  <c r="BD259" i="19"/>
  <c r="BE259" i="19"/>
  <c r="BF259" i="19"/>
  <c r="BG259" i="19"/>
  <c r="BH259" i="19"/>
  <c r="BI259" i="19"/>
  <c r="BJ259" i="19"/>
  <c r="BK259" i="19"/>
  <c r="BL259" i="19"/>
  <c r="BM259" i="19"/>
  <c r="BN259" i="19"/>
  <c r="BO259" i="19"/>
  <c r="BP259" i="19"/>
  <c r="AN260" i="19"/>
  <c r="AO260" i="19"/>
  <c r="AP260" i="19"/>
  <c r="AQ260" i="19"/>
  <c r="AR260" i="19"/>
  <c r="AS260" i="19"/>
  <c r="AT260" i="19"/>
  <c r="AU260" i="19"/>
  <c r="AV260" i="19"/>
  <c r="AW260" i="19"/>
  <c r="AX260" i="19"/>
  <c r="AY260" i="19"/>
  <c r="AZ260" i="19"/>
  <c r="BA260" i="19"/>
  <c r="BB260" i="19"/>
  <c r="BC260" i="19"/>
  <c r="BD260" i="19"/>
  <c r="BE260" i="19"/>
  <c r="BF260" i="19"/>
  <c r="BG260" i="19"/>
  <c r="BH260" i="19"/>
  <c r="BI260" i="19"/>
  <c r="BJ260" i="19"/>
  <c r="BK260" i="19"/>
  <c r="BL260" i="19"/>
  <c r="BM260" i="19"/>
  <c r="BN260" i="19"/>
  <c r="BO260" i="19"/>
  <c r="BP260" i="19"/>
  <c r="AN261" i="19"/>
  <c r="AO261" i="19"/>
  <c r="AP261" i="19"/>
  <c r="AQ261" i="19"/>
  <c r="AR261" i="19"/>
  <c r="AS261" i="19"/>
  <c r="AT261" i="19"/>
  <c r="AU261" i="19"/>
  <c r="AV261" i="19"/>
  <c r="AW261" i="19"/>
  <c r="AX261" i="19"/>
  <c r="AY261" i="19"/>
  <c r="AZ261" i="19"/>
  <c r="BA261" i="19"/>
  <c r="BB261" i="19"/>
  <c r="BC261" i="19"/>
  <c r="BD261" i="19"/>
  <c r="BE261" i="19"/>
  <c r="BF261" i="19"/>
  <c r="BG261" i="19"/>
  <c r="BH261" i="19"/>
  <c r="BI261" i="19"/>
  <c r="BJ261" i="19"/>
  <c r="BK261" i="19"/>
  <c r="BL261" i="19"/>
  <c r="BM261" i="19"/>
  <c r="BN261" i="19"/>
  <c r="BO261" i="19"/>
  <c r="BP261" i="19"/>
  <c r="AN262" i="19"/>
  <c r="AO262" i="19"/>
  <c r="AP262" i="19"/>
  <c r="AQ262" i="19"/>
  <c r="AR262" i="19"/>
  <c r="AS262" i="19"/>
  <c r="AT262" i="19"/>
  <c r="AU262" i="19"/>
  <c r="AV262" i="19"/>
  <c r="AW262" i="19"/>
  <c r="AX262" i="19"/>
  <c r="AY262" i="19"/>
  <c r="AZ262" i="19"/>
  <c r="BA262" i="19"/>
  <c r="BB262" i="19"/>
  <c r="BC262" i="19"/>
  <c r="BD262" i="19"/>
  <c r="BE262" i="19"/>
  <c r="BF262" i="19"/>
  <c r="BG262" i="19"/>
  <c r="BH262" i="19"/>
  <c r="BI262" i="19"/>
  <c r="BJ262" i="19"/>
  <c r="BK262" i="19"/>
  <c r="BL262" i="19"/>
  <c r="BM262" i="19"/>
  <c r="BN262" i="19"/>
  <c r="BO262" i="19"/>
  <c r="BP262" i="19"/>
  <c r="AN263" i="19"/>
  <c r="AO263" i="19"/>
  <c r="AP263" i="19"/>
  <c r="AQ263" i="19"/>
  <c r="AR263" i="19"/>
  <c r="AS263" i="19"/>
  <c r="AT263" i="19"/>
  <c r="AU263" i="19"/>
  <c r="AV263" i="19"/>
  <c r="AW263" i="19"/>
  <c r="AX263" i="19"/>
  <c r="AY263" i="19"/>
  <c r="AZ263" i="19"/>
  <c r="BA263" i="19"/>
  <c r="BB263" i="19"/>
  <c r="BC263" i="19"/>
  <c r="BD263" i="19"/>
  <c r="BE263" i="19"/>
  <c r="BF263" i="19"/>
  <c r="BG263" i="19"/>
  <c r="BH263" i="19"/>
  <c r="BI263" i="19"/>
  <c r="BJ263" i="19"/>
  <c r="BK263" i="19"/>
  <c r="BL263" i="19"/>
  <c r="BM263" i="19"/>
  <c r="BN263" i="19"/>
  <c r="BO263" i="19"/>
  <c r="BP263" i="19"/>
  <c r="AN264" i="19"/>
  <c r="AO264" i="19"/>
  <c r="AP264" i="19"/>
  <c r="AQ264" i="19"/>
  <c r="AR264" i="19"/>
  <c r="AS264" i="19"/>
  <c r="AT264" i="19"/>
  <c r="AU264" i="19"/>
  <c r="AV264" i="19"/>
  <c r="AW264" i="19"/>
  <c r="AX264" i="19"/>
  <c r="AY264" i="19"/>
  <c r="AZ264" i="19"/>
  <c r="BA264" i="19"/>
  <c r="BB264" i="19"/>
  <c r="BC264" i="19"/>
  <c r="BD264" i="19"/>
  <c r="BE264" i="19"/>
  <c r="BF264" i="19"/>
  <c r="BG264" i="19"/>
  <c r="BH264" i="19"/>
  <c r="BI264" i="19"/>
  <c r="BJ264" i="19"/>
  <c r="BK264" i="19"/>
  <c r="BL264" i="19"/>
  <c r="BM264" i="19"/>
  <c r="BN264" i="19"/>
  <c r="BO264" i="19"/>
  <c r="BP264" i="19"/>
  <c r="AN265" i="19"/>
  <c r="AO265" i="19"/>
  <c r="AP265" i="19"/>
  <c r="AQ265" i="19"/>
  <c r="AR265" i="19"/>
  <c r="AS265" i="19"/>
  <c r="AT265" i="19"/>
  <c r="AU265" i="19"/>
  <c r="AV265" i="19"/>
  <c r="AW265" i="19"/>
  <c r="AX265" i="19"/>
  <c r="AY265" i="19"/>
  <c r="AZ265" i="19"/>
  <c r="BA265" i="19"/>
  <c r="BB265" i="19"/>
  <c r="BC265" i="19"/>
  <c r="BD265" i="19"/>
  <c r="BE265" i="19"/>
  <c r="BF265" i="19"/>
  <c r="BG265" i="19"/>
  <c r="BH265" i="19"/>
  <c r="BI265" i="19"/>
  <c r="BJ265" i="19"/>
  <c r="BK265" i="19"/>
  <c r="BL265" i="19"/>
  <c r="BM265" i="19"/>
  <c r="BN265" i="19"/>
  <c r="BO265" i="19"/>
  <c r="BP265" i="19"/>
  <c r="AN11" i="19"/>
  <c r="AO11" i="19"/>
  <c r="AP11" i="19"/>
  <c r="AQ11" i="19"/>
  <c r="AR11" i="19"/>
  <c r="AS11" i="19"/>
  <c r="AT11" i="19"/>
  <c r="AU11" i="19"/>
  <c r="AV11" i="19"/>
  <c r="AW11" i="19"/>
  <c r="AX11" i="19"/>
  <c r="AY11" i="19"/>
  <c r="AZ11" i="19"/>
  <c r="BA11" i="19"/>
  <c r="BB11" i="19"/>
  <c r="BC11" i="19"/>
  <c r="BD11" i="19"/>
  <c r="BE11" i="19"/>
  <c r="BF11" i="19"/>
  <c r="BG11" i="19"/>
  <c r="BH11" i="19"/>
  <c r="BI11" i="19"/>
  <c r="BJ11" i="19"/>
  <c r="BK11" i="19"/>
  <c r="BL11" i="19"/>
  <c r="BM11" i="19"/>
  <c r="BN11" i="19"/>
  <c r="AN12" i="19"/>
  <c r="AO12" i="19"/>
  <c r="AP12" i="19"/>
  <c r="AQ12" i="19"/>
  <c r="AR12" i="19"/>
  <c r="AS12" i="19"/>
  <c r="AT12" i="19"/>
  <c r="AU12" i="19"/>
  <c r="AV12" i="19"/>
  <c r="AW12" i="19"/>
  <c r="AX12" i="19"/>
  <c r="AY12" i="19"/>
  <c r="AZ12" i="19"/>
  <c r="BA12" i="19"/>
  <c r="BB12" i="19"/>
  <c r="BC12" i="19"/>
  <c r="BD12" i="19"/>
  <c r="BE12" i="19"/>
  <c r="BF12" i="19"/>
  <c r="BG12" i="19"/>
  <c r="BH12" i="19"/>
  <c r="BI12" i="19"/>
  <c r="BJ12" i="19"/>
  <c r="BK12" i="19"/>
  <c r="BL12" i="19"/>
  <c r="BM12" i="19"/>
  <c r="BN12" i="19"/>
  <c r="AN13" i="19"/>
  <c r="AO13" i="19"/>
  <c r="AP13" i="19"/>
  <c r="AQ13" i="19"/>
  <c r="AR13" i="19"/>
  <c r="AS13" i="19"/>
  <c r="AT13" i="19"/>
  <c r="AU13" i="19"/>
  <c r="AV13" i="19"/>
  <c r="AW13" i="19"/>
  <c r="AX13" i="19"/>
  <c r="AY13" i="19"/>
  <c r="AZ13" i="19"/>
  <c r="BA13" i="19"/>
  <c r="BB13" i="19"/>
  <c r="BC13" i="19"/>
  <c r="BD13" i="19"/>
  <c r="BE13" i="19"/>
  <c r="BF13" i="19"/>
  <c r="BG13" i="19"/>
  <c r="BH13" i="19"/>
  <c r="BI13" i="19"/>
  <c r="BJ13" i="19"/>
  <c r="BK13" i="19"/>
  <c r="BL13" i="19"/>
  <c r="BM13" i="19"/>
  <c r="BN13" i="19"/>
  <c r="BP13" i="19"/>
  <c r="AN14" i="19"/>
  <c r="AO14" i="19"/>
  <c r="AP14" i="19"/>
  <c r="AQ14" i="19"/>
  <c r="AR14" i="19"/>
  <c r="AS14" i="19"/>
  <c r="AT14" i="19"/>
  <c r="AU14" i="19"/>
  <c r="AV14" i="19"/>
  <c r="AW14" i="19"/>
  <c r="AX14" i="19"/>
  <c r="AY14" i="19"/>
  <c r="AZ14" i="19"/>
  <c r="BA14" i="19"/>
  <c r="BB14" i="19"/>
  <c r="BC14" i="19"/>
  <c r="BD14" i="19"/>
  <c r="BE14" i="19"/>
  <c r="BF14" i="19"/>
  <c r="BG14" i="19"/>
  <c r="BH14" i="19"/>
  <c r="BI14" i="19"/>
  <c r="BJ14" i="19"/>
  <c r="BK14" i="19"/>
  <c r="BL14" i="19"/>
  <c r="BM14" i="19"/>
  <c r="BN14" i="19"/>
  <c r="BO14" i="19"/>
  <c r="BP14" i="19"/>
  <c r="AN15" i="19"/>
  <c r="AO15" i="19"/>
  <c r="AP15" i="19"/>
  <c r="AQ15" i="19"/>
  <c r="AR15" i="19"/>
  <c r="AS15" i="19"/>
  <c r="AT15" i="19"/>
  <c r="AU15" i="19"/>
  <c r="AV15" i="19"/>
  <c r="AW15" i="19"/>
  <c r="AX15" i="19"/>
  <c r="AY15" i="19"/>
  <c r="AZ15" i="19"/>
  <c r="BA15" i="19"/>
  <c r="BB15" i="19"/>
  <c r="BC15" i="19"/>
  <c r="BD15" i="19"/>
  <c r="BE15" i="19"/>
  <c r="BF15" i="19"/>
  <c r="BG15" i="19"/>
  <c r="BH15" i="19"/>
  <c r="BI15" i="19"/>
  <c r="BJ15" i="19"/>
  <c r="BK15" i="19"/>
  <c r="BL15" i="19"/>
  <c r="BM15" i="19"/>
  <c r="BN15" i="19"/>
  <c r="BO15" i="19"/>
  <c r="BP15" i="19"/>
  <c r="AN16" i="19"/>
  <c r="AO16" i="19"/>
  <c r="AP16" i="19"/>
  <c r="AQ16" i="19"/>
  <c r="AR16" i="19"/>
  <c r="AS16" i="19"/>
  <c r="AT16" i="19"/>
  <c r="AU16" i="19"/>
  <c r="AV16" i="19"/>
  <c r="AW16" i="19"/>
  <c r="AX16" i="19"/>
  <c r="AY16" i="19"/>
  <c r="AZ16" i="19"/>
  <c r="BA16" i="19"/>
  <c r="BB16" i="19"/>
  <c r="BC16" i="19"/>
  <c r="BD16" i="19"/>
  <c r="BE16" i="19"/>
  <c r="BF16" i="19"/>
  <c r="BG16" i="19"/>
  <c r="BH16" i="19"/>
  <c r="BI16" i="19"/>
  <c r="BJ16" i="19"/>
  <c r="BK16" i="19"/>
  <c r="BL16" i="19"/>
  <c r="BM16" i="19"/>
  <c r="BN16" i="19"/>
  <c r="BP16" i="19"/>
  <c r="AN17" i="19"/>
  <c r="AO17" i="19"/>
  <c r="AP17" i="19"/>
  <c r="AQ17" i="19"/>
  <c r="AR17" i="19"/>
  <c r="AS17" i="19"/>
  <c r="AT17" i="19"/>
  <c r="AU17" i="19"/>
  <c r="AV17" i="19"/>
  <c r="AW17" i="19"/>
  <c r="AX17" i="19"/>
  <c r="AY17" i="19"/>
  <c r="AZ17" i="19"/>
  <c r="BA17" i="19"/>
  <c r="BB17" i="19"/>
  <c r="BC17" i="19"/>
  <c r="BD17" i="19"/>
  <c r="BE17" i="19"/>
  <c r="BF17" i="19"/>
  <c r="BG17" i="19"/>
  <c r="BH17" i="19"/>
  <c r="BI17" i="19"/>
  <c r="BJ17" i="19"/>
  <c r="BK17" i="19"/>
  <c r="BL17" i="19"/>
  <c r="BM17" i="19"/>
  <c r="BN17" i="19"/>
  <c r="BO17" i="19"/>
  <c r="BP17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N18" i="19"/>
  <c r="BO18" i="19"/>
  <c r="BP18" i="19"/>
  <c r="AK265" i="19"/>
  <c r="AK264" i="19"/>
  <c r="AK263" i="19"/>
  <c r="AK262" i="19"/>
  <c r="AK261" i="19"/>
  <c r="AK260" i="19"/>
  <c r="AK259" i="19"/>
  <c r="AK258" i="19"/>
  <c r="AK257" i="19"/>
  <c r="AK256" i="19"/>
  <c r="AK255" i="19"/>
  <c r="AK254" i="19"/>
  <c r="AK253" i="19"/>
  <c r="AK252" i="19"/>
  <c r="AK251" i="19"/>
  <c r="AK250" i="19"/>
  <c r="AK249" i="19"/>
  <c r="AK248" i="19"/>
  <c r="AK247" i="19"/>
  <c r="AK246" i="19"/>
  <c r="AK245" i="19"/>
  <c r="AK244" i="19"/>
  <c r="AK243" i="19"/>
  <c r="AK242" i="19"/>
  <c r="AK18" i="19"/>
  <c r="AK17" i="19"/>
  <c r="W17" i="19" s="1"/>
  <c r="AK16" i="19"/>
  <c r="AK15" i="19"/>
  <c r="AK14" i="19"/>
  <c r="AK13" i="19"/>
  <c r="AK12" i="19"/>
  <c r="AK11" i="19"/>
  <c r="M290" i="19"/>
  <c r="L290" i="19"/>
  <c r="M289" i="19"/>
  <c r="L289" i="19"/>
  <c r="M288" i="19"/>
  <c r="L288" i="19"/>
  <c r="M287" i="19"/>
  <c r="L287" i="19"/>
  <c r="M285" i="19"/>
  <c r="L285" i="19"/>
  <c r="M284" i="19"/>
  <c r="L284" i="19"/>
  <c r="M283" i="19"/>
  <c r="L283" i="19"/>
  <c r="M282" i="19"/>
  <c r="L282" i="19"/>
  <c r="M281" i="19"/>
  <c r="L281" i="19"/>
  <c r="M280" i="19"/>
  <c r="L280" i="19"/>
  <c r="M279" i="19"/>
  <c r="L279" i="19"/>
  <c r="M278" i="19"/>
  <c r="L278" i="19"/>
  <c r="M277" i="19"/>
  <c r="L277" i="19"/>
  <c r="M276" i="19"/>
  <c r="L276" i="19"/>
  <c r="M275" i="19"/>
  <c r="L275" i="19"/>
  <c r="M274" i="19"/>
  <c r="L274" i="19"/>
  <c r="M273" i="19"/>
  <c r="L273" i="19"/>
  <c r="M272" i="19"/>
  <c r="L272" i="19"/>
  <c r="M271" i="19"/>
  <c r="L271" i="19"/>
  <c r="M270" i="19"/>
  <c r="L270" i="19"/>
  <c r="AE265" i="19"/>
  <c r="M265" i="19"/>
  <c r="L265" i="19"/>
  <c r="AE264" i="19"/>
  <c r="M264" i="19"/>
  <c r="L264" i="19"/>
  <c r="AE263" i="19"/>
  <c r="M263" i="19"/>
  <c r="L263" i="19"/>
  <c r="AE262" i="19"/>
  <c r="M262" i="19"/>
  <c r="L262" i="19"/>
  <c r="AE261" i="19"/>
  <c r="M261" i="19"/>
  <c r="L261" i="19"/>
  <c r="AE260" i="19"/>
  <c r="M260" i="19"/>
  <c r="L260" i="19"/>
  <c r="AE259" i="19"/>
  <c r="M259" i="19"/>
  <c r="L259" i="19"/>
  <c r="AE258" i="19"/>
  <c r="M258" i="19"/>
  <c r="L258" i="19"/>
  <c r="AE257" i="19"/>
  <c r="M257" i="19"/>
  <c r="L257" i="19"/>
  <c r="AE256" i="19"/>
  <c r="M256" i="19"/>
  <c r="L256" i="19"/>
  <c r="AE255" i="19"/>
  <c r="M255" i="19"/>
  <c r="L255" i="19"/>
  <c r="AE254" i="19"/>
  <c r="M254" i="19"/>
  <c r="L254" i="19"/>
  <c r="AE253" i="19"/>
  <c r="M253" i="19"/>
  <c r="L253" i="19"/>
  <c r="AE252" i="19"/>
  <c r="M252" i="19"/>
  <c r="L252" i="19"/>
  <c r="AE251" i="19"/>
  <c r="M251" i="19"/>
  <c r="L251" i="19"/>
  <c r="AE250" i="19"/>
  <c r="M250" i="19"/>
  <c r="L250" i="19"/>
  <c r="AE249" i="19"/>
  <c r="M249" i="19"/>
  <c r="L249" i="19"/>
  <c r="AE248" i="19"/>
  <c r="M248" i="19"/>
  <c r="L248" i="19"/>
  <c r="AE247" i="19"/>
  <c r="M247" i="19"/>
  <c r="L247" i="19"/>
  <c r="AE246" i="19"/>
  <c r="M246" i="19"/>
  <c r="L246" i="19"/>
  <c r="AE245" i="19"/>
  <c r="M245" i="19"/>
  <c r="L245" i="19"/>
  <c r="AE244" i="19"/>
  <c r="M244" i="19"/>
  <c r="L244" i="19"/>
  <c r="AE243" i="19"/>
  <c r="M243" i="19"/>
  <c r="L243" i="19"/>
  <c r="AE242" i="19"/>
  <c r="M242" i="19"/>
  <c r="L242" i="19"/>
  <c r="AE241" i="19"/>
  <c r="M241" i="19"/>
  <c r="L241" i="19"/>
  <c r="AE240" i="19"/>
  <c r="M240" i="19"/>
  <c r="L240" i="19"/>
  <c r="AE239" i="19"/>
  <c r="M239" i="19"/>
  <c r="L239" i="19"/>
  <c r="AE238" i="19"/>
  <c r="M238" i="19"/>
  <c r="L238" i="19"/>
  <c r="AE225" i="19"/>
  <c r="M225" i="19"/>
  <c r="L225" i="19"/>
  <c r="AE222" i="19"/>
  <c r="M222" i="19"/>
  <c r="W222" i="19" s="1"/>
  <c r="L222" i="19"/>
  <c r="AE219" i="19"/>
  <c r="M219" i="19"/>
  <c r="W219" i="19" s="1"/>
  <c r="L219" i="19"/>
  <c r="AE218" i="19"/>
  <c r="M218" i="19"/>
  <c r="L218" i="19"/>
  <c r="AE215" i="19"/>
  <c r="M215" i="19"/>
  <c r="W215" i="19" s="1"/>
  <c r="L215" i="19"/>
  <c r="AE212" i="19"/>
  <c r="M212" i="19"/>
  <c r="L212" i="19"/>
  <c r="AE211" i="19"/>
  <c r="M211" i="19"/>
  <c r="L211" i="19"/>
  <c r="AE210" i="19"/>
  <c r="M210" i="19"/>
  <c r="L210" i="19"/>
  <c r="AE209" i="19"/>
  <c r="M209" i="19"/>
  <c r="L209" i="19"/>
  <c r="AE208" i="19"/>
  <c r="M208" i="19"/>
  <c r="L208" i="19"/>
  <c r="AE207" i="19"/>
  <c r="M207" i="19"/>
  <c r="L207" i="19"/>
  <c r="AE206" i="19"/>
  <c r="M206" i="19"/>
  <c r="L206" i="19"/>
  <c r="AE196" i="19"/>
  <c r="M196" i="19"/>
  <c r="L196" i="19"/>
  <c r="AE195" i="19"/>
  <c r="M195" i="19"/>
  <c r="L195" i="19"/>
  <c r="AE194" i="19"/>
  <c r="M194" i="19"/>
  <c r="L194" i="19"/>
  <c r="AE193" i="19"/>
  <c r="M193" i="19"/>
  <c r="L193" i="19"/>
  <c r="AE192" i="19"/>
  <c r="M192" i="19"/>
  <c r="L192" i="19"/>
  <c r="AE191" i="19"/>
  <c r="M191" i="19"/>
  <c r="L191" i="19"/>
  <c r="AE190" i="19"/>
  <c r="M190" i="19"/>
  <c r="L190" i="19"/>
  <c r="AE158" i="19"/>
  <c r="M158" i="19"/>
  <c r="L158" i="19"/>
  <c r="AE157" i="19"/>
  <c r="M157" i="19"/>
  <c r="L157" i="19"/>
  <c r="AE156" i="19"/>
  <c r="M156" i="19"/>
  <c r="L156" i="19"/>
  <c r="AE153" i="19"/>
  <c r="M153" i="19"/>
  <c r="L153" i="19"/>
  <c r="AE150" i="19"/>
  <c r="M150" i="19"/>
  <c r="L150" i="19"/>
  <c r="AE147" i="19"/>
  <c r="M147" i="19"/>
  <c r="L147" i="19"/>
  <c r="AE144" i="19"/>
  <c r="M144" i="19"/>
  <c r="L144" i="19"/>
  <c r="AE143" i="19"/>
  <c r="M143" i="19"/>
  <c r="L143" i="19"/>
  <c r="AE142" i="19"/>
  <c r="M142" i="19"/>
  <c r="L142" i="19"/>
  <c r="AK141" i="19"/>
  <c r="AE141" i="19"/>
  <c r="M141" i="19"/>
  <c r="L141" i="19"/>
  <c r="AE140" i="19"/>
  <c r="M140" i="19"/>
  <c r="L140" i="19"/>
  <c r="AE137" i="19"/>
  <c r="M137" i="19"/>
  <c r="L137" i="19"/>
  <c r="AE136" i="19"/>
  <c r="M136" i="19"/>
  <c r="L136" i="19"/>
  <c r="AE135" i="19"/>
  <c r="M135" i="19"/>
  <c r="L135" i="19"/>
  <c r="AE132" i="19"/>
  <c r="M132" i="19"/>
  <c r="L132" i="19"/>
  <c r="AE131" i="19"/>
  <c r="M131" i="19"/>
  <c r="L131" i="19"/>
  <c r="AE130" i="19"/>
  <c r="M130" i="19"/>
  <c r="L130" i="19"/>
  <c r="M129" i="19"/>
  <c r="L129" i="19"/>
  <c r="M128" i="19"/>
  <c r="L128" i="19"/>
  <c r="AE127" i="19"/>
  <c r="M127" i="19"/>
  <c r="L127" i="19"/>
  <c r="AE126" i="19"/>
  <c r="M126" i="19"/>
  <c r="L126" i="19"/>
  <c r="M125" i="19"/>
  <c r="L125" i="19"/>
  <c r="M124" i="19"/>
  <c r="L124" i="19"/>
  <c r="AE123" i="19"/>
  <c r="M123" i="19"/>
  <c r="L123" i="19"/>
  <c r="AE122" i="19"/>
  <c r="M122" i="19"/>
  <c r="L122" i="19"/>
  <c r="AE121" i="19"/>
  <c r="M121" i="19"/>
  <c r="L121" i="19"/>
  <c r="AE120" i="19"/>
  <c r="M120" i="19"/>
  <c r="L120" i="19"/>
  <c r="AE119" i="19"/>
  <c r="M119" i="19"/>
  <c r="L119" i="19"/>
  <c r="AE118" i="19"/>
  <c r="M118" i="19"/>
  <c r="L118" i="19"/>
  <c r="AE115" i="19"/>
  <c r="M115" i="19"/>
  <c r="L115" i="19"/>
  <c r="AE113" i="19"/>
  <c r="M113" i="19"/>
  <c r="L113" i="19"/>
  <c r="AE112" i="19"/>
  <c r="M112" i="19"/>
  <c r="L112" i="19"/>
  <c r="AE111" i="19"/>
  <c r="M111" i="19"/>
  <c r="L111" i="19"/>
  <c r="AE110" i="19"/>
  <c r="M110" i="19"/>
  <c r="L110" i="19"/>
  <c r="AE109" i="19"/>
  <c r="M109" i="19"/>
  <c r="L109" i="19"/>
  <c r="AE108" i="19"/>
  <c r="M108" i="19"/>
  <c r="L108" i="19"/>
  <c r="AE107" i="19"/>
  <c r="M107" i="19"/>
  <c r="L107" i="19"/>
  <c r="AE106" i="19"/>
  <c r="M106" i="19"/>
  <c r="L106" i="19"/>
  <c r="AE105" i="19"/>
  <c r="M105" i="19"/>
  <c r="L105" i="19"/>
  <c r="AE104" i="19"/>
  <c r="M104" i="19"/>
  <c r="L104" i="19"/>
  <c r="AE103" i="19"/>
  <c r="M103" i="19"/>
  <c r="L103" i="19"/>
  <c r="AE96" i="19"/>
  <c r="M96" i="19"/>
  <c r="L96" i="19"/>
  <c r="AE89" i="19"/>
  <c r="M89" i="19"/>
  <c r="L89" i="19"/>
  <c r="AE86" i="19"/>
  <c r="M86" i="19"/>
  <c r="L86" i="19"/>
  <c r="AE83" i="19"/>
  <c r="M83" i="19"/>
  <c r="L83" i="19"/>
  <c r="AE80" i="19"/>
  <c r="M80" i="19"/>
  <c r="L80" i="19"/>
  <c r="AE77" i="19"/>
  <c r="M77" i="19"/>
  <c r="L77" i="19"/>
  <c r="AE76" i="19"/>
  <c r="M76" i="19"/>
  <c r="L76" i="19"/>
  <c r="AE75" i="19"/>
  <c r="M75" i="19"/>
  <c r="L75" i="19"/>
  <c r="AE74" i="19"/>
  <c r="M74" i="19"/>
  <c r="L74" i="19"/>
  <c r="AE73" i="19"/>
  <c r="M73" i="19"/>
  <c r="L73" i="19"/>
  <c r="AE72" i="19"/>
  <c r="M72" i="19"/>
  <c r="L72" i="19"/>
  <c r="AE71" i="19"/>
  <c r="M71" i="19"/>
  <c r="L71" i="19"/>
  <c r="AE70" i="19"/>
  <c r="M70" i="19"/>
  <c r="L70" i="19"/>
  <c r="AE69" i="19"/>
  <c r="M69" i="19"/>
  <c r="L69" i="19"/>
  <c r="AE66" i="19"/>
  <c r="M66" i="19"/>
  <c r="L66" i="19"/>
  <c r="AE65" i="19"/>
  <c r="M65" i="19"/>
  <c r="L65" i="19"/>
  <c r="AE64" i="19"/>
  <c r="M64" i="19"/>
  <c r="L64" i="19"/>
  <c r="AE63" i="19"/>
  <c r="M63" i="19"/>
  <c r="L63" i="19"/>
  <c r="AE62" i="19"/>
  <c r="M62" i="19"/>
  <c r="L62" i="19"/>
  <c r="AE61" i="19"/>
  <c r="M61" i="19"/>
  <c r="L61" i="19"/>
  <c r="AE60" i="19"/>
  <c r="M60" i="19"/>
  <c r="L60" i="19"/>
  <c r="AE59" i="19"/>
  <c r="M59" i="19"/>
  <c r="L59" i="19"/>
  <c r="AE58" i="19"/>
  <c r="M58" i="19"/>
  <c r="L58" i="19"/>
  <c r="AE51" i="19"/>
  <c r="M51" i="19"/>
  <c r="L51" i="19"/>
  <c r="AE44" i="19"/>
  <c r="M44" i="19"/>
  <c r="L44" i="19"/>
  <c r="AE43" i="19"/>
  <c r="M43" i="19"/>
  <c r="L43" i="19"/>
  <c r="AE42" i="19"/>
  <c r="M42" i="19"/>
  <c r="L42" i="19"/>
  <c r="AE41" i="19"/>
  <c r="M41" i="19"/>
  <c r="L41" i="19"/>
  <c r="AE31" i="19"/>
  <c r="M31" i="19"/>
  <c r="L31" i="19"/>
  <c r="AE30" i="19"/>
  <c r="M30" i="19"/>
  <c r="L30" i="19"/>
  <c r="AE29" i="19"/>
  <c r="M29" i="19"/>
  <c r="L29" i="19"/>
  <c r="AE19" i="19"/>
  <c r="M19" i="19"/>
  <c r="L19" i="19"/>
  <c r="AE18" i="19"/>
  <c r="M18" i="19"/>
  <c r="L18" i="19"/>
  <c r="AE17" i="19"/>
  <c r="M17" i="19"/>
  <c r="L17" i="19"/>
  <c r="AE16" i="19"/>
  <c r="M16" i="19"/>
  <c r="L16" i="19"/>
  <c r="AE15" i="19"/>
  <c r="M15" i="19"/>
  <c r="L15" i="19"/>
  <c r="AE14" i="19"/>
  <c r="M14" i="19"/>
  <c r="L14" i="19"/>
  <c r="AE13" i="19"/>
  <c r="M13" i="19"/>
  <c r="L13" i="19"/>
  <c r="AE12" i="19"/>
  <c r="M12" i="19"/>
  <c r="L12" i="19"/>
  <c r="AE11" i="19"/>
  <c r="M11" i="19"/>
  <c r="L11" i="19"/>
  <c r="BX219" i="19" l="1"/>
  <c r="BX222" i="19"/>
  <c r="BU244" i="19"/>
  <c r="BV244" i="19"/>
  <c r="BW244" i="19"/>
  <c r="BU256" i="19"/>
  <c r="BV256" i="19"/>
  <c r="BW256" i="19"/>
  <c r="BW11" i="19"/>
  <c r="BV11" i="19"/>
  <c r="BU11" i="19"/>
  <c r="BW246" i="19"/>
  <c r="BU246" i="19"/>
  <c r="BV246" i="19"/>
  <c r="BW258" i="19"/>
  <c r="BU258" i="19"/>
  <c r="BV258" i="19"/>
  <c r="BU12" i="19"/>
  <c r="BV12" i="19"/>
  <c r="BW12" i="19"/>
  <c r="BU247" i="19"/>
  <c r="BV247" i="19"/>
  <c r="BW247" i="19"/>
  <c r="BU259" i="19"/>
  <c r="BV259" i="19"/>
  <c r="BW259" i="19"/>
  <c r="BU13" i="19"/>
  <c r="BW13" i="19"/>
  <c r="BV13" i="19"/>
  <c r="BU248" i="19"/>
  <c r="BW248" i="19"/>
  <c r="BV248" i="19"/>
  <c r="BW260" i="19"/>
  <c r="BV260" i="19"/>
  <c r="BU260" i="19"/>
  <c r="BV14" i="19"/>
  <c r="BW14" i="19"/>
  <c r="BU14" i="19"/>
  <c r="BW249" i="19"/>
  <c r="BU249" i="19"/>
  <c r="BV249" i="19"/>
  <c r="BW261" i="19"/>
  <c r="BU261" i="19"/>
  <c r="BV261" i="19"/>
  <c r="BU15" i="19"/>
  <c r="BV15" i="19"/>
  <c r="BW15" i="19"/>
  <c r="BU250" i="19"/>
  <c r="BV250" i="19"/>
  <c r="BW250" i="19"/>
  <c r="BU262" i="19"/>
  <c r="BV262" i="19"/>
  <c r="BW262" i="19"/>
  <c r="BU16" i="19"/>
  <c r="BW16" i="19"/>
  <c r="BV16" i="19"/>
  <c r="BV251" i="19"/>
  <c r="BU251" i="19"/>
  <c r="BW251" i="19"/>
  <c r="BU263" i="19"/>
  <c r="BW263" i="19"/>
  <c r="BV263" i="19"/>
  <c r="BU245" i="19"/>
  <c r="BW245" i="19"/>
  <c r="BV245" i="19"/>
  <c r="BV17" i="19"/>
  <c r="BW17" i="19"/>
  <c r="BU17" i="19"/>
  <c r="BW252" i="19"/>
  <c r="BU252" i="19"/>
  <c r="BV252" i="19"/>
  <c r="BW264" i="19"/>
  <c r="BU264" i="19"/>
  <c r="BV264" i="19"/>
  <c r="BU18" i="19"/>
  <c r="BV18" i="19"/>
  <c r="BW18" i="19"/>
  <c r="BU253" i="19"/>
  <c r="BV253" i="19"/>
  <c r="BW253" i="19"/>
  <c r="BU265" i="19"/>
  <c r="BV265" i="19"/>
  <c r="BW265" i="19"/>
  <c r="BU242" i="19"/>
  <c r="BV242" i="19"/>
  <c r="BW242" i="19"/>
  <c r="BU254" i="19"/>
  <c r="BV254" i="19"/>
  <c r="BW254" i="19"/>
  <c r="BU257" i="19"/>
  <c r="BW257" i="19"/>
  <c r="BV257" i="19"/>
  <c r="BW243" i="19"/>
  <c r="BU243" i="19"/>
  <c r="BV243" i="19"/>
  <c r="BW255" i="19"/>
  <c r="BU255" i="19"/>
  <c r="BV255" i="19"/>
  <c r="BX215" i="19"/>
  <c r="BU291" i="18"/>
  <c r="BV291" i="18"/>
  <c r="BW291" i="18"/>
  <c r="BV292" i="17"/>
  <c r="BW292" i="17"/>
  <c r="BU292" i="17"/>
  <c r="BU292" i="18"/>
  <c r="BV292" i="18"/>
  <c r="BW292" i="18"/>
  <c r="BU141" i="16"/>
  <c r="BV141" i="16"/>
  <c r="BW141" i="16"/>
  <c r="BW141" i="17"/>
  <c r="BU141" i="17"/>
  <c r="BV141" i="17"/>
  <c r="BV291" i="16"/>
  <c r="BW291" i="16"/>
  <c r="BU291" i="16"/>
  <c r="BV291" i="17"/>
  <c r="BW291" i="17"/>
  <c r="BU291" i="17"/>
  <c r="BU292" i="16"/>
  <c r="BV292" i="16"/>
  <c r="BW292" i="16"/>
  <c r="BV30" i="19"/>
  <c r="BW30" i="19"/>
  <c r="BU30" i="19"/>
  <c r="BU63" i="19"/>
  <c r="BV63" i="19"/>
  <c r="BW63" i="19"/>
  <c r="BU77" i="19"/>
  <c r="BV77" i="19"/>
  <c r="BW77" i="19"/>
  <c r="BU109" i="19"/>
  <c r="BV109" i="19"/>
  <c r="BW109" i="19"/>
  <c r="BU124" i="19"/>
  <c r="BV124" i="19"/>
  <c r="BW124" i="19"/>
  <c r="BU140" i="19"/>
  <c r="BV140" i="19"/>
  <c r="BW140" i="19"/>
  <c r="BW194" i="19"/>
  <c r="BV194" i="19"/>
  <c r="BU194" i="19"/>
  <c r="BU239" i="19"/>
  <c r="BV239" i="19"/>
  <c r="BW239" i="19"/>
  <c r="BU279" i="19"/>
  <c r="BV279" i="19"/>
  <c r="BW279" i="19"/>
  <c r="BW31" i="19"/>
  <c r="BU31" i="19"/>
  <c r="BV31" i="19"/>
  <c r="BU64" i="19"/>
  <c r="BV64" i="19"/>
  <c r="BW64" i="19"/>
  <c r="BU80" i="19"/>
  <c r="BV80" i="19"/>
  <c r="BW80" i="19"/>
  <c r="BV110" i="19"/>
  <c r="BW110" i="19"/>
  <c r="BU110" i="19"/>
  <c r="BU125" i="19"/>
  <c r="BV125" i="19"/>
  <c r="BW125" i="19"/>
  <c r="BU142" i="19"/>
  <c r="BV142" i="19"/>
  <c r="BW142" i="19"/>
  <c r="BU195" i="19"/>
  <c r="BV195" i="19"/>
  <c r="BW195" i="19"/>
  <c r="BU240" i="19"/>
  <c r="BV240" i="19"/>
  <c r="BW240" i="19"/>
  <c r="BU280" i="19"/>
  <c r="BV280" i="19"/>
  <c r="BW280" i="19"/>
  <c r="BU144" i="19"/>
  <c r="BV144" i="19"/>
  <c r="BW144" i="19"/>
  <c r="BU41" i="19"/>
  <c r="BV41" i="19"/>
  <c r="BW41" i="19"/>
  <c r="BU65" i="19"/>
  <c r="BV65" i="19"/>
  <c r="BW65" i="19"/>
  <c r="BW83" i="19"/>
  <c r="BU83" i="19"/>
  <c r="BV83" i="19"/>
  <c r="BU111" i="19"/>
  <c r="BV111" i="19"/>
  <c r="BW111" i="19"/>
  <c r="BV126" i="19"/>
  <c r="BW126" i="19"/>
  <c r="BU126" i="19"/>
  <c r="BW143" i="19"/>
  <c r="BU143" i="19"/>
  <c r="BV143" i="19"/>
  <c r="BU196" i="19"/>
  <c r="BV196" i="19"/>
  <c r="BW196" i="19"/>
  <c r="BU241" i="19"/>
  <c r="BV241" i="19"/>
  <c r="BW241" i="19"/>
  <c r="BV281" i="19"/>
  <c r="BW281" i="19"/>
  <c r="BU281" i="19"/>
  <c r="BU270" i="19"/>
  <c r="BV270" i="19"/>
  <c r="BW270" i="19"/>
  <c r="BU43" i="19"/>
  <c r="BV43" i="19"/>
  <c r="BW43" i="19"/>
  <c r="BV69" i="19"/>
  <c r="BU69" i="19"/>
  <c r="BW69" i="19"/>
  <c r="BU89" i="19"/>
  <c r="BV89" i="19"/>
  <c r="BW89" i="19"/>
  <c r="BU113" i="19"/>
  <c r="BV113" i="19"/>
  <c r="BW113" i="19"/>
  <c r="BU128" i="19"/>
  <c r="BV128" i="19"/>
  <c r="BW128" i="19"/>
  <c r="BU147" i="19"/>
  <c r="BV147" i="19"/>
  <c r="BW147" i="19"/>
  <c r="BU207" i="19"/>
  <c r="BV207" i="19"/>
  <c r="BW207" i="19"/>
  <c r="BU271" i="19"/>
  <c r="BV271" i="19"/>
  <c r="BW271" i="19"/>
  <c r="BU283" i="19"/>
  <c r="BV283" i="19"/>
  <c r="BW283" i="19"/>
  <c r="BU44" i="19"/>
  <c r="BV44" i="19"/>
  <c r="BW44" i="19"/>
  <c r="BU70" i="19"/>
  <c r="BV70" i="19"/>
  <c r="BW70" i="19"/>
  <c r="BU96" i="19"/>
  <c r="BV96" i="19"/>
  <c r="BW96" i="19"/>
  <c r="BW115" i="19"/>
  <c r="BU115" i="19"/>
  <c r="BV115" i="19"/>
  <c r="BV129" i="19"/>
  <c r="BU129" i="19"/>
  <c r="BW129" i="19"/>
  <c r="BV150" i="19"/>
  <c r="BW150" i="19"/>
  <c r="BU150" i="19"/>
  <c r="BU208" i="19"/>
  <c r="BV208" i="19"/>
  <c r="BW208" i="19"/>
  <c r="BU272" i="19"/>
  <c r="BV272" i="19"/>
  <c r="BW272" i="19"/>
  <c r="BU284" i="19"/>
  <c r="BV284" i="19"/>
  <c r="BW284" i="19"/>
  <c r="BW86" i="19"/>
  <c r="BU86" i="19"/>
  <c r="BV86" i="19"/>
  <c r="BU51" i="19"/>
  <c r="BV51" i="19"/>
  <c r="BW51" i="19"/>
  <c r="BW71" i="19"/>
  <c r="BU71" i="19"/>
  <c r="BV71" i="19"/>
  <c r="BU103" i="19"/>
  <c r="BW103" i="19"/>
  <c r="BV103" i="19"/>
  <c r="BU118" i="19"/>
  <c r="BV118" i="19"/>
  <c r="BW118" i="19"/>
  <c r="BU130" i="19"/>
  <c r="BV130" i="19"/>
  <c r="BW130" i="19"/>
  <c r="BV153" i="19"/>
  <c r="BU153" i="19"/>
  <c r="BW153" i="19"/>
  <c r="BW209" i="19"/>
  <c r="BV209" i="19"/>
  <c r="BU209" i="19"/>
  <c r="BV273" i="19"/>
  <c r="BW273" i="19"/>
  <c r="BU273" i="19"/>
  <c r="BU287" i="19"/>
  <c r="BV287" i="19"/>
  <c r="BW287" i="19"/>
  <c r="BU58" i="19"/>
  <c r="BV58" i="19"/>
  <c r="BW58" i="19"/>
  <c r="BU72" i="19"/>
  <c r="BV72" i="19"/>
  <c r="BW72" i="19"/>
  <c r="BU104" i="19"/>
  <c r="BV104" i="19"/>
  <c r="BW104" i="19"/>
  <c r="BW119" i="19"/>
  <c r="BU119" i="19"/>
  <c r="BV119" i="19"/>
  <c r="BW131" i="19"/>
  <c r="BU131" i="19"/>
  <c r="BV131" i="19"/>
  <c r="BU156" i="19"/>
  <c r="BV156" i="19"/>
  <c r="BW156" i="19"/>
  <c r="BU210" i="19"/>
  <c r="BV210" i="19"/>
  <c r="BW210" i="19"/>
  <c r="BW274" i="19"/>
  <c r="BU274" i="19"/>
  <c r="BV274" i="19"/>
  <c r="BV288" i="19"/>
  <c r="BU288" i="19"/>
  <c r="BW288" i="19"/>
  <c r="BW127" i="19"/>
  <c r="BU127" i="19"/>
  <c r="BV127" i="19"/>
  <c r="BU282" i="19"/>
  <c r="BV282" i="19"/>
  <c r="BW282" i="19"/>
  <c r="BW59" i="19"/>
  <c r="BU59" i="19"/>
  <c r="BV59" i="19"/>
  <c r="BU73" i="19"/>
  <c r="BV73" i="19"/>
  <c r="BW73" i="19"/>
  <c r="BU105" i="19"/>
  <c r="BV105" i="19"/>
  <c r="BW105" i="19"/>
  <c r="BU120" i="19"/>
  <c r="BV120" i="19"/>
  <c r="BW120" i="19"/>
  <c r="BU132" i="19"/>
  <c r="BV132" i="19"/>
  <c r="BW132" i="19"/>
  <c r="BU157" i="19"/>
  <c r="BV157" i="19"/>
  <c r="BW157" i="19"/>
  <c r="BU211" i="19"/>
  <c r="BV211" i="19"/>
  <c r="BW211" i="19"/>
  <c r="BU275" i="19"/>
  <c r="BV275" i="19"/>
  <c r="BW275" i="19"/>
  <c r="BU289" i="19"/>
  <c r="BV289" i="19"/>
  <c r="BW289" i="19"/>
  <c r="BV66" i="19"/>
  <c r="BW66" i="19"/>
  <c r="BU66" i="19"/>
  <c r="BU60" i="19"/>
  <c r="BV60" i="19"/>
  <c r="BW60" i="19"/>
  <c r="BV74" i="19"/>
  <c r="BW74" i="19"/>
  <c r="BU74" i="19"/>
  <c r="BU106" i="19"/>
  <c r="BV106" i="19"/>
  <c r="BW106" i="19"/>
  <c r="BU121" i="19"/>
  <c r="BV121" i="19"/>
  <c r="BW121" i="19"/>
  <c r="BU135" i="19"/>
  <c r="BV135" i="19"/>
  <c r="BW135" i="19"/>
  <c r="BV158" i="19"/>
  <c r="BW158" i="19"/>
  <c r="BU158" i="19"/>
  <c r="BW218" i="19"/>
  <c r="BU218" i="19"/>
  <c r="BV218" i="19"/>
  <c r="BU276" i="19"/>
  <c r="BV276" i="19"/>
  <c r="BW276" i="19"/>
  <c r="BW290" i="19"/>
  <c r="BU290" i="19"/>
  <c r="BV290" i="19"/>
  <c r="BU291" i="19"/>
  <c r="BV291" i="19"/>
  <c r="BW291" i="19"/>
  <c r="BV42" i="19"/>
  <c r="BW42" i="19"/>
  <c r="BU42" i="19"/>
  <c r="BW19" i="19"/>
  <c r="BU19" i="19"/>
  <c r="BV19" i="19"/>
  <c r="BU61" i="19"/>
  <c r="BV61" i="19"/>
  <c r="BW61" i="19"/>
  <c r="BU75" i="19"/>
  <c r="BV75" i="19"/>
  <c r="BW75" i="19"/>
  <c r="BW107" i="19"/>
  <c r="BU107" i="19"/>
  <c r="BV107" i="19"/>
  <c r="BV122" i="19"/>
  <c r="BW122" i="19"/>
  <c r="BU122" i="19"/>
  <c r="BU136" i="19"/>
  <c r="BV136" i="19"/>
  <c r="BW136" i="19"/>
  <c r="BU190" i="19"/>
  <c r="BV190" i="19"/>
  <c r="BW190" i="19"/>
  <c r="BV225" i="19"/>
  <c r="BW225" i="19"/>
  <c r="BU225" i="19"/>
  <c r="BU277" i="19"/>
  <c r="BV277" i="19"/>
  <c r="BW277" i="19"/>
  <c r="BU112" i="19"/>
  <c r="BV112" i="19"/>
  <c r="BW112" i="19"/>
  <c r="BW206" i="19"/>
  <c r="BU206" i="19"/>
  <c r="BV206" i="19"/>
  <c r="BU141" i="19"/>
  <c r="BV141" i="19"/>
  <c r="BW141" i="19"/>
  <c r="BU29" i="19"/>
  <c r="BV29" i="19"/>
  <c r="BW29" i="19"/>
  <c r="BV62" i="19"/>
  <c r="BW62" i="19"/>
  <c r="BU62" i="19"/>
  <c r="BU76" i="19"/>
  <c r="BV76" i="19"/>
  <c r="BW76" i="19"/>
  <c r="BU108" i="19"/>
  <c r="BV108" i="19"/>
  <c r="BW108" i="19"/>
  <c r="BU123" i="19"/>
  <c r="BV123" i="19"/>
  <c r="BW123" i="19"/>
  <c r="BU137" i="19"/>
  <c r="BV137" i="19"/>
  <c r="BW137" i="19"/>
  <c r="BU193" i="19"/>
  <c r="BV193" i="19"/>
  <c r="BW193" i="19"/>
  <c r="BW238" i="19"/>
  <c r="BU238" i="19"/>
  <c r="BV238" i="19"/>
  <c r="BW278" i="19"/>
  <c r="BU278" i="19"/>
  <c r="BV278" i="19"/>
  <c r="BU292" i="19"/>
  <c r="BV292" i="19"/>
  <c r="BW292" i="19"/>
  <c r="W66" i="19"/>
  <c r="W150" i="19"/>
  <c r="W15" i="19"/>
  <c r="W14" i="19"/>
  <c r="W19" i="19"/>
  <c r="W18" i="19"/>
  <c r="O225" i="19"/>
  <c r="P225" i="19"/>
  <c r="K225" i="28" s="1"/>
  <c r="Q225" i="19"/>
  <c r="T225" i="19" s="1"/>
  <c r="U225" i="19" s="1"/>
  <c r="R225" i="19"/>
  <c r="S225" i="19" s="1"/>
  <c r="V219" i="19"/>
  <c r="X219" i="19" s="1"/>
  <c r="Y219" i="19" s="1"/>
  <c r="T219" i="19"/>
  <c r="U219" i="19" s="1"/>
  <c r="R218" i="19"/>
  <c r="S218" i="19" s="1"/>
  <c r="O218" i="19"/>
  <c r="P218" i="19"/>
  <c r="K218" i="28" s="1"/>
  <c r="Q218" i="19"/>
  <c r="P238" i="19"/>
  <c r="K226" i="28" s="1"/>
  <c r="Q238" i="19"/>
  <c r="T238" i="19" s="1"/>
  <c r="U238" i="19" s="1"/>
  <c r="R238" i="19"/>
  <c r="S238" i="19" s="1"/>
  <c r="O238" i="19"/>
  <c r="T222" i="19"/>
  <c r="U222" i="19" s="1"/>
  <c r="V222" i="19"/>
  <c r="X222" i="19" s="1"/>
  <c r="Y222" i="19" s="1"/>
  <c r="O239" i="19"/>
  <c r="P239" i="19"/>
  <c r="K227" i="28" s="1"/>
  <c r="Q239" i="19"/>
  <c r="T239" i="19" s="1"/>
  <c r="U239" i="19" s="1"/>
  <c r="R239" i="19"/>
  <c r="S239" i="19" s="1"/>
  <c r="V215" i="19"/>
  <c r="X215" i="19" s="1"/>
  <c r="Y215" i="19" s="1"/>
  <c r="T215" i="19"/>
  <c r="U215" i="19" s="1"/>
  <c r="AA217" i="18"/>
  <c r="Z217" i="18"/>
  <c r="AC217" i="16"/>
  <c r="AA224" i="17"/>
  <c r="AC224" i="17"/>
  <c r="Z224" i="17"/>
  <c r="Z223" i="18"/>
  <c r="AA217" i="16"/>
  <c r="Z224" i="19"/>
  <c r="AB224" i="19"/>
  <c r="AA224" i="19"/>
  <c r="AA217" i="19"/>
  <c r="Z217" i="19"/>
  <c r="AB224" i="16"/>
  <c r="Z224" i="16"/>
  <c r="AA224" i="16"/>
  <c r="Z217" i="16"/>
  <c r="AA217" i="17"/>
  <c r="AB217" i="17"/>
  <c r="Z217" i="17"/>
  <c r="Z224" i="18"/>
  <c r="AA224" i="18"/>
  <c r="AB224" i="18"/>
  <c r="AA223" i="18"/>
  <c r="Q247" i="19"/>
  <c r="T247" i="19" s="1"/>
  <c r="U247" i="19" s="1"/>
  <c r="AA216" i="18"/>
  <c r="AA223" i="19"/>
  <c r="AB223" i="17"/>
  <c r="AA223" i="17"/>
  <c r="Z223" i="17"/>
  <c r="Z223" i="19"/>
  <c r="AA223" i="16"/>
  <c r="Z223" i="16"/>
  <c r="AB223" i="16"/>
  <c r="Z216" i="18"/>
  <c r="AA216" i="16"/>
  <c r="AB216" i="16"/>
  <c r="Z216" i="16"/>
  <c r="AB216" i="17"/>
  <c r="AA216" i="17"/>
  <c r="Z216" i="17"/>
  <c r="Z216" i="19"/>
  <c r="AA216" i="19"/>
  <c r="P292" i="18"/>
  <c r="Q294" i="28" s="1"/>
  <c r="O140" i="19"/>
  <c r="O292" i="18"/>
  <c r="R292" i="17"/>
  <c r="S292" i="17" s="1"/>
  <c r="O292" i="17"/>
  <c r="Q191" i="19"/>
  <c r="AB191" i="19" s="1"/>
  <c r="R292" i="16"/>
  <c r="S292" i="16" s="1"/>
  <c r="Q263" i="19"/>
  <c r="AB263" i="19" s="1"/>
  <c r="O13" i="19"/>
  <c r="O292" i="19"/>
  <c r="R292" i="18"/>
  <c r="S292" i="18" s="1"/>
  <c r="R260" i="19"/>
  <c r="S260" i="19" s="1"/>
  <c r="P292" i="19"/>
  <c r="K294" i="28" s="1"/>
  <c r="O12" i="19"/>
  <c r="Q292" i="19"/>
  <c r="T292" i="19" s="1"/>
  <c r="U292" i="19" s="1"/>
  <c r="P292" i="16"/>
  <c r="M294" i="28" s="1"/>
  <c r="R13" i="19"/>
  <c r="Q292" i="16"/>
  <c r="R244" i="19"/>
  <c r="O292" i="16"/>
  <c r="P253" i="19"/>
  <c r="K255" i="28" s="1"/>
  <c r="P292" i="17"/>
  <c r="O294" i="28" s="1"/>
  <c r="R292" i="19"/>
  <c r="S292" i="19" s="1"/>
  <c r="Q292" i="17"/>
  <c r="T292" i="17" s="1"/>
  <c r="U292" i="17" s="1"/>
  <c r="Q292" i="18"/>
  <c r="W13" i="19"/>
  <c r="O291" i="16"/>
  <c r="R291" i="17"/>
  <c r="S291" i="17" s="1"/>
  <c r="P291" i="16"/>
  <c r="M293" i="28" s="1"/>
  <c r="P248" i="19"/>
  <c r="K250" i="28" s="1"/>
  <c r="P245" i="19"/>
  <c r="K247" i="28" s="1"/>
  <c r="O291" i="18"/>
  <c r="O264" i="19"/>
  <c r="Q260" i="19"/>
  <c r="Q264" i="19"/>
  <c r="O261" i="19"/>
  <c r="P247" i="19"/>
  <c r="K249" i="28" s="1"/>
  <c r="Q131" i="19"/>
  <c r="AB131" i="19" s="1"/>
  <c r="P156" i="19"/>
  <c r="K152" i="28" s="1"/>
  <c r="P265" i="19"/>
  <c r="K267" i="28" s="1"/>
  <c r="O16" i="19"/>
  <c r="P255" i="19"/>
  <c r="K257" i="28" s="1"/>
  <c r="O17" i="19"/>
  <c r="Q291" i="18"/>
  <c r="T291" i="18" s="1"/>
  <c r="U291" i="18" s="1"/>
  <c r="R291" i="18"/>
  <c r="S291" i="18" s="1"/>
  <c r="O157" i="19"/>
  <c r="O192" i="19"/>
  <c r="R276" i="19"/>
  <c r="S276" i="19" s="1"/>
  <c r="R194" i="19"/>
  <c r="S194" i="19" s="1"/>
  <c r="R287" i="19"/>
  <c r="Q130" i="19"/>
  <c r="AB130" i="19" s="1"/>
  <c r="R271" i="19"/>
  <c r="S271" i="19" s="1"/>
  <c r="O190" i="19"/>
  <c r="O147" i="19"/>
  <c r="R278" i="19"/>
  <c r="S278" i="19" s="1"/>
  <c r="O143" i="19"/>
  <c r="Q194" i="19"/>
  <c r="Q190" i="19"/>
  <c r="AB190" i="19" s="1"/>
  <c r="R144" i="19"/>
  <c r="R270" i="19"/>
  <c r="S270" i="19" s="1"/>
  <c r="R280" i="19"/>
  <c r="S280" i="19" s="1"/>
  <c r="Q156" i="19"/>
  <c r="T156" i="19" s="1"/>
  <c r="U156" i="19" s="1"/>
  <c r="R208" i="19"/>
  <c r="O156" i="19"/>
  <c r="O120" i="19"/>
  <c r="Q119" i="19"/>
  <c r="T119" i="19" s="1"/>
  <c r="U119" i="19" s="1"/>
  <c r="AC222" i="19"/>
  <c r="R191" i="19"/>
  <c r="R272" i="19"/>
  <c r="S272" i="19" s="1"/>
  <c r="R284" i="19"/>
  <c r="S284" i="19" s="1"/>
  <c r="O119" i="19"/>
  <c r="Q120" i="19"/>
  <c r="AB120" i="19" s="1"/>
  <c r="O131" i="19"/>
  <c r="R279" i="19"/>
  <c r="S279" i="19" s="1"/>
  <c r="R156" i="19"/>
  <c r="S156" i="19" s="1"/>
  <c r="R273" i="19"/>
  <c r="S273" i="19" s="1"/>
  <c r="P120" i="19"/>
  <c r="K120" i="28" s="1"/>
  <c r="P140" i="19"/>
  <c r="K138" i="28" s="1"/>
  <c r="O212" i="19"/>
  <c r="Q208" i="19"/>
  <c r="R212" i="19"/>
  <c r="O130" i="19"/>
  <c r="R277" i="19"/>
  <c r="S277" i="19" s="1"/>
  <c r="R147" i="19"/>
  <c r="O136" i="19"/>
  <c r="R211" i="19"/>
  <c r="S211" i="19" s="1"/>
  <c r="R281" i="19"/>
  <c r="S281" i="19" s="1"/>
  <c r="R209" i="19"/>
  <c r="S209" i="19" s="1"/>
  <c r="R121" i="19"/>
  <c r="S121" i="19" s="1"/>
  <c r="P291" i="18"/>
  <c r="Q293" i="28" s="1"/>
  <c r="P291" i="19"/>
  <c r="K293" i="28" s="1"/>
  <c r="O291" i="19"/>
  <c r="Q291" i="19"/>
  <c r="T291" i="19" s="1"/>
  <c r="U291" i="19" s="1"/>
  <c r="R291" i="19"/>
  <c r="S291" i="19" s="1"/>
  <c r="Q291" i="16"/>
  <c r="O291" i="17"/>
  <c r="R291" i="16"/>
  <c r="S291" i="16" s="1"/>
  <c r="P291" i="17"/>
  <c r="O293" i="28" s="1"/>
  <c r="Q291" i="17"/>
  <c r="O105" i="19"/>
  <c r="R43" i="19"/>
  <c r="O59" i="19"/>
  <c r="Q89" i="19"/>
  <c r="AB89" i="19" s="1"/>
  <c r="R51" i="19"/>
  <c r="S51" i="19" s="1"/>
  <c r="R63" i="19"/>
  <c r="S63" i="19" s="1"/>
  <c r="R64" i="19"/>
  <c r="S64" i="19" s="1"/>
  <c r="R288" i="19"/>
  <c r="S288" i="19" s="1"/>
  <c r="R30" i="19"/>
  <c r="S30" i="19" s="1"/>
  <c r="R74" i="19"/>
  <c r="O103" i="19"/>
  <c r="P129" i="19"/>
  <c r="K129" i="28" s="1"/>
  <c r="R59" i="19"/>
  <c r="S59" i="19" s="1"/>
  <c r="O86" i="19"/>
  <c r="R112" i="19"/>
  <c r="R105" i="19"/>
  <c r="P66" i="19"/>
  <c r="K66" i="28" s="1"/>
  <c r="P112" i="19"/>
  <c r="K114" i="28" s="1"/>
  <c r="O137" i="19"/>
  <c r="P59" i="19"/>
  <c r="K59" i="28" s="1"/>
  <c r="O195" i="19"/>
  <c r="P195" i="19"/>
  <c r="K195" i="28" s="1"/>
  <c r="R240" i="19"/>
  <c r="S240" i="19" s="1"/>
  <c r="O83" i="19"/>
  <c r="Q126" i="19"/>
  <c r="AB126" i="19" s="1"/>
  <c r="R73" i="19"/>
  <c r="P76" i="19"/>
  <c r="K78" i="28" s="1"/>
  <c r="O29" i="19"/>
  <c r="R89" i="19"/>
  <c r="Q290" i="19"/>
  <c r="T290" i="19" s="1"/>
  <c r="U290" i="19" s="1"/>
  <c r="O96" i="19"/>
  <c r="P72" i="19"/>
  <c r="K72" i="28" s="1"/>
  <c r="O43" i="19"/>
  <c r="Q158" i="19"/>
  <c r="AB158" i="19" s="1"/>
  <c r="O122" i="19"/>
  <c r="P75" i="19"/>
  <c r="K77" i="28" s="1"/>
  <c r="O19" i="19"/>
  <c r="R69" i="19"/>
  <c r="S69" i="19" s="1"/>
  <c r="Q60" i="19"/>
  <c r="AB60" i="19" s="1"/>
  <c r="R44" i="19"/>
  <c r="S44" i="19" s="1"/>
  <c r="P58" i="19"/>
  <c r="K58" i="28" s="1"/>
  <c r="P115" i="19"/>
  <c r="K117" i="28" s="1"/>
  <c r="O30" i="19"/>
  <c r="Q241" i="19"/>
  <c r="T241" i="19" s="1"/>
  <c r="U241" i="19" s="1"/>
  <c r="P86" i="19"/>
  <c r="K88" i="28" s="1"/>
  <c r="R289" i="19"/>
  <c r="S289" i="19" s="1"/>
  <c r="O126" i="19"/>
  <c r="P83" i="19"/>
  <c r="K85" i="28" s="1"/>
  <c r="O65" i="19"/>
  <c r="R130" i="19"/>
  <c r="S130" i="19" s="1"/>
  <c r="P209" i="19"/>
  <c r="K209" i="28" s="1"/>
  <c r="O290" i="19"/>
  <c r="Q18" i="19"/>
  <c r="AA18" i="19" s="1"/>
  <c r="O14" i="19"/>
  <c r="Q31" i="19"/>
  <c r="AB31" i="19" s="1"/>
  <c r="Q80" i="19"/>
  <c r="T80" i="19" s="1"/>
  <c r="U80" i="19" s="1"/>
  <c r="P106" i="19"/>
  <c r="K108" i="28" s="1"/>
  <c r="P210" i="19"/>
  <c r="K210" i="28" s="1"/>
  <c r="Q44" i="19"/>
  <c r="T44" i="19" s="1"/>
  <c r="U44" i="19" s="1"/>
  <c r="P147" i="19"/>
  <c r="K145" i="28" s="1"/>
  <c r="O121" i="19"/>
  <c r="Q141" i="19"/>
  <c r="T141" i="19" s="1"/>
  <c r="U141" i="19" s="1"/>
  <c r="Q147" i="19"/>
  <c r="AB147" i="19" s="1"/>
  <c r="P290" i="19"/>
  <c r="K292" i="28" s="1"/>
  <c r="O265" i="19"/>
  <c r="BX265" i="19" s="1"/>
  <c r="O196" i="19"/>
  <c r="O253" i="19"/>
  <c r="BX253" i="19" s="1"/>
  <c r="P249" i="19"/>
  <c r="K251" i="28" s="1"/>
  <c r="P74" i="19"/>
  <c r="K76" i="28" s="1"/>
  <c r="Q51" i="19"/>
  <c r="Q209" i="19"/>
  <c r="R158" i="19"/>
  <c r="S158" i="19" s="1"/>
  <c r="R258" i="19"/>
  <c r="R250" i="19"/>
  <c r="R61" i="19"/>
  <c r="P70" i="19"/>
  <c r="K70" i="28" s="1"/>
  <c r="P211" i="19"/>
  <c r="K211" i="28" s="1"/>
  <c r="O31" i="19"/>
  <c r="R60" i="19"/>
  <c r="S60" i="19" s="1"/>
  <c r="P61" i="19"/>
  <c r="K61" i="28" s="1"/>
  <c r="R70" i="19"/>
  <c r="S70" i="19" s="1"/>
  <c r="O106" i="19"/>
  <c r="O135" i="19"/>
  <c r="O210" i="19"/>
  <c r="R275" i="19"/>
  <c r="S275" i="19" s="1"/>
  <c r="R283" i="19"/>
  <c r="S283" i="19" s="1"/>
  <c r="P71" i="19"/>
  <c r="K71" i="28" s="1"/>
  <c r="R135" i="19"/>
  <c r="O194" i="19"/>
  <c r="P126" i="19"/>
  <c r="K126" i="28" s="1"/>
  <c r="P194" i="19"/>
  <c r="K194" i="28" s="1"/>
  <c r="R274" i="19"/>
  <c r="S274" i="19" s="1"/>
  <c r="R282" i="19"/>
  <c r="S282" i="19" s="1"/>
  <c r="P80" i="19"/>
  <c r="K82" i="28" s="1"/>
  <c r="Q243" i="19"/>
  <c r="T243" i="19" s="1"/>
  <c r="U243" i="19" s="1"/>
  <c r="P259" i="19"/>
  <c r="K261" i="28" s="1"/>
  <c r="R264" i="19"/>
  <c r="S264" i="19" s="1"/>
  <c r="Q244" i="19"/>
  <c r="R248" i="19"/>
  <c r="S248" i="19" s="1"/>
  <c r="P263" i="19"/>
  <c r="K265" i="28" s="1"/>
  <c r="P264" i="19"/>
  <c r="K266" i="28" s="1"/>
  <c r="R254" i="19"/>
  <c r="O18" i="19"/>
  <c r="R17" i="19"/>
  <c r="Q14" i="19"/>
  <c r="AB14" i="19" s="1"/>
  <c r="P243" i="19"/>
  <c r="K245" i="28" s="1"/>
  <c r="R246" i="19"/>
  <c r="S246" i="19" s="1"/>
  <c r="Q251" i="19"/>
  <c r="T251" i="19" s="1"/>
  <c r="U251" i="19" s="1"/>
  <c r="R141" i="19"/>
  <c r="R62" i="19"/>
  <c r="S62" i="19" s="1"/>
  <c r="O62" i="19"/>
  <c r="R65" i="19"/>
  <c r="O71" i="19"/>
  <c r="Q71" i="19"/>
  <c r="O80" i="19"/>
  <c r="Q110" i="19"/>
  <c r="P110" i="19"/>
  <c r="K112" i="28" s="1"/>
  <c r="O110" i="19"/>
  <c r="O129" i="19"/>
  <c r="O142" i="19"/>
  <c r="Q142" i="19"/>
  <c r="T142" i="19" s="1"/>
  <c r="U142" i="19" s="1"/>
  <c r="P142" i="19"/>
  <c r="K142" i="28" s="1"/>
  <c r="Q193" i="19"/>
  <c r="T193" i="19" s="1"/>
  <c r="U193" i="19" s="1"/>
  <c r="R193" i="19"/>
  <c r="S193" i="19" s="1"/>
  <c r="O15" i="19"/>
  <c r="BX15" i="19" s="1"/>
  <c r="P19" i="19"/>
  <c r="K19" i="28" s="1"/>
  <c r="Q77" i="19"/>
  <c r="P77" i="19"/>
  <c r="K79" i="28" s="1"/>
  <c r="O77" i="19"/>
  <c r="R109" i="19"/>
  <c r="S109" i="19" s="1"/>
  <c r="Q109" i="19"/>
  <c r="P109" i="19"/>
  <c r="K111" i="28" s="1"/>
  <c r="O109" i="19"/>
  <c r="P60" i="19"/>
  <c r="K60" i="28" s="1"/>
  <c r="O63" i="19"/>
  <c r="R71" i="19"/>
  <c r="S71" i="19" s="1"/>
  <c r="R80" i="19"/>
  <c r="P96" i="19"/>
  <c r="K98" i="28" s="1"/>
  <c r="O104" i="19"/>
  <c r="R108" i="19"/>
  <c r="Q108" i="19"/>
  <c r="P108" i="19"/>
  <c r="K110" i="28" s="1"/>
  <c r="O108" i="19"/>
  <c r="O118" i="19"/>
  <c r="R118" i="19"/>
  <c r="S118" i="19" s="1"/>
  <c r="Q118" i="19"/>
  <c r="P137" i="19"/>
  <c r="K137" i="28" s="1"/>
  <c r="R137" i="19"/>
  <c r="Q137" i="19"/>
  <c r="R66" i="19"/>
  <c r="O66" i="19"/>
  <c r="R11" i="19"/>
  <c r="P12" i="19"/>
  <c r="K12" i="28" s="1"/>
  <c r="R15" i="19"/>
  <c r="P16" i="19"/>
  <c r="K16" i="28" s="1"/>
  <c r="R19" i="19"/>
  <c r="P29" i="19"/>
  <c r="K29" i="28" s="1"/>
  <c r="R41" i="19"/>
  <c r="S41" i="19" s="1"/>
  <c r="P42" i="19"/>
  <c r="K42" i="28" s="1"/>
  <c r="Q59" i="19"/>
  <c r="P63" i="19"/>
  <c r="K63" i="28" s="1"/>
  <c r="P64" i="19"/>
  <c r="K64" i="28" s="1"/>
  <c r="R72" i="19"/>
  <c r="S72" i="19" s="1"/>
  <c r="O72" i="19"/>
  <c r="BX72" i="19" s="1"/>
  <c r="P89" i="19"/>
  <c r="K91" i="28" s="1"/>
  <c r="Q96" i="19"/>
  <c r="R107" i="19"/>
  <c r="S107" i="19" s="1"/>
  <c r="Q107" i="19"/>
  <c r="T107" i="19" s="1"/>
  <c r="U107" i="19" s="1"/>
  <c r="Q113" i="19"/>
  <c r="T113" i="19" s="1"/>
  <c r="U113" i="19" s="1"/>
  <c r="P113" i="19"/>
  <c r="K115" i="28" s="1"/>
  <c r="O113" i="19"/>
  <c r="P123" i="19"/>
  <c r="K123" i="28" s="1"/>
  <c r="O11" i="19"/>
  <c r="R103" i="19"/>
  <c r="Q103" i="19"/>
  <c r="Q12" i="19"/>
  <c r="Q16" i="19"/>
  <c r="Q29" i="19"/>
  <c r="Q42" i="19"/>
  <c r="T42" i="19" s="1"/>
  <c r="U42" i="19" s="1"/>
  <c r="O60" i="19"/>
  <c r="Q63" i="19"/>
  <c r="Q64" i="19"/>
  <c r="O69" i="19"/>
  <c r="R96" i="19"/>
  <c r="P103" i="19"/>
  <c r="K105" i="28" s="1"/>
  <c r="W11" i="19"/>
  <c r="P15" i="19"/>
  <c r="K15" i="28" s="1"/>
  <c r="R18" i="19"/>
  <c r="Q11" i="19"/>
  <c r="T11" i="19" s="1"/>
  <c r="U11" i="19" s="1"/>
  <c r="Q19" i="19"/>
  <c r="T19" i="19" s="1"/>
  <c r="U19" i="19" s="1"/>
  <c r="R12" i="19"/>
  <c r="P13" i="19"/>
  <c r="K13" i="28" s="1"/>
  <c r="R16" i="19"/>
  <c r="P17" i="19"/>
  <c r="K17" i="28" s="1"/>
  <c r="R29" i="19"/>
  <c r="S29" i="19" s="1"/>
  <c r="P30" i="19"/>
  <c r="K30" i="28" s="1"/>
  <c r="R42" i="19"/>
  <c r="P43" i="19"/>
  <c r="K43" i="28" s="1"/>
  <c r="O61" i="19"/>
  <c r="Q61" i="19"/>
  <c r="O64" i="19"/>
  <c r="R75" i="19"/>
  <c r="S75" i="19" s="1"/>
  <c r="Q75" i="19"/>
  <c r="Q105" i="19"/>
  <c r="P105" i="19"/>
  <c r="K107" i="28" s="1"/>
  <c r="Q106" i="19"/>
  <c r="O107" i="19"/>
  <c r="Q112" i="19"/>
  <c r="R127" i="19"/>
  <c r="S127" i="19" s="1"/>
  <c r="Q127" i="19"/>
  <c r="P127" i="19"/>
  <c r="K127" i="28" s="1"/>
  <c r="O127" i="19"/>
  <c r="O41" i="19"/>
  <c r="R14" i="19"/>
  <c r="R31" i="19"/>
  <c r="S31" i="19" s="1"/>
  <c r="P41" i="19"/>
  <c r="K41" i="28" s="1"/>
  <c r="Q41" i="19"/>
  <c r="O42" i="19"/>
  <c r="Q13" i="19"/>
  <c r="Q17" i="19"/>
  <c r="Q30" i="19"/>
  <c r="Q43" i="19"/>
  <c r="O44" i="19"/>
  <c r="O51" i="19"/>
  <c r="Q65" i="19"/>
  <c r="T65" i="19" s="1"/>
  <c r="U65" i="19" s="1"/>
  <c r="Q69" i="19"/>
  <c r="P69" i="19"/>
  <c r="K69" i="28" s="1"/>
  <c r="Q70" i="19"/>
  <c r="O74" i="19"/>
  <c r="O76" i="19"/>
  <c r="P104" i="19"/>
  <c r="K106" i="28" s="1"/>
  <c r="R106" i="19"/>
  <c r="P107" i="19"/>
  <c r="K109" i="28" s="1"/>
  <c r="P11" i="19"/>
  <c r="K11" i="28" s="1"/>
  <c r="P124" i="19"/>
  <c r="K124" i="28" s="1"/>
  <c r="O124" i="19"/>
  <c r="Q124" i="19"/>
  <c r="T124" i="19" s="1"/>
  <c r="U124" i="19" s="1"/>
  <c r="R124" i="19"/>
  <c r="S124" i="19" s="1"/>
  <c r="O132" i="19"/>
  <c r="Q132" i="19"/>
  <c r="T132" i="19" s="1"/>
  <c r="U132" i="19" s="1"/>
  <c r="P132" i="19"/>
  <c r="K132" i="28" s="1"/>
  <c r="W12" i="19"/>
  <c r="Q15" i="19"/>
  <c r="T15" i="19" s="1"/>
  <c r="U15" i="19" s="1"/>
  <c r="W16" i="19"/>
  <c r="P14" i="19"/>
  <c r="K14" i="28" s="1"/>
  <c r="P18" i="19"/>
  <c r="K18" i="28" s="1"/>
  <c r="P31" i="19"/>
  <c r="K31" i="28" s="1"/>
  <c r="P44" i="19"/>
  <c r="K44" i="28" s="1"/>
  <c r="P51" i="19"/>
  <c r="K51" i="28" s="1"/>
  <c r="R58" i="19"/>
  <c r="S58" i="19" s="1"/>
  <c r="O58" i="19"/>
  <c r="P62" i="19"/>
  <c r="K62" i="28" s="1"/>
  <c r="P65" i="19"/>
  <c r="K65" i="28" s="1"/>
  <c r="O70" i="19"/>
  <c r="Q73" i="19"/>
  <c r="P73" i="19"/>
  <c r="K75" i="28" s="1"/>
  <c r="O73" i="19"/>
  <c r="Q74" i="19"/>
  <c r="O75" i="19"/>
  <c r="R77" i="19"/>
  <c r="S77" i="19" s="1"/>
  <c r="R83" i="19"/>
  <c r="S83" i="19" s="1"/>
  <c r="Q83" i="19"/>
  <c r="T83" i="19" s="1"/>
  <c r="U83" i="19" s="1"/>
  <c r="R110" i="19"/>
  <c r="S110" i="19" s="1"/>
  <c r="Q111" i="19"/>
  <c r="O111" i="19"/>
  <c r="O112" i="19"/>
  <c r="R113" i="19"/>
  <c r="O141" i="19"/>
  <c r="Q153" i="19"/>
  <c r="P153" i="19"/>
  <c r="K149" i="28" s="1"/>
  <c r="O153" i="19"/>
  <c r="W153" i="19"/>
  <c r="R153" i="19"/>
  <c r="R115" i="19"/>
  <c r="P206" i="19"/>
  <c r="K197" i="28" s="1"/>
  <c r="R206" i="19"/>
  <c r="S206" i="19" s="1"/>
  <c r="Q206" i="19"/>
  <c r="Q58" i="19"/>
  <c r="Q62" i="19"/>
  <c r="Q66" i="19"/>
  <c r="Q72" i="19"/>
  <c r="Q76" i="19"/>
  <c r="Q86" i="19"/>
  <c r="O89" i="19"/>
  <c r="Q104" i="19"/>
  <c r="R111" i="19"/>
  <c r="S111" i="19" s="1"/>
  <c r="Q115" i="19"/>
  <c r="O115" i="19"/>
  <c r="R123" i="19"/>
  <c r="S123" i="19" s="1"/>
  <c r="R129" i="19"/>
  <c r="S129" i="19" s="1"/>
  <c r="AC219" i="19"/>
  <c r="R76" i="19"/>
  <c r="R86" i="19"/>
  <c r="R104" i="19"/>
  <c r="R120" i="19"/>
  <c r="S120" i="19" s="1"/>
  <c r="R122" i="19"/>
  <c r="Q122" i="19"/>
  <c r="T122" i="19" s="1"/>
  <c r="U122" i="19" s="1"/>
  <c r="P122" i="19"/>
  <c r="K122" i="28" s="1"/>
  <c r="O123" i="19"/>
  <c r="R136" i="19"/>
  <c r="S136" i="19" s="1"/>
  <c r="Q136" i="19"/>
  <c r="T136" i="19" s="1"/>
  <c r="U136" i="19" s="1"/>
  <c r="P136" i="19"/>
  <c r="K134" i="28" s="1"/>
  <c r="P111" i="19"/>
  <c r="K113" i="28" s="1"/>
  <c r="R125" i="19"/>
  <c r="S125" i="19" s="1"/>
  <c r="R128" i="19"/>
  <c r="S128" i="19" s="1"/>
  <c r="R140" i="19"/>
  <c r="Q140" i="19"/>
  <c r="Q129" i="19"/>
  <c r="R192" i="19"/>
  <c r="Q192" i="19"/>
  <c r="P192" i="19"/>
  <c r="K192" i="28" s="1"/>
  <c r="P193" i="19"/>
  <c r="K193" i="28" s="1"/>
  <c r="P143" i="19"/>
  <c r="K143" i="28" s="1"/>
  <c r="Q150" i="19"/>
  <c r="T150" i="19" s="1"/>
  <c r="U150" i="19" s="1"/>
  <c r="P150" i="19"/>
  <c r="K146" i="28" s="1"/>
  <c r="O206" i="19"/>
  <c r="Q240" i="19"/>
  <c r="R207" i="19"/>
  <c r="S207" i="19" s="1"/>
  <c r="Q207" i="19"/>
  <c r="T207" i="19" s="1"/>
  <c r="U207" i="19" s="1"/>
  <c r="P207" i="19"/>
  <c r="K198" i="28" s="1"/>
  <c r="Q256" i="19"/>
  <c r="R256" i="19"/>
  <c r="S256" i="19" s="1"/>
  <c r="O256" i="19"/>
  <c r="O125" i="19"/>
  <c r="R126" i="19"/>
  <c r="R132" i="19"/>
  <c r="R142" i="19"/>
  <c r="S142" i="19" s="1"/>
  <c r="Q143" i="19"/>
  <c r="P158" i="19"/>
  <c r="K158" i="28" s="1"/>
  <c r="R249" i="19"/>
  <c r="S249" i="19" s="1"/>
  <c r="Q249" i="19"/>
  <c r="O249" i="19"/>
  <c r="BX249" i="19" s="1"/>
  <c r="P252" i="19"/>
  <c r="K254" i="28" s="1"/>
  <c r="O252" i="19"/>
  <c r="J254" i="28" s="1"/>
  <c r="P119" i="19"/>
  <c r="K119" i="28" s="1"/>
  <c r="P125" i="19"/>
  <c r="K125" i="28" s="1"/>
  <c r="O128" i="19"/>
  <c r="P131" i="19"/>
  <c r="K131" i="28" s="1"/>
  <c r="R143" i="19"/>
  <c r="S143" i="19" s="1"/>
  <c r="O150" i="19"/>
  <c r="R195" i="19"/>
  <c r="S195" i="19" s="1"/>
  <c r="Q195" i="19"/>
  <c r="T195" i="19" s="1"/>
  <c r="U195" i="19" s="1"/>
  <c r="O207" i="19"/>
  <c r="BX207" i="19" s="1"/>
  <c r="O211" i="19"/>
  <c r="Q211" i="19"/>
  <c r="Q125" i="19"/>
  <c r="P128" i="19"/>
  <c r="K128" i="28" s="1"/>
  <c r="O144" i="19"/>
  <c r="R150" i="19"/>
  <c r="O158" i="19"/>
  <c r="R241" i="19"/>
  <c r="S241" i="19" s="1"/>
  <c r="P241" i="19"/>
  <c r="K243" i="28" s="1"/>
  <c r="O241" i="19"/>
  <c r="R242" i="19"/>
  <c r="S242" i="19" s="1"/>
  <c r="Q242" i="19"/>
  <c r="O242" i="19"/>
  <c r="BX242" i="19" s="1"/>
  <c r="R245" i="19"/>
  <c r="S245" i="19" s="1"/>
  <c r="Q245" i="19"/>
  <c r="O245" i="19"/>
  <c r="J247" i="28" s="1"/>
  <c r="P251" i="19"/>
  <c r="K253" i="28" s="1"/>
  <c r="O257" i="19"/>
  <c r="BX257" i="19" s="1"/>
  <c r="P257" i="19"/>
  <c r="K259" i="28" s="1"/>
  <c r="Q262" i="19"/>
  <c r="P262" i="19"/>
  <c r="K264" i="28" s="1"/>
  <c r="O262" i="19"/>
  <c r="J264" i="28" s="1"/>
  <c r="R262" i="19"/>
  <c r="R119" i="19"/>
  <c r="S119" i="19" s="1"/>
  <c r="P121" i="19"/>
  <c r="K121" i="28" s="1"/>
  <c r="Q123" i="19"/>
  <c r="Q128" i="19"/>
  <c r="R131" i="19"/>
  <c r="S131" i="19" s="1"/>
  <c r="P135" i="19"/>
  <c r="K133" i="28" s="1"/>
  <c r="P144" i="19"/>
  <c r="K144" i="28" s="1"/>
  <c r="R157" i="19"/>
  <c r="S157" i="19" s="1"/>
  <c r="Q157" i="19"/>
  <c r="T157" i="19" s="1"/>
  <c r="U157" i="19" s="1"/>
  <c r="R190" i="19"/>
  <c r="S190" i="19" s="1"/>
  <c r="P191" i="19"/>
  <c r="K160" i="28" s="1"/>
  <c r="O191" i="19"/>
  <c r="O193" i="19"/>
  <c r="R196" i="19"/>
  <c r="S196" i="19" s="1"/>
  <c r="P208" i="19"/>
  <c r="K208" i="28" s="1"/>
  <c r="Q252" i="19"/>
  <c r="P118" i="19"/>
  <c r="K118" i="28" s="1"/>
  <c r="Q121" i="19"/>
  <c r="P130" i="19"/>
  <c r="K130" i="28" s="1"/>
  <c r="Q135" i="19"/>
  <c r="P141" i="19"/>
  <c r="K139" i="28" s="1"/>
  <c r="Q144" i="19"/>
  <c r="W144" i="19" s="1"/>
  <c r="P157" i="19"/>
  <c r="K155" i="28" s="1"/>
  <c r="P190" i="19"/>
  <c r="K159" i="28" s="1"/>
  <c r="O208" i="19"/>
  <c r="R210" i="19"/>
  <c r="S210" i="19" s="1"/>
  <c r="Q210" i="19"/>
  <c r="R252" i="19"/>
  <c r="O263" i="19"/>
  <c r="BX263" i="19" s="1"/>
  <c r="R263" i="19"/>
  <c r="S263" i="19" s="1"/>
  <c r="AC215" i="19"/>
  <c r="O243" i="19"/>
  <c r="BX243" i="19" s="1"/>
  <c r="P196" i="19"/>
  <c r="K196" i="28" s="1"/>
  <c r="O209" i="19"/>
  <c r="P212" i="19"/>
  <c r="K212" i="28" s="1"/>
  <c r="O244" i="19"/>
  <c r="J246" i="28" s="1"/>
  <c r="Q246" i="19"/>
  <c r="P246" i="19"/>
  <c r="K248" i="28" s="1"/>
  <c r="O246" i="19"/>
  <c r="J248" i="28" s="1"/>
  <c r="O255" i="19"/>
  <c r="BX255" i="19" s="1"/>
  <c r="R255" i="19"/>
  <c r="Q196" i="19"/>
  <c r="Q212" i="19"/>
  <c r="O240" i="19"/>
  <c r="O247" i="19"/>
  <c r="BX247" i="19" s="1"/>
  <c r="R247" i="19"/>
  <c r="Q254" i="19"/>
  <c r="P254" i="19"/>
  <c r="K256" i="28" s="1"/>
  <c r="O254" i="19"/>
  <c r="BX254" i="19" s="1"/>
  <c r="Q255" i="19"/>
  <c r="P256" i="19"/>
  <c r="K258" i="28" s="1"/>
  <c r="P240" i="19"/>
  <c r="K242" i="28" s="1"/>
  <c r="P244" i="19"/>
  <c r="K246" i="28" s="1"/>
  <c r="O248" i="19"/>
  <c r="BX248" i="19" s="1"/>
  <c r="Q250" i="19"/>
  <c r="P250" i="19"/>
  <c r="K252" i="28" s="1"/>
  <c r="O250" i="19"/>
  <c r="J252" i="28" s="1"/>
  <c r="O259" i="19"/>
  <c r="BX259" i="19" s="1"/>
  <c r="R259" i="19"/>
  <c r="S259" i="19" s="1"/>
  <c r="Q248" i="19"/>
  <c r="O251" i="19"/>
  <c r="J253" i="28" s="1"/>
  <c r="R251" i="19"/>
  <c r="S251" i="19" s="1"/>
  <c r="Q258" i="19"/>
  <c r="P258" i="19"/>
  <c r="K260" i="28" s="1"/>
  <c r="O258" i="19"/>
  <c r="BX258" i="19" s="1"/>
  <c r="Q259" i="19"/>
  <c r="O260" i="19"/>
  <c r="BX260" i="19" s="1"/>
  <c r="P260" i="19"/>
  <c r="K262" i="28" s="1"/>
  <c r="P261" i="19"/>
  <c r="K263" i="28" s="1"/>
  <c r="R243" i="19"/>
  <c r="S243" i="19" s="1"/>
  <c r="O289" i="19"/>
  <c r="R290" i="19"/>
  <c r="S290" i="19" s="1"/>
  <c r="P289" i="19"/>
  <c r="K291" i="28" s="1"/>
  <c r="Q289" i="19"/>
  <c r="Q253" i="19"/>
  <c r="Q257" i="19"/>
  <c r="Q261" i="19"/>
  <c r="Q265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7" i="19"/>
  <c r="W287" i="19"/>
  <c r="O288" i="19"/>
  <c r="P242" i="19"/>
  <c r="K244" i="28" s="1"/>
  <c r="R253" i="19"/>
  <c r="S253" i="19" s="1"/>
  <c r="R257" i="19"/>
  <c r="R261" i="19"/>
  <c r="S261" i="19" s="1"/>
  <c r="R265" i="19"/>
  <c r="P270" i="19"/>
  <c r="K268" i="28" s="1"/>
  <c r="P271" i="19"/>
  <c r="K269" i="28" s="1"/>
  <c r="P272" i="19"/>
  <c r="K274" i="28" s="1"/>
  <c r="P273" i="19"/>
  <c r="K275" i="28" s="1"/>
  <c r="P274" i="19"/>
  <c r="K276" i="28" s="1"/>
  <c r="P275" i="19"/>
  <c r="K277" i="28" s="1"/>
  <c r="P276" i="19"/>
  <c r="K278" i="28" s="1"/>
  <c r="P277" i="19"/>
  <c r="K279" i="28" s="1"/>
  <c r="P278" i="19"/>
  <c r="K280" i="28" s="1"/>
  <c r="P279" i="19"/>
  <c r="K281" i="28" s="1"/>
  <c r="P280" i="19"/>
  <c r="K282" i="28" s="1"/>
  <c r="P281" i="19"/>
  <c r="K283" i="28" s="1"/>
  <c r="P282" i="19"/>
  <c r="K284" i="28" s="1"/>
  <c r="P283" i="19"/>
  <c r="K285" i="28" s="1"/>
  <c r="P284" i="19"/>
  <c r="K286" i="28" s="1"/>
  <c r="P287" i="19"/>
  <c r="K288" i="28" s="1"/>
  <c r="P288" i="19"/>
  <c r="K289" i="28" s="1"/>
  <c r="Q270" i="19"/>
  <c r="Q271" i="19"/>
  <c r="Q272" i="19"/>
  <c r="Q273" i="19"/>
  <c r="Q274" i="19"/>
  <c r="Q275" i="19"/>
  <c r="Q276" i="19"/>
  <c r="Q277" i="19"/>
  <c r="Q278" i="19"/>
  <c r="Q279" i="19"/>
  <c r="Q280" i="19"/>
  <c r="Q281" i="19"/>
  <c r="Q282" i="19"/>
  <c r="Q283" i="19"/>
  <c r="Q284" i="19"/>
  <c r="Q287" i="19"/>
  <c r="Q288" i="19"/>
  <c r="AL287" i="18"/>
  <c r="AM287" i="18"/>
  <c r="AK287" i="18"/>
  <c r="AL287" i="17"/>
  <c r="AM287" i="17"/>
  <c r="AK287" i="17"/>
  <c r="AL287" i="16"/>
  <c r="AM287" i="16"/>
  <c r="AK287" i="16"/>
  <c r="AK289" i="18"/>
  <c r="AL289" i="18"/>
  <c r="AM289" i="18"/>
  <c r="AK290" i="18"/>
  <c r="AL290" i="18"/>
  <c r="AM290" i="18"/>
  <c r="AL288" i="18"/>
  <c r="AM288" i="18"/>
  <c r="AK288" i="18"/>
  <c r="AK289" i="17"/>
  <c r="AL289" i="17"/>
  <c r="AM289" i="17"/>
  <c r="AK290" i="17"/>
  <c r="AL290" i="17"/>
  <c r="AM290" i="17"/>
  <c r="AL288" i="17"/>
  <c r="AM288" i="17"/>
  <c r="AK288" i="17"/>
  <c r="AK289" i="16"/>
  <c r="AL289" i="16"/>
  <c r="AM289" i="16"/>
  <c r="AK290" i="16"/>
  <c r="AL290" i="16"/>
  <c r="AM290" i="16"/>
  <c r="AL288" i="16"/>
  <c r="AM288" i="16"/>
  <c r="AK288" i="16"/>
  <c r="L289" i="16"/>
  <c r="M289" i="16"/>
  <c r="L289" i="17"/>
  <c r="M289" i="17"/>
  <c r="L289" i="18"/>
  <c r="M289" i="18"/>
  <c r="L287" i="16"/>
  <c r="M287" i="16"/>
  <c r="L288" i="16"/>
  <c r="M288" i="16"/>
  <c r="L290" i="16"/>
  <c r="M290" i="16"/>
  <c r="L287" i="17"/>
  <c r="M287" i="17"/>
  <c r="L288" i="17"/>
  <c r="M288" i="17"/>
  <c r="L290" i="17"/>
  <c r="M290" i="17"/>
  <c r="L287" i="18"/>
  <c r="M287" i="18"/>
  <c r="L288" i="18"/>
  <c r="M288" i="18"/>
  <c r="L290" i="18"/>
  <c r="M290" i="18"/>
  <c r="BX18" i="19" l="1"/>
  <c r="BX14" i="19"/>
  <c r="BX264" i="19"/>
  <c r="BX13" i="19"/>
  <c r="BX11" i="19"/>
  <c r="BX17" i="19"/>
  <c r="BX251" i="19"/>
  <c r="BX16" i="19"/>
  <c r="BX256" i="19"/>
  <c r="BX12" i="19"/>
  <c r="BX261" i="19"/>
  <c r="BX209" i="19"/>
  <c r="BU288" i="17"/>
  <c r="BU290" i="18"/>
  <c r="BX73" i="19"/>
  <c r="BX291" i="19"/>
  <c r="BV290" i="17"/>
  <c r="BU289" i="18"/>
  <c r="BV290" i="18"/>
  <c r="BV288" i="16"/>
  <c r="BX262" i="19"/>
  <c r="BX245" i="19"/>
  <c r="BX250" i="19"/>
  <c r="BU290" i="17"/>
  <c r="BX246" i="19"/>
  <c r="BX252" i="19"/>
  <c r="BW290" i="17"/>
  <c r="BX210" i="19"/>
  <c r="BW289" i="18"/>
  <c r="BX244" i="19"/>
  <c r="BW290" i="18"/>
  <c r="W147" i="19"/>
  <c r="BV288" i="17"/>
  <c r="BW289" i="16"/>
  <c r="BU289" i="16"/>
  <c r="BV289" i="16"/>
  <c r="BW290" i="16"/>
  <c r="BU290" i="16"/>
  <c r="BV290" i="16"/>
  <c r="BU288" i="18"/>
  <c r="BW289" i="17"/>
  <c r="BV289" i="17"/>
  <c r="BU289" i="17"/>
  <c r="BX218" i="19"/>
  <c r="BW288" i="18"/>
  <c r="BW288" i="16"/>
  <c r="BX123" i="19"/>
  <c r="BX58" i="19"/>
  <c r="BX140" i="19"/>
  <c r="BV288" i="18"/>
  <c r="BU288" i="16"/>
  <c r="BX211" i="19"/>
  <c r="BU287" i="18"/>
  <c r="BV287" i="18"/>
  <c r="BW287" i="18"/>
  <c r="BU287" i="16"/>
  <c r="BV287" i="16"/>
  <c r="BW287" i="16"/>
  <c r="BX238" i="19"/>
  <c r="BV289" i="18"/>
  <c r="BW288" i="17"/>
  <c r="BU287" i="17"/>
  <c r="BV287" i="17"/>
  <c r="BW287" i="17"/>
  <c r="BX64" i="19"/>
  <c r="BX291" i="17"/>
  <c r="BX291" i="18"/>
  <c r="BX292" i="16"/>
  <c r="BX112" i="19"/>
  <c r="BX76" i="19"/>
  <c r="BX292" i="17"/>
  <c r="BX280" i="19"/>
  <c r="BX125" i="19"/>
  <c r="BX115" i="19"/>
  <c r="BX291" i="16"/>
  <c r="BX292" i="18"/>
  <c r="BX126" i="19"/>
  <c r="BX60" i="19"/>
  <c r="BX142" i="19"/>
  <c r="BX132" i="19"/>
  <c r="BX278" i="19"/>
  <c r="BX287" i="19"/>
  <c r="BX273" i="19"/>
  <c r="BX150" i="19"/>
  <c r="BX71" i="19"/>
  <c r="BX194" i="19"/>
  <c r="BX225" i="19"/>
  <c r="BX113" i="19"/>
  <c r="BX83" i="19"/>
  <c r="BX277" i="19"/>
  <c r="BX77" i="19"/>
  <c r="BX195" i="19"/>
  <c r="BX239" i="19"/>
  <c r="BX288" i="19"/>
  <c r="BX44" i="19"/>
  <c r="BX61" i="19"/>
  <c r="BX66" i="19"/>
  <c r="BX274" i="19"/>
  <c r="BX289" i="19"/>
  <c r="BX241" i="19"/>
  <c r="BX69" i="19"/>
  <c r="BX158" i="19"/>
  <c r="BX282" i="19"/>
  <c r="BX270" i="19"/>
  <c r="BX70" i="19"/>
  <c r="BX42" i="19"/>
  <c r="BX240" i="19"/>
  <c r="BX279" i="19"/>
  <c r="BX108" i="19"/>
  <c r="BX129" i="19"/>
  <c r="BX135" i="19"/>
  <c r="BX122" i="19"/>
  <c r="BX103" i="19"/>
  <c r="BX118" i="19"/>
  <c r="BX110" i="19"/>
  <c r="BX106" i="19"/>
  <c r="BX136" i="19"/>
  <c r="BX131" i="19"/>
  <c r="BX41" i="19"/>
  <c r="BX43" i="19"/>
  <c r="BX276" i="19"/>
  <c r="BX208" i="19"/>
  <c r="BX193" i="19"/>
  <c r="BX89" i="19"/>
  <c r="J124" i="28"/>
  <c r="BX124" i="19"/>
  <c r="BX51" i="19"/>
  <c r="BX127" i="19"/>
  <c r="BX119" i="19"/>
  <c r="BX192" i="19"/>
  <c r="BX275" i="19"/>
  <c r="BX191" i="19"/>
  <c r="BX153" i="19"/>
  <c r="BX75" i="19"/>
  <c r="BX104" i="19"/>
  <c r="BX80" i="19"/>
  <c r="BX30" i="19"/>
  <c r="BX96" i="19"/>
  <c r="BX137" i="19"/>
  <c r="BX130" i="19"/>
  <c r="BX157" i="19"/>
  <c r="BX292" i="19"/>
  <c r="BX31" i="19"/>
  <c r="BX196" i="19"/>
  <c r="BX143" i="19"/>
  <c r="BX284" i="19"/>
  <c r="BX272" i="19"/>
  <c r="BX206" i="19"/>
  <c r="BX141" i="19"/>
  <c r="BX290" i="19"/>
  <c r="BX29" i="19"/>
  <c r="BX212" i="19"/>
  <c r="BX283" i="19"/>
  <c r="BX271" i="19"/>
  <c r="BX107" i="19"/>
  <c r="BX63" i="19"/>
  <c r="BX62" i="19"/>
  <c r="BX59" i="19"/>
  <c r="BX147" i="19"/>
  <c r="BX86" i="19"/>
  <c r="BX120" i="19"/>
  <c r="BX190" i="19"/>
  <c r="BX281" i="19"/>
  <c r="BX144" i="19"/>
  <c r="BX128" i="19"/>
  <c r="BX111" i="19"/>
  <c r="BX74" i="19"/>
  <c r="BX109" i="19"/>
  <c r="BX121" i="19"/>
  <c r="BX65" i="19"/>
  <c r="BX19" i="19"/>
  <c r="BX105" i="19"/>
  <c r="BX156" i="19"/>
  <c r="J245" i="28"/>
  <c r="J259" i="28"/>
  <c r="J128" i="28"/>
  <c r="J260" i="28"/>
  <c r="J265" i="28"/>
  <c r="J125" i="28"/>
  <c r="J257" i="28"/>
  <c r="J258" i="28"/>
  <c r="J129" i="28"/>
  <c r="J251" i="28"/>
  <c r="J263" i="28"/>
  <c r="J266" i="28"/>
  <c r="J119" i="28"/>
  <c r="J192" i="28"/>
  <c r="J289" i="28"/>
  <c r="J277" i="28"/>
  <c r="J160" i="28"/>
  <c r="AC242" i="19"/>
  <c r="J149" i="28"/>
  <c r="J77" i="28"/>
  <c r="J44" i="28"/>
  <c r="J61" i="28"/>
  <c r="AC72" i="19"/>
  <c r="J66" i="28"/>
  <c r="J106" i="28"/>
  <c r="J82" i="28"/>
  <c r="J18" i="28"/>
  <c r="AC60" i="19"/>
  <c r="J255" i="28"/>
  <c r="J30" i="28"/>
  <c r="J98" i="28"/>
  <c r="J137" i="28"/>
  <c r="AC64" i="19"/>
  <c r="J130" i="28"/>
  <c r="J155" i="28"/>
  <c r="J294" i="28"/>
  <c r="J291" i="28"/>
  <c r="AC249" i="19"/>
  <c r="J288" i="28"/>
  <c r="J275" i="28"/>
  <c r="AC243" i="19"/>
  <c r="J261" i="28"/>
  <c r="J209" i="28"/>
  <c r="J146" i="28"/>
  <c r="J75" i="28"/>
  <c r="AC127" i="19"/>
  <c r="J71" i="28"/>
  <c r="J194" i="28"/>
  <c r="J267" i="28"/>
  <c r="AC51" i="19"/>
  <c r="J293" i="28"/>
  <c r="S191" i="19"/>
  <c r="AC191" i="19" s="1"/>
  <c r="J143" i="28"/>
  <c r="P293" i="28"/>
  <c r="L294" i="28"/>
  <c r="AC238" i="19"/>
  <c r="J225" i="28"/>
  <c r="J208" i="28"/>
  <c r="J51" i="28"/>
  <c r="J286" i="28"/>
  <c r="J274" i="28"/>
  <c r="J249" i="28"/>
  <c r="J197" i="28"/>
  <c r="J139" i="28"/>
  <c r="AC71" i="19"/>
  <c r="J292" i="28"/>
  <c r="AC44" i="19"/>
  <c r="J212" i="28"/>
  <c r="J17" i="28"/>
  <c r="S108" i="19"/>
  <c r="AC108" i="19" s="1"/>
  <c r="J243" i="28"/>
  <c r="S212" i="19"/>
  <c r="AC212" i="19" s="1"/>
  <c r="J269" i="28"/>
  <c r="J109" i="28"/>
  <c r="J284" i="28"/>
  <c r="J268" i="28"/>
  <c r="J262" i="28"/>
  <c r="J114" i="28"/>
  <c r="J70" i="28"/>
  <c r="J78" i="28"/>
  <c r="J42" i="28"/>
  <c r="AC41" i="19"/>
  <c r="AC62" i="19"/>
  <c r="AC130" i="19"/>
  <c r="AC69" i="19"/>
  <c r="J88" i="28"/>
  <c r="AC121" i="19"/>
  <c r="J120" i="28"/>
  <c r="J159" i="28"/>
  <c r="N294" i="28"/>
  <c r="S106" i="19"/>
  <c r="AC106" i="19" s="1"/>
  <c r="S104" i="19"/>
  <c r="AC104" i="19" s="1"/>
  <c r="S105" i="19"/>
  <c r="AC105" i="19" s="1"/>
  <c r="S262" i="19"/>
  <c r="AC262" i="19" s="1"/>
  <c r="S112" i="19"/>
  <c r="AC112" i="19" s="1"/>
  <c r="J193" i="28"/>
  <c r="AC195" i="19"/>
  <c r="J196" i="28"/>
  <c r="AC63" i="19"/>
  <c r="J63" i="28"/>
  <c r="J283" i="28"/>
  <c r="AC123" i="19"/>
  <c r="J113" i="28"/>
  <c r="J76" i="28"/>
  <c r="AC118" i="19"/>
  <c r="J111" i="28"/>
  <c r="AC264" i="19"/>
  <c r="J121" i="28"/>
  <c r="J65" i="28"/>
  <c r="J19" i="28"/>
  <c r="AC59" i="19"/>
  <c r="J107" i="28"/>
  <c r="AC209" i="19"/>
  <c r="J152" i="28"/>
  <c r="S113" i="19"/>
  <c r="AC113" i="19" s="1"/>
  <c r="S43" i="19"/>
  <c r="AC43" i="19" s="1"/>
  <c r="S42" i="19"/>
  <c r="AC42" i="19" s="1"/>
  <c r="J256" i="28"/>
  <c r="J127" i="28"/>
  <c r="J276" i="28"/>
  <c r="J242" i="28"/>
  <c r="J115" i="28"/>
  <c r="J145" i="28"/>
  <c r="J250" i="28"/>
  <c r="J144" i="28"/>
  <c r="J282" i="28"/>
  <c r="AC136" i="19"/>
  <c r="J117" i="28"/>
  <c r="AC206" i="19"/>
  <c r="J60" i="28"/>
  <c r="J118" i="28"/>
  <c r="J142" i="28"/>
  <c r="J210" i="28"/>
  <c r="AC158" i="19"/>
  <c r="J85" i="28"/>
  <c r="L293" i="28"/>
  <c r="P294" i="28"/>
  <c r="AC239" i="19"/>
  <c r="J218" i="28"/>
  <c r="S140" i="19"/>
  <c r="AC140" i="19" s="1"/>
  <c r="S254" i="19"/>
  <c r="AC254" i="19" s="1"/>
  <c r="S96" i="19"/>
  <c r="AC96" i="19" s="1"/>
  <c r="S137" i="19"/>
  <c r="AC137" i="19" s="1"/>
  <c r="S76" i="19"/>
  <c r="AC76" i="19" s="1"/>
  <c r="S265" i="19"/>
  <c r="AC265" i="19" s="1"/>
  <c r="S126" i="19"/>
  <c r="AC126" i="19" s="1"/>
  <c r="S65" i="19"/>
  <c r="AC65" i="19" s="1"/>
  <c r="S244" i="19"/>
  <c r="AC244" i="19" s="1"/>
  <c r="S80" i="19"/>
  <c r="AC80" i="19" s="1"/>
  <c r="S255" i="19"/>
  <c r="AC255" i="19" s="1"/>
  <c r="S247" i="19"/>
  <c r="AC247" i="19" s="1"/>
  <c r="J198" i="28"/>
  <c r="J72" i="28"/>
  <c r="J31" i="28"/>
  <c r="J158" i="28"/>
  <c r="AC29" i="19"/>
  <c r="J62" i="28"/>
  <c r="AC248" i="19"/>
  <c r="J59" i="28"/>
  <c r="AC263" i="19"/>
  <c r="AC261" i="19"/>
  <c r="J281" i="28"/>
  <c r="J123" i="28"/>
  <c r="AC110" i="19"/>
  <c r="J58" i="28"/>
  <c r="J132" i="28"/>
  <c r="AC31" i="19"/>
  <c r="AC107" i="19"/>
  <c r="J110" i="28"/>
  <c r="AC246" i="19"/>
  <c r="J133" i="28"/>
  <c r="J126" i="28"/>
  <c r="J122" i="28"/>
  <c r="AC240" i="19"/>
  <c r="J105" i="28"/>
  <c r="AC211" i="19"/>
  <c r="J138" i="28"/>
  <c r="AC218" i="19"/>
  <c r="S141" i="19"/>
  <c r="AC141" i="19" s="1"/>
  <c r="S61" i="19"/>
  <c r="AC61" i="19" s="1"/>
  <c r="S103" i="19"/>
  <c r="AC103" i="19" s="1"/>
  <c r="S208" i="19"/>
  <c r="AC208" i="19" s="1"/>
  <c r="J91" i="28"/>
  <c r="AC259" i="19"/>
  <c r="AC143" i="19"/>
  <c r="J69" i="28"/>
  <c r="AC245" i="19"/>
  <c r="AC256" i="19"/>
  <c r="AC111" i="19"/>
  <c r="AC58" i="19"/>
  <c r="AC75" i="19"/>
  <c r="J112" i="28"/>
  <c r="J108" i="28"/>
  <c r="J134" i="28"/>
  <c r="J131" i="28"/>
  <c r="AC194" i="19"/>
  <c r="S122" i="19"/>
  <c r="AC122" i="19" s="1"/>
  <c r="S252" i="19"/>
  <c r="AC252" i="19" s="1"/>
  <c r="S135" i="19"/>
  <c r="AC135" i="19" s="1"/>
  <c r="S74" i="19"/>
  <c r="AC74" i="19" s="1"/>
  <c r="S132" i="19"/>
  <c r="AC132" i="19" s="1"/>
  <c r="S73" i="19"/>
  <c r="AC73" i="19" s="1"/>
  <c r="S250" i="19"/>
  <c r="AC250" i="19" s="1"/>
  <c r="S115" i="19"/>
  <c r="AC115" i="19" s="1"/>
  <c r="S86" i="19"/>
  <c r="AC86" i="19" s="1"/>
  <c r="J278" i="28"/>
  <c r="AC77" i="19"/>
  <c r="J226" i="28"/>
  <c r="J285" i="28"/>
  <c r="AC157" i="19"/>
  <c r="J280" i="28"/>
  <c r="AC253" i="19"/>
  <c r="J279" i="28"/>
  <c r="AC251" i="19"/>
  <c r="AC210" i="19"/>
  <c r="AC196" i="19"/>
  <c r="J244" i="28"/>
  <c r="J211" i="28"/>
  <c r="S192" i="19"/>
  <c r="AC192" i="19" s="1"/>
  <c r="AC83" i="19"/>
  <c r="J41" i="28"/>
  <c r="J64" i="28"/>
  <c r="J79" i="28"/>
  <c r="AC70" i="19"/>
  <c r="J43" i="28"/>
  <c r="J195" i="28"/>
  <c r="AC30" i="19"/>
  <c r="N293" i="28"/>
  <c r="AC260" i="19"/>
  <c r="J227" i="28"/>
  <c r="S89" i="19"/>
  <c r="AC89" i="19" s="1"/>
  <c r="S258" i="19"/>
  <c r="AC258" i="19" s="1"/>
  <c r="S257" i="19"/>
  <c r="AC257" i="19" s="1"/>
  <c r="J14" i="28"/>
  <c r="J15" i="28"/>
  <c r="J16" i="28"/>
  <c r="J29" i="28"/>
  <c r="J11" i="28"/>
  <c r="J13" i="28"/>
  <c r="J12" i="28"/>
  <c r="V218" i="19"/>
  <c r="X218" i="19" s="1"/>
  <c r="Y218" i="19" s="1"/>
  <c r="T218" i="19"/>
  <c r="U218" i="19" s="1"/>
  <c r="V225" i="19"/>
  <c r="X225" i="19" s="1"/>
  <c r="V238" i="19"/>
  <c r="X238" i="19" s="1"/>
  <c r="Y238" i="19" s="1"/>
  <c r="V239" i="19"/>
  <c r="X239" i="19" s="1"/>
  <c r="Y239" i="19" s="1"/>
  <c r="W238" i="19"/>
  <c r="AC225" i="19"/>
  <c r="W218" i="19"/>
  <c r="W225" i="19"/>
  <c r="W239" i="19"/>
  <c r="V244" i="19"/>
  <c r="X244" i="19" s="1"/>
  <c r="AB247" i="19"/>
  <c r="T130" i="19"/>
  <c r="U130" i="19" s="1"/>
  <c r="Z260" i="19"/>
  <c r="T263" i="19"/>
  <c r="U263" i="19" s="1"/>
  <c r="V246" i="19"/>
  <c r="X246" i="19" s="1"/>
  <c r="Y246" i="19" s="1"/>
  <c r="Z14" i="19"/>
  <c r="W264" i="19"/>
  <c r="AB18" i="19"/>
  <c r="V13" i="19"/>
  <c r="S13" i="19" s="1"/>
  <c r="AC13" i="19" s="1"/>
  <c r="T14" i="19"/>
  <c r="U14" i="19" s="1"/>
  <c r="AB244" i="19"/>
  <c r="W260" i="19"/>
  <c r="AA260" i="19"/>
  <c r="T260" i="19"/>
  <c r="U260" i="19" s="1"/>
  <c r="V287" i="19"/>
  <c r="S287" i="19" s="1"/>
  <c r="AB260" i="19"/>
  <c r="AB251" i="19"/>
  <c r="T244" i="19"/>
  <c r="U244" i="19" s="1"/>
  <c r="T287" i="19"/>
  <c r="U287" i="19" s="1"/>
  <c r="V278" i="19"/>
  <c r="X278" i="19" s="1"/>
  <c r="Y278" i="19" s="1"/>
  <c r="V291" i="17"/>
  <c r="X291" i="17" s="1"/>
  <c r="Y291" i="17" s="1"/>
  <c r="T190" i="19"/>
  <c r="U190" i="19" s="1"/>
  <c r="T191" i="19"/>
  <c r="U191" i="19" s="1"/>
  <c r="V272" i="19"/>
  <c r="X272" i="19" s="1"/>
  <c r="Y272" i="19" s="1"/>
  <c r="V284" i="19"/>
  <c r="X284" i="19" s="1"/>
  <c r="Y284" i="19" s="1"/>
  <c r="V43" i="19"/>
  <c r="X43" i="19" s="1"/>
  <c r="Z194" i="19"/>
  <c r="V280" i="19"/>
  <c r="X280" i="19" s="1"/>
  <c r="Y280" i="19" s="1"/>
  <c r="W292" i="17"/>
  <c r="T131" i="19"/>
  <c r="U131" i="19" s="1"/>
  <c r="W292" i="19"/>
  <c r="AB225" i="19"/>
  <c r="V130" i="19"/>
  <c r="X130" i="19" s="1"/>
  <c r="Y130" i="19" s="1"/>
  <c r="Z225" i="19"/>
  <c r="V121" i="19"/>
  <c r="X121" i="19" s="1"/>
  <c r="Y121" i="19" s="1"/>
  <c r="V131" i="19"/>
  <c r="X131" i="19" s="1"/>
  <c r="V274" i="19"/>
  <c r="X274" i="19" s="1"/>
  <c r="Y274" i="19" s="1"/>
  <c r="AA190" i="19"/>
  <c r="AB141" i="19"/>
  <c r="AB194" i="19"/>
  <c r="V281" i="19"/>
  <c r="X281" i="19" s="1"/>
  <c r="Y281" i="19" s="1"/>
  <c r="T264" i="19"/>
  <c r="U264" i="19" s="1"/>
  <c r="W244" i="19"/>
  <c r="V260" i="19"/>
  <c r="X260" i="19" s="1"/>
  <c r="Y260" i="19" s="1"/>
  <c r="AA244" i="19"/>
  <c r="V17" i="19"/>
  <c r="X17" i="19" s="1"/>
  <c r="V292" i="19"/>
  <c r="X292" i="19" s="1"/>
  <c r="Y292" i="19" s="1"/>
  <c r="Z244" i="19"/>
  <c r="W292" i="16"/>
  <c r="V292" i="16"/>
  <c r="X292" i="16" s="1"/>
  <c r="Y292" i="16" s="1"/>
  <c r="V16" i="19"/>
  <c r="V273" i="19"/>
  <c r="X273" i="19" s="1"/>
  <c r="Y273" i="19" s="1"/>
  <c r="W292" i="18"/>
  <c r="V292" i="18"/>
  <c r="X292" i="18" s="1"/>
  <c r="Y292" i="18" s="1"/>
  <c r="T292" i="18"/>
  <c r="U292" i="18" s="1"/>
  <c r="T292" i="16"/>
  <c r="U292" i="16" s="1"/>
  <c r="V264" i="19"/>
  <c r="X264" i="19" s="1"/>
  <c r="Y264" i="19" s="1"/>
  <c r="V292" i="17"/>
  <c r="X292" i="17" s="1"/>
  <c r="Y292" i="17" s="1"/>
  <c r="AB119" i="19"/>
  <c r="AB156" i="19"/>
  <c r="W194" i="19"/>
  <c r="W209" i="19"/>
  <c r="AA119" i="19"/>
  <c r="AA156" i="19"/>
  <c r="W112" i="19"/>
  <c r="W291" i="18"/>
  <c r="AA264" i="19"/>
  <c r="AB243" i="19"/>
  <c r="W191" i="19"/>
  <c r="AB264" i="19"/>
  <c r="V277" i="19"/>
  <c r="X277" i="19" s="1"/>
  <c r="Y277" i="19" s="1"/>
  <c r="V265" i="19"/>
  <c r="X265" i="19" s="1"/>
  <c r="W207" i="19"/>
  <c r="V283" i="19"/>
  <c r="X283" i="19" s="1"/>
  <c r="Y283" i="19" s="1"/>
  <c r="T194" i="19"/>
  <c r="U194" i="19" s="1"/>
  <c r="T18" i="19"/>
  <c r="U18" i="19" s="1"/>
  <c r="T120" i="19"/>
  <c r="U120" i="19" s="1"/>
  <c r="V291" i="18"/>
  <c r="X291" i="18" s="1"/>
  <c r="Y291" i="18" s="1"/>
  <c r="W291" i="16"/>
  <c r="V291" i="19"/>
  <c r="X291" i="19" s="1"/>
  <c r="Y291" i="19" s="1"/>
  <c r="W291" i="19"/>
  <c r="T89" i="19"/>
  <c r="U89" i="19" s="1"/>
  <c r="W156" i="19"/>
  <c r="W130" i="19"/>
  <c r="V209" i="19"/>
  <c r="X209" i="19" s="1"/>
  <c r="Y209" i="19" s="1"/>
  <c r="AA209" i="19"/>
  <c r="V276" i="19"/>
  <c r="X276" i="19" s="1"/>
  <c r="Y276" i="19" s="1"/>
  <c r="T126" i="19"/>
  <c r="U126" i="19" s="1"/>
  <c r="V191" i="19"/>
  <c r="X191" i="19" s="1"/>
  <c r="AA147" i="19"/>
  <c r="Z191" i="19"/>
  <c r="Z156" i="19"/>
  <c r="V141" i="19"/>
  <c r="X141" i="19" s="1"/>
  <c r="V109" i="19"/>
  <c r="X109" i="19" s="1"/>
  <c r="W141" i="19"/>
  <c r="V270" i="19"/>
  <c r="V194" i="19"/>
  <c r="X194" i="19" s="1"/>
  <c r="Y194" i="19" s="1"/>
  <c r="AA194" i="19"/>
  <c r="V271" i="19"/>
  <c r="V156" i="19"/>
  <c r="X156" i="19" s="1"/>
  <c r="AA225" i="19"/>
  <c r="V140" i="19"/>
  <c r="X140" i="19" s="1"/>
  <c r="AB209" i="19"/>
  <c r="AA191" i="19"/>
  <c r="W103" i="19"/>
  <c r="Z209" i="19"/>
  <c r="AC156" i="19"/>
  <c r="T209" i="19"/>
  <c r="U209" i="19" s="1"/>
  <c r="W208" i="19"/>
  <c r="Z147" i="19"/>
  <c r="T147" i="19"/>
  <c r="U147" i="19" s="1"/>
  <c r="V279" i="19"/>
  <c r="X279" i="19" s="1"/>
  <c r="Y279" i="19" s="1"/>
  <c r="W285" i="19"/>
  <c r="V147" i="19"/>
  <c r="Z208" i="19"/>
  <c r="AA51" i="19"/>
  <c r="V275" i="19"/>
  <c r="X275" i="19" s="1"/>
  <c r="Y275" i="19" s="1"/>
  <c r="AA208" i="19"/>
  <c r="T208" i="19"/>
  <c r="U208" i="19" s="1"/>
  <c r="V208" i="19"/>
  <c r="X208" i="19" s="1"/>
  <c r="AB208" i="19"/>
  <c r="W120" i="19"/>
  <c r="V193" i="19"/>
  <c r="X193" i="19" s="1"/>
  <c r="V291" i="16"/>
  <c r="X291" i="16" s="1"/>
  <c r="Y291" i="16" s="1"/>
  <c r="W291" i="17"/>
  <c r="T291" i="17"/>
  <c r="U291" i="17" s="1"/>
  <c r="T291" i="16"/>
  <c r="U291" i="16" s="1"/>
  <c r="V64" i="19"/>
  <c r="X64" i="19" s="1"/>
  <c r="Y64" i="19" s="1"/>
  <c r="V51" i="19"/>
  <c r="X51" i="19" s="1"/>
  <c r="Y51" i="19" s="1"/>
  <c r="W240" i="19"/>
  <c r="V70" i="19"/>
  <c r="X70" i="19" s="1"/>
  <c r="Y70" i="19" s="1"/>
  <c r="V288" i="19"/>
  <c r="X288" i="19" s="1"/>
  <c r="Y288" i="19" s="1"/>
  <c r="Z89" i="19"/>
  <c r="V125" i="19"/>
  <c r="X125" i="19" s="1"/>
  <c r="Y125" i="19" s="1"/>
  <c r="T158" i="19"/>
  <c r="U158" i="19" s="1"/>
  <c r="V66" i="19"/>
  <c r="X66" i="19" s="1"/>
  <c r="V41" i="19"/>
  <c r="X41" i="19" s="1"/>
  <c r="Y41" i="19" s="1"/>
  <c r="V89" i="19"/>
  <c r="X89" i="19" s="1"/>
  <c r="W89" i="19"/>
  <c r="AB80" i="19"/>
  <c r="V137" i="19"/>
  <c r="X137" i="19" s="1"/>
  <c r="W108" i="19"/>
  <c r="AA80" i="19"/>
  <c r="V71" i="19"/>
  <c r="X71" i="19" s="1"/>
  <c r="Y71" i="19" s="1"/>
  <c r="W158" i="19"/>
  <c r="T31" i="19"/>
  <c r="U31" i="19" s="1"/>
  <c r="T108" i="19"/>
  <c r="U108" i="19" s="1"/>
  <c r="AC109" i="19"/>
  <c r="T51" i="19"/>
  <c r="U51" i="19" s="1"/>
  <c r="AB51" i="19"/>
  <c r="AA60" i="19"/>
  <c r="V103" i="19"/>
  <c r="X103" i="19" s="1"/>
  <c r="W60" i="19"/>
  <c r="Z44" i="19"/>
  <c r="W51" i="19"/>
  <c r="V142" i="19"/>
  <c r="X142" i="19" s="1"/>
  <c r="AB241" i="19"/>
  <c r="Z51" i="19"/>
  <c r="Z241" i="19"/>
  <c r="V60" i="19"/>
  <c r="X60" i="19" s="1"/>
  <c r="Y60" i="19" s="1"/>
  <c r="V195" i="19"/>
  <c r="X195" i="19" s="1"/>
  <c r="Y195" i="19" s="1"/>
  <c r="AA141" i="19"/>
  <c r="Z60" i="19"/>
  <c r="V128" i="19"/>
  <c r="X128" i="19" s="1"/>
  <c r="Y128" i="19" s="1"/>
  <c r="V126" i="19"/>
  <c r="X126" i="19" s="1"/>
  <c r="Z158" i="19"/>
  <c r="W31" i="19"/>
  <c r="T60" i="19"/>
  <c r="U60" i="19" s="1"/>
  <c r="V123" i="19"/>
  <c r="X123" i="19" s="1"/>
  <c r="Y123" i="19" s="1"/>
  <c r="V158" i="19"/>
  <c r="X158" i="19" s="1"/>
  <c r="Y158" i="19" s="1"/>
  <c r="Z141" i="19"/>
  <c r="V104" i="19"/>
  <c r="X104" i="19" s="1"/>
  <c r="V124" i="19"/>
  <c r="X124" i="19" s="1"/>
  <c r="AA89" i="19"/>
  <c r="V250" i="19"/>
  <c r="X250" i="19" s="1"/>
  <c r="AA44" i="19"/>
  <c r="AB44" i="19"/>
  <c r="V44" i="19"/>
  <c r="X44" i="19" s="1"/>
  <c r="Y44" i="19" s="1"/>
  <c r="T279" i="19"/>
  <c r="U279" i="19" s="1"/>
  <c r="Z130" i="19"/>
  <c r="V282" i="19"/>
  <c r="X282" i="19" s="1"/>
  <c r="Y282" i="19" s="1"/>
  <c r="T278" i="19"/>
  <c r="U278" i="19" s="1"/>
  <c r="W44" i="19"/>
  <c r="AA14" i="19"/>
  <c r="AA130" i="19"/>
  <c r="T271" i="19"/>
  <c r="U271" i="19" s="1"/>
  <c r="Z264" i="19"/>
  <c r="AA158" i="19"/>
  <c r="W278" i="19"/>
  <c r="W271" i="19"/>
  <c r="V245" i="19"/>
  <c r="X245" i="19" s="1"/>
  <c r="Y245" i="19" s="1"/>
  <c r="V249" i="19"/>
  <c r="X249" i="19" s="1"/>
  <c r="Y249" i="19" s="1"/>
  <c r="V72" i="19"/>
  <c r="X72" i="19" s="1"/>
  <c r="Y72" i="19" s="1"/>
  <c r="W126" i="19"/>
  <c r="T277" i="19"/>
  <c r="U277" i="19" s="1"/>
  <c r="AC193" i="19"/>
  <c r="V143" i="19"/>
  <c r="X143" i="19" s="1"/>
  <c r="Y143" i="19" s="1"/>
  <c r="Z190" i="19"/>
  <c r="W192" i="19"/>
  <c r="V107" i="19"/>
  <c r="X107" i="19" s="1"/>
  <c r="Y107" i="19" s="1"/>
  <c r="W124" i="19"/>
  <c r="W270" i="19"/>
  <c r="Z131" i="19"/>
  <c r="W288" i="19"/>
  <c r="T270" i="19"/>
  <c r="U270" i="19" s="1"/>
  <c r="T140" i="19"/>
  <c r="U140" i="19" s="1"/>
  <c r="X287" i="19"/>
  <c r="Y287" i="19" s="1"/>
  <c r="T288" i="19"/>
  <c r="U288" i="19" s="1"/>
  <c r="V210" i="19"/>
  <c r="X210" i="19" s="1"/>
  <c r="Y210" i="19" s="1"/>
  <c r="V120" i="19"/>
  <c r="X120" i="19" s="1"/>
  <c r="T41" i="19"/>
  <c r="U41" i="19" s="1"/>
  <c r="W42" i="19"/>
  <c r="W279" i="19"/>
  <c r="AC207" i="19"/>
  <c r="V106" i="19"/>
  <c r="X106" i="19" s="1"/>
  <c r="T245" i="19"/>
  <c r="U245" i="19" s="1"/>
  <c r="V257" i="19"/>
  <c r="X257" i="19" s="1"/>
  <c r="W249" i="19"/>
  <c r="AA243" i="19"/>
  <c r="V18" i="19"/>
  <c r="AB252" i="19"/>
  <c r="T252" i="19"/>
  <c r="U252" i="19" s="1"/>
  <c r="AA252" i="19"/>
  <c r="Z252" i="19"/>
  <c r="W252" i="19"/>
  <c r="V252" i="19"/>
  <c r="X252" i="19" s="1"/>
  <c r="AB238" i="19"/>
  <c r="AA238" i="19"/>
  <c r="Z238" i="19"/>
  <c r="W242" i="19"/>
  <c r="AB242" i="19"/>
  <c r="AA242" i="19"/>
  <c r="Z242" i="19"/>
  <c r="V242" i="19"/>
  <c r="X242" i="19" s="1"/>
  <c r="Y242" i="19" s="1"/>
  <c r="V241" i="19"/>
  <c r="X241" i="19" s="1"/>
  <c r="AB215" i="19"/>
  <c r="AA215" i="19"/>
  <c r="Z215" i="19"/>
  <c r="W211" i="19"/>
  <c r="AB211" i="19"/>
  <c r="T211" i="19"/>
  <c r="U211" i="19" s="1"/>
  <c r="Z211" i="19"/>
  <c r="AA211" i="19"/>
  <c r="AB240" i="19"/>
  <c r="AA240" i="19"/>
  <c r="Z240" i="19"/>
  <c r="V129" i="19"/>
  <c r="X129" i="19" s="1"/>
  <c r="Y129" i="19" s="1"/>
  <c r="W129" i="19"/>
  <c r="Z58" i="19"/>
  <c r="W58" i="19"/>
  <c r="T58" i="19"/>
  <c r="U58" i="19" s="1"/>
  <c r="AA58" i="19"/>
  <c r="AB58" i="19"/>
  <c r="V58" i="19"/>
  <c r="X58" i="19" s="1"/>
  <c r="Y58" i="19" s="1"/>
  <c r="AB153" i="19"/>
  <c r="AA153" i="19"/>
  <c r="Z153" i="19"/>
  <c r="V153" i="19"/>
  <c r="T111" i="19"/>
  <c r="U111" i="19" s="1"/>
  <c r="AB111" i="19"/>
  <c r="AA111" i="19"/>
  <c r="Z111" i="19"/>
  <c r="V111" i="19"/>
  <c r="X111" i="19" s="1"/>
  <c r="Y111" i="19" s="1"/>
  <c r="W111" i="19"/>
  <c r="W73" i="19"/>
  <c r="V73" i="19"/>
  <c r="X73" i="19" s="1"/>
  <c r="T73" i="19"/>
  <c r="U73" i="19" s="1"/>
  <c r="AB73" i="19"/>
  <c r="AA73" i="19"/>
  <c r="Z73" i="19"/>
  <c r="AB132" i="19"/>
  <c r="AA132" i="19"/>
  <c r="Z132" i="19"/>
  <c r="W132" i="19"/>
  <c r="V144" i="19"/>
  <c r="AB127" i="19"/>
  <c r="AA127" i="19"/>
  <c r="Z127" i="19"/>
  <c r="AA112" i="19"/>
  <c r="AB112" i="19"/>
  <c r="Z112" i="19"/>
  <c r="AB61" i="19"/>
  <c r="AA61" i="19"/>
  <c r="W61" i="19"/>
  <c r="Z61" i="19"/>
  <c r="V61" i="19"/>
  <c r="X61" i="19" s="1"/>
  <c r="AB12" i="19"/>
  <c r="AA12" i="19"/>
  <c r="Z12" i="19"/>
  <c r="W137" i="19"/>
  <c r="AB137" i="19"/>
  <c r="T137" i="19"/>
  <c r="U137" i="19" s="1"/>
  <c r="AA137" i="19"/>
  <c r="Z137" i="19"/>
  <c r="AB142" i="19"/>
  <c r="AA142" i="19"/>
  <c r="Z142" i="19"/>
  <c r="W142" i="19"/>
  <c r="T12" i="19"/>
  <c r="U12" i="19" s="1"/>
  <c r="Z239" i="19"/>
  <c r="AB239" i="19"/>
  <c r="AA239" i="19"/>
  <c r="AB256" i="19"/>
  <c r="T256" i="19"/>
  <c r="U256" i="19" s="1"/>
  <c r="AA256" i="19"/>
  <c r="V256" i="19"/>
  <c r="X256" i="19" s="1"/>
  <c r="Y256" i="19" s="1"/>
  <c r="W256" i="19"/>
  <c r="Z256" i="19"/>
  <c r="AB75" i="19"/>
  <c r="AA75" i="19"/>
  <c r="Z75" i="19"/>
  <c r="W75" i="19"/>
  <c r="V75" i="19"/>
  <c r="X75" i="19" s="1"/>
  <c r="Y75" i="19" s="1"/>
  <c r="AB71" i="19"/>
  <c r="AA71" i="19"/>
  <c r="Z71" i="19"/>
  <c r="AA253" i="19"/>
  <c r="Z253" i="19"/>
  <c r="W253" i="19"/>
  <c r="AB253" i="19"/>
  <c r="T253" i="19"/>
  <c r="U253" i="19" s="1"/>
  <c r="T284" i="19"/>
  <c r="U284" i="19" s="1"/>
  <c r="T276" i="19"/>
  <c r="U276" i="19" s="1"/>
  <c r="V261" i="19"/>
  <c r="X261" i="19" s="1"/>
  <c r="Y261" i="19" s="1"/>
  <c r="W259" i="19"/>
  <c r="V259" i="19"/>
  <c r="X259" i="19" s="1"/>
  <c r="Y259" i="19" s="1"/>
  <c r="AA259" i="19"/>
  <c r="Z259" i="19"/>
  <c r="AB259" i="19"/>
  <c r="T259" i="19"/>
  <c r="U259" i="19" s="1"/>
  <c r="W250" i="19"/>
  <c r="AB250" i="19"/>
  <c r="T250" i="19"/>
  <c r="U250" i="19" s="1"/>
  <c r="Z250" i="19"/>
  <c r="AA250" i="19"/>
  <c r="W190" i="19"/>
  <c r="V190" i="19"/>
  <c r="X190" i="19" s="1"/>
  <c r="W262" i="19"/>
  <c r="AB262" i="19"/>
  <c r="T262" i="19"/>
  <c r="U262" i="19" s="1"/>
  <c r="AA262" i="19"/>
  <c r="Z262" i="19"/>
  <c r="V262" i="19"/>
  <c r="X262" i="19" s="1"/>
  <c r="AC241" i="19"/>
  <c r="W131" i="19"/>
  <c r="T192" i="19"/>
  <c r="U192" i="19" s="1"/>
  <c r="Z126" i="19"/>
  <c r="AC131" i="19"/>
  <c r="AA86" i="19"/>
  <c r="Z86" i="19"/>
  <c r="W86" i="19"/>
  <c r="AB86" i="19"/>
  <c r="T86" i="19"/>
  <c r="U86" i="19" s="1"/>
  <c r="V86" i="19"/>
  <c r="X86" i="19" s="1"/>
  <c r="T129" i="19"/>
  <c r="U129" i="19" s="1"/>
  <c r="T153" i="19"/>
  <c r="U153" i="19" s="1"/>
  <c r="W70" i="19"/>
  <c r="AA70" i="19"/>
  <c r="AB70" i="19"/>
  <c r="Z70" i="19"/>
  <c r="T70" i="19"/>
  <c r="U70" i="19" s="1"/>
  <c r="AA247" i="19"/>
  <c r="V31" i="19"/>
  <c r="X31" i="19" s="1"/>
  <c r="Y31" i="19" s="1"/>
  <c r="AB19" i="19"/>
  <c r="AA19" i="19"/>
  <c r="Z19" i="19"/>
  <c r="W64" i="19"/>
  <c r="AA64" i="19"/>
  <c r="T64" i="19"/>
  <c r="U64" i="19" s="1"/>
  <c r="Z64" i="19"/>
  <c r="AB64" i="19"/>
  <c r="AB29" i="19"/>
  <c r="AA29" i="19"/>
  <c r="Z29" i="19"/>
  <c r="W29" i="19"/>
  <c r="AB108" i="19"/>
  <c r="AA108" i="19"/>
  <c r="Z108" i="19"/>
  <c r="V132" i="19"/>
  <c r="X132" i="19" s="1"/>
  <c r="Z31" i="19"/>
  <c r="V15" i="19"/>
  <c r="V42" i="19"/>
  <c r="X42" i="19" s="1"/>
  <c r="AB248" i="19"/>
  <c r="T248" i="19"/>
  <c r="U248" i="19" s="1"/>
  <c r="AA248" i="19"/>
  <c r="Z248" i="19"/>
  <c r="W248" i="19"/>
  <c r="V248" i="19"/>
  <c r="X248" i="19" s="1"/>
  <c r="Y248" i="19" s="1"/>
  <c r="W282" i="19"/>
  <c r="Z13" i="19"/>
  <c r="AB13" i="19"/>
  <c r="AA13" i="19"/>
  <c r="T13" i="19"/>
  <c r="U13" i="19" s="1"/>
  <c r="W77" i="19"/>
  <c r="V77" i="19"/>
  <c r="X77" i="19" s="1"/>
  <c r="Y77" i="19" s="1"/>
  <c r="T77" i="19"/>
  <c r="U77" i="19" s="1"/>
  <c r="AB77" i="19"/>
  <c r="AA77" i="19"/>
  <c r="Z77" i="19"/>
  <c r="V110" i="19"/>
  <c r="X110" i="19" s="1"/>
  <c r="Y110" i="19" s="1"/>
  <c r="W281" i="19"/>
  <c r="W277" i="19"/>
  <c r="W273" i="19"/>
  <c r="T289" i="19"/>
  <c r="U289" i="19" s="1"/>
  <c r="W289" i="19"/>
  <c r="V289" i="19"/>
  <c r="X289" i="19" s="1"/>
  <c r="Y289" i="19" s="1"/>
  <c r="T283" i="19"/>
  <c r="U283" i="19" s="1"/>
  <c r="T275" i="19"/>
  <c r="U275" i="19" s="1"/>
  <c r="W254" i="19"/>
  <c r="AB254" i="19"/>
  <c r="T254" i="19"/>
  <c r="U254" i="19" s="1"/>
  <c r="Z254" i="19"/>
  <c r="V254" i="19"/>
  <c r="X254" i="19" s="1"/>
  <c r="AA254" i="19"/>
  <c r="Z212" i="19"/>
  <c r="W212" i="19"/>
  <c r="AB212" i="19"/>
  <c r="T212" i="19"/>
  <c r="U212" i="19" s="1"/>
  <c r="AA212" i="19"/>
  <c r="V212" i="19"/>
  <c r="X212" i="19" s="1"/>
  <c r="V290" i="19"/>
  <c r="X290" i="19" s="1"/>
  <c r="Y290" i="19" s="1"/>
  <c r="AB222" i="19"/>
  <c r="AA222" i="19"/>
  <c r="Z222" i="19"/>
  <c r="T210" i="19"/>
  <c r="U210" i="19" s="1"/>
  <c r="W135" i="19"/>
  <c r="Z135" i="19"/>
  <c r="AB135" i="19"/>
  <c r="AA135" i="19"/>
  <c r="T135" i="19"/>
  <c r="U135" i="19" s="1"/>
  <c r="Z243" i="19"/>
  <c r="AC190" i="19"/>
  <c r="W128" i="19"/>
  <c r="T128" i="19"/>
  <c r="U128" i="19" s="1"/>
  <c r="Z263" i="19"/>
  <c r="AA245" i="19"/>
  <c r="Z245" i="19"/>
  <c r="AB245" i="19"/>
  <c r="W245" i="19"/>
  <c r="W241" i="19"/>
  <c r="AC142" i="19"/>
  <c r="AA251" i="19"/>
  <c r="V192" i="19"/>
  <c r="X192" i="19" s="1"/>
  <c r="AA126" i="19"/>
  <c r="AA219" i="19"/>
  <c r="Z219" i="19"/>
  <c r="AB219" i="19"/>
  <c r="Z115" i="19"/>
  <c r="W115" i="19"/>
  <c r="T115" i="19"/>
  <c r="U115" i="19" s="1"/>
  <c r="AB115" i="19"/>
  <c r="AA115" i="19"/>
  <c r="V243" i="19"/>
  <c r="X243" i="19" s="1"/>
  <c r="Y243" i="19" s="1"/>
  <c r="Z30" i="19"/>
  <c r="T30" i="19"/>
  <c r="U30" i="19" s="1"/>
  <c r="W30" i="19"/>
  <c r="AA30" i="19"/>
  <c r="AB30" i="19"/>
  <c r="T61" i="19"/>
  <c r="U61" i="19" s="1"/>
  <c r="AB11" i="19"/>
  <c r="AA11" i="19"/>
  <c r="Z11" i="19"/>
  <c r="W63" i="19"/>
  <c r="AB63" i="19"/>
  <c r="AA63" i="19"/>
  <c r="Z63" i="19"/>
  <c r="V63" i="19"/>
  <c r="X63" i="19" s="1"/>
  <c r="Y63" i="19" s="1"/>
  <c r="T63" i="19"/>
  <c r="U63" i="19" s="1"/>
  <c r="AB103" i="19"/>
  <c r="AA103" i="19"/>
  <c r="Z103" i="19"/>
  <c r="V119" i="19"/>
  <c r="W96" i="19"/>
  <c r="V96" i="19"/>
  <c r="X96" i="19" s="1"/>
  <c r="AB96" i="19"/>
  <c r="T96" i="19"/>
  <c r="U96" i="19" s="1"/>
  <c r="AA96" i="19"/>
  <c r="Z96" i="19"/>
  <c r="W118" i="19"/>
  <c r="AB118" i="19"/>
  <c r="T118" i="19"/>
  <c r="U118" i="19" s="1"/>
  <c r="AA118" i="19"/>
  <c r="Z118" i="19"/>
  <c r="V118" i="19"/>
  <c r="Z18" i="19"/>
  <c r="AA131" i="19"/>
  <c r="V29" i="19"/>
  <c r="V12" i="19"/>
  <c r="S12" i="19" s="1"/>
  <c r="AC12" i="19" s="1"/>
  <c r="AA265" i="19"/>
  <c r="Z265" i="19"/>
  <c r="W265" i="19"/>
  <c r="AB265" i="19"/>
  <c r="T265" i="19"/>
  <c r="U265" i="19" s="1"/>
  <c r="T282" i="19"/>
  <c r="U282" i="19" s="1"/>
  <c r="T274" i="19"/>
  <c r="U274" i="19" s="1"/>
  <c r="V253" i="19"/>
  <c r="X253" i="19" s="1"/>
  <c r="Y253" i="19" s="1"/>
  <c r="W290" i="19"/>
  <c r="W243" i="19"/>
  <c r="V207" i="19"/>
  <c r="X207" i="19" s="1"/>
  <c r="AA263" i="19"/>
  <c r="V135" i="19"/>
  <c r="X135" i="19" s="1"/>
  <c r="V211" i="19"/>
  <c r="X211" i="19" s="1"/>
  <c r="Y211" i="19" s="1"/>
  <c r="AA241" i="19"/>
  <c r="T112" i="19"/>
  <c r="U112" i="19" s="1"/>
  <c r="AA76" i="19"/>
  <c r="Z76" i="19"/>
  <c r="W76" i="19"/>
  <c r="T76" i="19"/>
  <c r="U76" i="19" s="1"/>
  <c r="V76" i="19"/>
  <c r="X76" i="19" s="1"/>
  <c r="AB76" i="19"/>
  <c r="AC119" i="19"/>
  <c r="W69" i="19"/>
  <c r="Z69" i="19"/>
  <c r="AB69" i="19"/>
  <c r="V69" i="19"/>
  <c r="X69" i="19" s="1"/>
  <c r="Y69" i="19" s="1"/>
  <c r="T69" i="19"/>
  <c r="U69" i="19" s="1"/>
  <c r="AA69" i="19"/>
  <c r="V80" i="19"/>
  <c r="X80" i="19" s="1"/>
  <c r="V127" i="19"/>
  <c r="X127" i="19" s="1"/>
  <c r="Y127" i="19" s="1"/>
  <c r="T127" i="19"/>
  <c r="U127" i="19" s="1"/>
  <c r="W106" i="19"/>
  <c r="AB106" i="19"/>
  <c r="T106" i="19"/>
  <c r="U106" i="19" s="1"/>
  <c r="AA106" i="19"/>
  <c r="Z106" i="19"/>
  <c r="V14" i="19"/>
  <c r="S14" i="19" s="1"/>
  <c r="AC14" i="19" s="1"/>
  <c r="V115" i="19"/>
  <c r="X115" i="19" s="1"/>
  <c r="W59" i="19"/>
  <c r="T59" i="19"/>
  <c r="U59" i="19" s="1"/>
  <c r="AB59" i="19"/>
  <c r="AA59" i="19"/>
  <c r="Z59" i="19"/>
  <c r="V59" i="19"/>
  <c r="X59" i="19" s="1"/>
  <c r="Y59" i="19" s="1"/>
  <c r="V30" i="19"/>
  <c r="X30" i="19" s="1"/>
  <c r="Y30" i="19" s="1"/>
  <c r="AB109" i="19"/>
  <c r="AA109" i="19"/>
  <c r="Z109" i="19"/>
  <c r="T71" i="19"/>
  <c r="U71" i="19" s="1"/>
  <c r="V19" i="19"/>
  <c r="V11" i="19"/>
  <c r="S11" i="19" s="1"/>
  <c r="AC11" i="19" s="1"/>
  <c r="T29" i="19"/>
  <c r="U29" i="19" s="1"/>
  <c r="AA144" i="19"/>
  <c r="Z144" i="19"/>
  <c r="AB144" i="19"/>
  <c r="T144" i="19"/>
  <c r="U144" i="19" s="1"/>
  <c r="AB113" i="19"/>
  <c r="AA113" i="19"/>
  <c r="Z113" i="19"/>
  <c r="V113" i="19"/>
  <c r="X113" i="19" s="1"/>
  <c r="W284" i="19"/>
  <c r="W280" i="19"/>
  <c r="W276" i="19"/>
  <c r="W272" i="19"/>
  <c r="T281" i="19"/>
  <c r="U281" i="19" s="1"/>
  <c r="T273" i="19"/>
  <c r="U273" i="19" s="1"/>
  <c r="W258" i="19"/>
  <c r="AB258" i="19"/>
  <c r="T258" i="19"/>
  <c r="U258" i="19" s="1"/>
  <c r="V258" i="19"/>
  <c r="X258" i="19" s="1"/>
  <c r="AA258" i="19"/>
  <c r="Z258" i="19"/>
  <c r="Z196" i="19"/>
  <c r="W196" i="19"/>
  <c r="T196" i="19"/>
  <c r="U196" i="19" s="1"/>
  <c r="AB196" i="19"/>
  <c r="AA196" i="19"/>
  <c r="V196" i="19"/>
  <c r="X196" i="19" s="1"/>
  <c r="Y196" i="19" s="1"/>
  <c r="Z218" i="19"/>
  <c r="AB218" i="19"/>
  <c r="AA218" i="19"/>
  <c r="W121" i="19"/>
  <c r="AA121" i="19"/>
  <c r="Z121" i="19"/>
  <c r="T121" i="19"/>
  <c r="U121" i="19" s="1"/>
  <c r="AB121" i="19"/>
  <c r="V240" i="19"/>
  <c r="X240" i="19" s="1"/>
  <c r="Y240" i="19" s="1"/>
  <c r="AB157" i="19"/>
  <c r="AA157" i="19"/>
  <c r="Z157" i="19"/>
  <c r="W157" i="19"/>
  <c r="V157" i="19"/>
  <c r="X157" i="19" s="1"/>
  <c r="Y157" i="19" s="1"/>
  <c r="Z123" i="19"/>
  <c r="W123" i="19"/>
  <c r="AA123" i="19"/>
  <c r="T123" i="19"/>
  <c r="U123" i="19" s="1"/>
  <c r="AB123" i="19"/>
  <c r="V263" i="19"/>
  <c r="X263" i="19" s="1"/>
  <c r="Y263" i="19" s="1"/>
  <c r="W125" i="19"/>
  <c r="T125" i="19"/>
  <c r="U125" i="19" s="1"/>
  <c r="AA249" i="19"/>
  <c r="Z249" i="19"/>
  <c r="AB249" i="19"/>
  <c r="T249" i="19"/>
  <c r="U249" i="19" s="1"/>
  <c r="AA207" i="19"/>
  <c r="Z207" i="19"/>
  <c r="AB207" i="19"/>
  <c r="Z251" i="19"/>
  <c r="AB150" i="19"/>
  <c r="AA150" i="19"/>
  <c r="Z150" i="19"/>
  <c r="V150" i="19"/>
  <c r="AB140" i="19"/>
  <c r="AA140" i="19"/>
  <c r="Z140" i="19"/>
  <c r="W140" i="19"/>
  <c r="AB136" i="19"/>
  <c r="AA136" i="19"/>
  <c r="Z136" i="19"/>
  <c r="W136" i="19"/>
  <c r="V136" i="19"/>
  <c r="X136" i="19" s="1"/>
  <c r="Y136" i="19" s="1"/>
  <c r="AC120" i="19"/>
  <c r="AA72" i="19"/>
  <c r="Z72" i="19"/>
  <c r="W72" i="19"/>
  <c r="AB72" i="19"/>
  <c r="T72" i="19"/>
  <c r="U72" i="19" s="1"/>
  <c r="W119" i="19"/>
  <c r="W74" i="19"/>
  <c r="V74" i="19"/>
  <c r="X74" i="19" s="1"/>
  <c r="AB74" i="19"/>
  <c r="T74" i="19"/>
  <c r="U74" i="19" s="1"/>
  <c r="AA74" i="19"/>
  <c r="Z74" i="19"/>
  <c r="AB15" i="19"/>
  <c r="AA15" i="19"/>
  <c r="Z15" i="19"/>
  <c r="AB65" i="19"/>
  <c r="AA65" i="19"/>
  <c r="W65" i="19"/>
  <c r="V65" i="19"/>
  <c r="X65" i="19" s="1"/>
  <c r="Z65" i="19"/>
  <c r="W80" i="19"/>
  <c r="Z247" i="19"/>
  <c r="W127" i="19"/>
  <c r="Z120" i="19"/>
  <c r="T75" i="19"/>
  <c r="U75" i="19" s="1"/>
  <c r="AB16" i="19"/>
  <c r="AA16" i="19"/>
  <c r="Z16" i="19"/>
  <c r="W113" i="19"/>
  <c r="AB107" i="19"/>
  <c r="AA107" i="19"/>
  <c r="Z107" i="19"/>
  <c r="W107" i="19"/>
  <c r="V108" i="19"/>
  <c r="X108" i="19" s="1"/>
  <c r="AA31" i="19"/>
  <c r="AA257" i="19"/>
  <c r="Z257" i="19"/>
  <c r="W257" i="19"/>
  <c r="T257" i="19"/>
  <c r="U257" i="19" s="1"/>
  <c r="AB257" i="19"/>
  <c r="W255" i="19"/>
  <c r="V255" i="19"/>
  <c r="X255" i="19" s="1"/>
  <c r="AA255" i="19"/>
  <c r="Z255" i="19"/>
  <c r="T255" i="19"/>
  <c r="U255" i="19" s="1"/>
  <c r="AB255" i="19"/>
  <c r="W274" i="19"/>
  <c r="W206" i="19"/>
  <c r="Z206" i="19"/>
  <c r="AB206" i="19"/>
  <c r="AA206" i="19"/>
  <c r="T206" i="19"/>
  <c r="U206" i="19" s="1"/>
  <c r="AA261" i="19"/>
  <c r="Z261" i="19"/>
  <c r="W261" i="19"/>
  <c r="AB261" i="19"/>
  <c r="T261" i="19"/>
  <c r="U261" i="19" s="1"/>
  <c r="T280" i="19"/>
  <c r="U280" i="19" s="1"/>
  <c r="T272" i="19"/>
  <c r="U272" i="19" s="1"/>
  <c r="T242" i="19"/>
  <c r="U242" i="19" s="1"/>
  <c r="T143" i="19"/>
  <c r="U143" i="19" s="1"/>
  <c r="W263" i="19"/>
  <c r="AB195" i="19"/>
  <c r="AA195" i="19"/>
  <c r="Z195" i="19"/>
  <c r="W195" i="19"/>
  <c r="V251" i="19"/>
  <c r="X251" i="19" s="1"/>
  <c r="Y251" i="19" s="1"/>
  <c r="AA66" i="19"/>
  <c r="Z66" i="19"/>
  <c r="T66" i="19"/>
  <c r="U66" i="19" s="1"/>
  <c r="AB66" i="19"/>
  <c r="V112" i="19"/>
  <c r="X112" i="19" s="1"/>
  <c r="Z119" i="19"/>
  <c r="AB83" i="19"/>
  <c r="AA83" i="19"/>
  <c r="Z83" i="19"/>
  <c r="W83" i="19"/>
  <c r="V83" i="19"/>
  <c r="X83" i="19" s="1"/>
  <c r="Y83" i="19" s="1"/>
  <c r="Z17" i="19"/>
  <c r="AB17" i="19"/>
  <c r="T17" i="19"/>
  <c r="U17" i="19" s="1"/>
  <c r="AA17" i="19"/>
  <c r="AB41" i="19"/>
  <c r="AA41" i="19"/>
  <c r="W41" i="19"/>
  <c r="Z41" i="19"/>
  <c r="V247" i="19"/>
  <c r="X247" i="19" s="1"/>
  <c r="AA120" i="19"/>
  <c r="W105" i="19"/>
  <c r="V105" i="19"/>
  <c r="X105" i="19" s="1"/>
  <c r="AA105" i="19"/>
  <c r="Z105" i="19"/>
  <c r="T105" i="19"/>
  <c r="U105" i="19" s="1"/>
  <c r="AB105" i="19"/>
  <c r="T109" i="19"/>
  <c r="U109" i="19" s="1"/>
  <c r="AB193" i="19"/>
  <c r="AA193" i="19"/>
  <c r="Z193" i="19"/>
  <c r="W193" i="19"/>
  <c r="W283" i="19"/>
  <c r="W275" i="19"/>
  <c r="W246" i="19"/>
  <c r="AB246" i="19"/>
  <c r="T246" i="19"/>
  <c r="U246" i="19" s="1"/>
  <c r="AA246" i="19"/>
  <c r="Z246" i="19"/>
  <c r="T240" i="19"/>
  <c r="U240" i="19" s="1"/>
  <c r="AB210" i="19"/>
  <c r="AA210" i="19"/>
  <c r="Z210" i="19"/>
  <c r="W210" i="19"/>
  <c r="V206" i="19"/>
  <c r="X206" i="19" s="1"/>
  <c r="Y206" i="19" s="1"/>
  <c r="AB143" i="19"/>
  <c r="AA143" i="19"/>
  <c r="Z143" i="19"/>
  <c r="W143" i="19"/>
  <c r="W251" i="19"/>
  <c r="AA192" i="19"/>
  <c r="Z192" i="19"/>
  <c r="AB192" i="19"/>
  <c r="AB122" i="19"/>
  <c r="AA122" i="19"/>
  <c r="Z122" i="19"/>
  <c r="W122" i="19"/>
  <c r="V122" i="19"/>
  <c r="X122" i="19" s="1"/>
  <c r="AA104" i="19"/>
  <c r="Z104" i="19"/>
  <c r="W104" i="19"/>
  <c r="AB104" i="19"/>
  <c r="T104" i="19"/>
  <c r="U104" i="19" s="1"/>
  <c r="AA62" i="19"/>
  <c r="Z62" i="19"/>
  <c r="W62" i="19"/>
  <c r="AB62" i="19"/>
  <c r="V62" i="19"/>
  <c r="X62" i="19" s="1"/>
  <c r="Y62" i="19" s="1"/>
  <c r="T62" i="19"/>
  <c r="U62" i="19" s="1"/>
  <c r="Z43" i="19"/>
  <c r="T43" i="19"/>
  <c r="U43" i="19" s="1"/>
  <c r="W43" i="19"/>
  <c r="AB43" i="19"/>
  <c r="AA43" i="19"/>
  <c r="W247" i="19"/>
  <c r="W71" i="19"/>
  <c r="AB42" i="19"/>
  <c r="AA42" i="19"/>
  <c r="Z42" i="19"/>
  <c r="T103" i="19"/>
  <c r="U103" i="19" s="1"/>
  <c r="W109" i="19"/>
  <c r="Z110" i="19"/>
  <c r="W110" i="19"/>
  <c r="AB110" i="19"/>
  <c r="AA110" i="19"/>
  <c r="T110" i="19"/>
  <c r="U110" i="19" s="1"/>
  <c r="T16" i="19"/>
  <c r="U16" i="19" s="1"/>
  <c r="Z80" i="19"/>
  <c r="O287" i="18"/>
  <c r="P287" i="18"/>
  <c r="Q288" i="28" s="1"/>
  <c r="Q287" i="18"/>
  <c r="T287" i="18" s="1"/>
  <c r="U287" i="18" s="1"/>
  <c r="R287" i="18"/>
  <c r="W287" i="18"/>
  <c r="R288" i="16"/>
  <c r="S288" i="16" s="1"/>
  <c r="O288" i="16"/>
  <c r="Q288" i="16"/>
  <c r="T288" i="16" s="1"/>
  <c r="U288" i="16" s="1"/>
  <c r="P288" i="16"/>
  <c r="M289" i="28" s="1"/>
  <c r="P289" i="16"/>
  <c r="M291" i="28" s="1"/>
  <c r="Q289" i="16"/>
  <c r="T289" i="16" s="1"/>
  <c r="U289" i="16" s="1"/>
  <c r="O289" i="16"/>
  <c r="R289" i="16"/>
  <c r="S289" i="16" s="1"/>
  <c r="P287" i="16"/>
  <c r="M288" i="28" s="1"/>
  <c r="Q287" i="16"/>
  <c r="T287" i="16"/>
  <c r="U287" i="16" s="1"/>
  <c r="W287" i="16"/>
  <c r="O287" i="16"/>
  <c r="R287" i="16"/>
  <c r="O290" i="16"/>
  <c r="P290" i="16"/>
  <c r="M292" i="28" s="1"/>
  <c r="R290" i="16"/>
  <c r="S290" i="16" s="1"/>
  <c r="Q290" i="16"/>
  <c r="T290" i="16" s="1"/>
  <c r="U290" i="16" s="1"/>
  <c r="O290" i="18"/>
  <c r="P290" i="18"/>
  <c r="Q292" i="28" s="1"/>
  <c r="R290" i="18"/>
  <c r="S290" i="18" s="1"/>
  <c r="Q290" i="18"/>
  <c r="P288" i="17"/>
  <c r="O289" i="28" s="1"/>
  <c r="Q288" i="17"/>
  <c r="T288" i="17" s="1"/>
  <c r="U288" i="17" s="1"/>
  <c r="O288" i="17"/>
  <c r="R288" i="17"/>
  <c r="S288" i="17" s="1"/>
  <c r="O289" i="17"/>
  <c r="P289" i="17"/>
  <c r="O291" i="28" s="1"/>
  <c r="R289" i="17"/>
  <c r="S289" i="17" s="1"/>
  <c r="Q289" i="17"/>
  <c r="T289" i="17" s="1"/>
  <c r="U289" i="17" s="1"/>
  <c r="O288" i="18"/>
  <c r="P288" i="18"/>
  <c r="Q289" i="28" s="1"/>
  <c r="Q288" i="18"/>
  <c r="T288" i="18" s="1"/>
  <c r="U288" i="18" s="1"/>
  <c r="R288" i="18"/>
  <c r="S288" i="18" s="1"/>
  <c r="O289" i="18"/>
  <c r="P289" i="18"/>
  <c r="Q291" i="28" s="1"/>
  <c r="Q289" i="18"/>
  <c r="R289" i="18"/>
  <c r="S289" i="18" s="1"/>
  <c r="O290" i="17"/>
  <c r="P290" i="17"/>
  <c r="O292" i="28" s="1"/>
  <c r="R290" i="17"/>
  <c r="S290" i="17" s="1"/>
  <c r="Q290" i="17"/>
  <c r="T290" i="17" s="1"/>
  <c r="U290" i="17" s="1"/>
  <c r="O287" i="17"/>
  <c r="P287" i="17"/>
  <c r="O288" i="28" s="1"/>
  <c r="R287" i="17"/>
  <c r="T287" i="17"/>
  <c r="U287" i="17" s="1"/>
  <c r="Q287" i="17"/>
  <c r="W287" i="17"/>
  <c r="M285" i="16"/>
  <c r="L285" i="16"/>
  <c r="M285" i="17"/>
  <c r="L285" i="17"/>
  <c r="M285" i="18"/>
  <c r="L285" i="18"/>
  <c r="AM141" i="18"/>
  <c r="AL141" i="18"/>
  <c r="AK141" i="18"/>
  <c r="Y257" i="19" l="1"/>
  <c r="Y122" i="19"/>
  <c r="BX289" i="18"/>
  <c r="BX287" i="18"/>
  <c r="BX290" i="17"/>
  <c r="BX289" i="17"/>
  <c r="BX290" i="16"/>
  <c r="BX288" i="16"/>
  <c r="BX287" i="17"/>
  <c r="BX287" i="16"/>
  <c r="X118" i="19"/>
  <c r="Y118" i="19" s="1"/>
  <c r="X119" i="19"/>
  <c r="Y119" i="19" s="1"/>
  <c r="X271" i="19"/>
  <c r="Y271" i="19" s="1"/>
  <c r="X270" i="19"/>
  <c r="Y270" i="19" s="1"/>
  <c r="BW141" i="18"/>
  <c r="BU141" i="18"/>
  <c r="BV141" i="18"/>
  <c r="BX288" i="17"/>
  <c r="Y192" i="19"/>
  <c r="Y255" i="19"/>
  <c r="BX288" i="18"/>
  <c r="BX290" i="18"/>
  <c r="BX289" i="16"/>
  <c r="Y262" i="19"/>
  <c r="Y112" i="19"/>
  <c r="Y80" i="19"/>
  <c r="Y244" i="19"/>
  <c r="Y126" i="19"/>
  <c r="Y73" i="19"/>
  <c r="Y258" i="19"/>
  <c r="Y141" i="19"/>
  <c r="Y132" i="19"/>
  <c r="Y265" i="19"/>
  <c r="Y74" i="19"/>
  <c r="Y250" i="19"/>
  <c r="Y65" i="19"/>
  <c r="Y86" i="19"/>
  <c r="Y89" i="19"/>
  <c r="Y105" i="19"/>
  <c r="Y191" i="19"/>
  <c r="Y61" i="19"/>
  <c r="Y108" i="19"/>
  <c r="Y113" i="19"/>
  <c r="Y96" i="19"/>
  <c r="Y212" i="19"/>
  <c r="Y208" i="19"/>
  <c r="Y106" i="19"/>
  <c r="Y42" i="19"/>
  <c r="Y252" i="19"/>
  <c r="Y135" i="19"/>
  <c r="Y137" i="19"/>
  <c r="Y103" i="19"/>
  <c r="Y76" i="19"/>
  <c r="Y104" i="19"/>
  <c r="S153" i="19"/>
  <c r="AC153" i="19" s="1"/>
  <c r="L292" i="28"/>
  <c r="N289" i="28"/>
  <c r="L288" i="28"/>
  <c r="Y254" i="19"/>
  <c r="S147" i="19"/>
  <c r="AC147" i="19" s="1"/>
  <c r="Y140" i="19"/>
  <c r="S18" i="19"/>
  <c r="AC18" i="19" s="1"/>
  <c r="N291" i="28"/>
  <c r="Y247" i="19"/>
  <c r="S66" i="19"/>
  <c r="AC66" i="19" s="1"/>
  <c r="P291" i="28"/>
  <c r="L289" i="28"/>
  <c r="S150" i="19"/>
  <c r="AC150" i="19" s="1"/>
  <c r="Y43" i="19"/>
  <c r="N292" i="28"/>
  <c r="P288" i="28"/>
  <c r="N288" i="28"/>
  <c r="P289" i="28"/>
  <c r="P292" i="28"/>
  <c r="L291" i="28"/>
  <c r="S19" i="19"/>
  <c r="AC19" i="19" s="1"/>
  <c r="Y115" i="19"/>
  <c r="S144" i="19"/>
  <c r="AC144" i="19" s="1"/>
  <c r="S17" i="19"/>
  <c r="Y17" i="19" s="1"/>
  <c r="S15" i="19"/>
  <c r="AC15" i="19" s="1"/>
  <c r="S16" i="19"/>
  <c r="AC16" i="19" s="1"/>
  <c r="X29" i="19"/>
  <c r="Y29" i="19" s="1"/>
  <c r="X147" i="19"/>
  <c r="X150" i="19"/>
  <c r="X11" i="19"/>
  <c r="Y11" i="19" s="1"/>
  <c r="X144" i="19"/>
  <c r="X153" i="19"/>
  <c r="X14" i="19"/>
  <c r="Y14" i="19" s="1"/>
  <c r="X18" i="19"/>
  <c r="X15" i="19"/>
  <c r="X16" i="19"/>
  <c r="X19" i="19"/>
  <c r="X13" i="19"/>
  <c r="Y13" i="19" s="1"/>
  <c r="X12" i="19"/>
  <c r="Y12" i="19" s="1"/>
  <c r="Y225" i="19"/>
  <c r="Y156" i="19"/>
  <c r="Y207" i="19"/>
  <c r="W288" i="16"/>
  <c r="R285" i="19"/>
  <c r="O285" i="19"/>
  <c r="Y193" i="19"/>
  <c r="P285" i="19"/>
  <c r="K287" i="28" s="1"/>
  <c r="Q285" i="19"/>
  <c r="T285" i="19" s="1"/>
  <c r="U285" i="19" s="1"/>
  <c r="V288" i="16"/>
  <c r="X288" i="16" s="1"/>
  <c r="Y288" i="16" s="1"/>
  <c r="W289" i="17"/>
  <c r="Y109" i="19"/>
  <c r="Y124" i="19"/>
  <c r="W288" i="17"/>
  <c r="V289" i="16"/>
  <c r="X289" i="16" s="1"/>
  <c r="Y289" i="16" s="1"/>
  <c r="W288" i="18"/>
  <c r="W289" i="16"/>
  <c r="V290" i="16"/>
  <c r="X290" i="16" s="1"/>
  <c r="Y290" i="16" s="1"/>
  <c r="W290" i="18"/>
  <c r="W290" i="16"/>
  <c r="Y120" i="19"/>
  <c r="Y241" i="19"/>
  <c r="Y142" i="19"/>
  <c r="Y190" i="19"/>
  <c r="Y131" i="19"/>
  <c r="V287" i="17"/>
  <c r="S287" i="17" s="1"/>
  <c r="V288" i="17"/>
  <c r="X288" i="17" s="1"/>
  <c r="Y288" i="17" s="1"/>
  <c r="T290" i="18"/>
  <c r="U290" i="18" s="1"/>
  <c r="W285" i="18"/>
  <c r="O285" i="18"/>
  <c r="P285" i="18"/>
  <c r="Q287" i="28" s="1"/>
  <c r="R285" i="18"/>
  <c r="Q285" i="18"/>
  <c r="V289" i="17"/>
  <c r="X289" i="17" s="1"/>
  <c r="Y289" i="17" s="1"/>
  <c r="T289" i="18"/>
  <c r="U289" i="18" s="1"/>
  <c r="V289" i="18"/>
  <c r="X289" i="18" s="1"/>
  <c r="Y289" i="18" s="1"/>
  <c r="O285" i="16"/>
  <c r="P285" i="16"/>
  <c r="M287" i="28" s="1"/>
  <c r="Q285" i="16"/>
  <c r="R285" i="16"/>
  <c r="T285" i="16"/>
  <c r="U285" i="16" s="1"/>
  <c r="W285" i="16"/>
  <c r="Q285" i="17"/>
  <c r="R285" i="17"/>
  <c r="W285" i="17"/>
  <c r="T285" i="17"/>
  <c r="U285" i="17" s="1"/>
  <c r="P285" i="17"/>
  <c r="O287" i="28" s="1"/>
  <c r="O285" i="17"/>
  <c r="W290" i="17"/>
  <c r="V290" i="17"/>
  <c r="X290" i="17" s="1"/>
  <c r="Y290" i="17" s="1"/>
  <c r="V288" i="18"/>
  <c r="X288" i="18" s="1"/>
  <c r="Y288" i="18" s="1"/>
  <c r="V290" i="18"/>
  <c r="X290" i="18" s="1"/>
  <c r="Y290" i="18" s="1"/>
  <c r="V287" i="16"/>
  <c r="S287" i="16" s="1"/>
  <c r="V287" i="18"/>
  <c r="S287" i="18" s="1"/>
  <c r="W289" i="18"/>
  <c r="AL190" i="18"/>
  <c r="AM190" i="18"/>
  <c r="AK190" i="18"/>
  <c r="AL190" i="17"/>
  <c r="AM190" i="17"/>
  <c r="AK190" i="17"/>
  <c r="AL190" i="16"/>
  <c r="AM190" i="16"/>
  <c r="AK190" i="16"/>
  <c r="BV190" i="18" l="1"/>
  <c r="BW190" i="18"/>
  <c r="BU190" i="18"/>
  <c r="BV190" i="17"/>
  <c r="BW190" i="17"/>
  <c r="BU190" i="17"/>
  <c r="BU190" i="16"/>
  <c r="BV190" i="16"/>
  <c r="BW190" i="16"/>
  <c r="L287" i="28"/>
  <c r="BX285" i="16"/>
  <c r="N287" i="28"/>
  <c r="BX285" i="17"/>
  <c r="P287" i="28"/>
  <c r="BX285" i="18"/>
  <c r="J287" i="28"/>
  <c r="BX285" i="19"/>
  <c r="Y153" i="19"/>
  <c r="Y16" i="19"/>
  <c r="Y150" i="19"/>
  <c r="X287" i="17"/>
  <c r="Y287" i="17" s="1"/>
  <c r="AC17" i="19"/>
  <c r="Y144" i="19"/>
  <c r="Y66" i="19"/>
  <c r="Y19" i="19"/>
  <c r="Y147" i="19"/>
  <c r="Y15" i="19"/>
  <c r="Y18" i="19"/>
  <c r="X287" i="18"/>
  <c r="Y287" i="18" s="1"/>
  <c r="X287" i="16"/>
  <c r="Y287" i="16" s="1"/>
  <c r="V285" i="17"/>
  <c r="S285" i="17" s="1"/>
  <c r="V285" i="19"/>
  <c r="S285" i="19" s="1"/>
  <c r="T285" i="18"/>
  <c r="U285" i="18" s="1"/>
  <c r="V285" i="18"/>
  <c r="S285" i="18" s="1"/>
  <c r="V285" i="16"/>
  <c r="S285" i="16" s="1"/>
  <c r="AM157" i="16"/>
  <c r="AL157" i="16"/>
  <c r="AM156" i="16"/>
  <c r="AL156" i="16"/>
  <c r="AK157" i="16"/>
  <c r="AK156" i="16"/>
  <c r="AL156" i="17"/>
  <c r="AM156" i="17"/>
  <c r="AL157" i="17"/>
  <c r="AM157" i="17"/>
  <c r="AL156" i="18"/>
  <c r="AM156" i="18"/>
  <c r="AL157" i="18"/>
  <c r="AM157" i="18"/>
  <c r="AK157" i="18"/>
  <c r="AK156" i="18"/>
  <c r="AK157" i="17"/>
  <c r="AK156" i="17"/>
  <c r="BM11" i="16"/>
  <c r="BN11" i="16"/>
  <c r="BO11" i="16"/>
  <c r="BM12" i="16"/>
  <c r="BN12" i="16"/>
  <c r="BO12" i="16"/>
  <c r="BP12" i="16"/>
  <c r="BM13" i="16"/>
  <c r="BN13" i="16"/>
  <c r="BO13" i="16"/>
  <c r="BP13" i="16"/>
  <c r="BM14" i="16"/>
  <c r="BN14" i="16"/>
  <c r="BO14" i="16"/>
  <c r="BP14" i="16"/>
  <c r="BM15" i="16"/>
  <c r="BN15" i="16"/>
  <c r="BO15" i="16"/>
  <c r="BP15" i="16"/>
  <c r="BM16" i="16"/>
  <c r="BN16" i="16"/>
  <c r="BP16" i="16"/>
  <c r="BM17" i="16"/>
  <c r="BN17" i="16"/>
  <c r="BO17" i="16"/>
  <c r="BP17" i="16"/>
  <c r="BM18" i="16"/>
  <c r="BN18" i="16"/>
  <c r="BO18" i="16"/>
  <c r="BP18" i="16"/>
  <c r="BM242" i="16"/>
  <c r="BN242" i="16"/>
  <c r="BO242" i="16"/>
  <c r="BP242" i="16"/>
  <c r="BM243" i="16"/>
  <c r="BN243" i="16"/>
  <c r="BO243" i="16"/>
  <c r="BP243" i="16"/>
  <c r="BM244" i="16"/>
  <c r="BN244" i="16"/>
  <c r="BO244" i="16"/>
  <c r="BP244" i="16"/>
  <c r="BM245" i="16"/>
  <c r="BN245" i="16"/>
  <c r="BO245" i="16"/>
  <c r="BP245" i="16"/>
  <c r="BM246" i="16"/>
  <c r="BN246" i="16"/>
  <c r="BO246" i="16"/>
  <c r="BP246" i="16"/>
  <c r="BM247" i="16"/>
  <c r="BN247" i="16"/>
  <c r="BO247" i="16"/>
  <c r="BP247" i="16"/>
  <c r="BM248" i="16"/>
  <c r="BN248" i="16"/>
  <c r="BO248" i="16"/>
  <c r="BP248" i="16"/>
  <c r="BM249" i="16"/>
  <c r="BN249" i="16"/>
  <c r="BO249" i="16"/>
  <c r="BP249" i="16"/>
  <c r="BM250" i="16"/>
  <c r="BN250" i="16"/>
  <c r="BO250" i="16"/>
  <c r="BP250" i="16"/>
  <c r="BM251" i="16"/>
  <c r="BN251" i="16"/>
  <c r="BO251" i="16"/>
  <c r="BP251" i="16"/>
  <c r="BM252" i="16"/>
  <c r="BN252" i="16"/>
  <c r="BO252" i="16"/>
  <c r="BP252" i="16"/>
  <c r="BM253" i="16"/>
  <c r="BN253" i="16"/>
  <c r="BO253" i="16"/>
  <c r="BP253" i="16"/>
  <c r="BM254" i="16"/>
  <c r="BN254" i="16"/>
  <c r="BO254" i="16"/>
  <c r="BP254" i="16"/>
  <c r="BM255" i="16"/>
  <c r="BN255" i="16"/>
  <c r="BO255" i="16"/>
  <c r="BP255" i="16"/>
  <c r="BM256" i="16"/>
  <c r="BN256" i="16"/>
  <c r="BO256" i="16"/>
  <c r="BP256" i="16"/>
  <c r="BM257" i="16"/>
  <c r="BN257" i="16"/>
  <c r="BO257" i="16"/>
  <c r="BP257" i="16"/>
  <c r="BM258" i="16"/>
  <c r="BN258" i="16"/>
  <c r="BO258" i="16"/>
  <c r="BP258" i="16"/>
  <c r="BM259" i="16"/>
  <c r="BN259" i="16"/>
  <c r="BO259" i="16"/>
  <c r="BP259" i="16"/>
  <c r="BM260" i="16"/>
  <c r="BN260" i="16"/>
  <c r="BO260" i="16"/>
  <c r="BP260" i="16"/>
  <c r="BM261" i="16"/>
  <c r="BN261" i="16"/>
  <c r="BO261" i="16"/>
  <c r="BP261" i="16"/>
  <c r="BM262" i="16"/>
  <c r="BN262" i="16"/>
  <c r="BO262" i="16"/>
  <c r="BP262" i="16"/>
  <c r="BM263" i="16"/>
  <c r="BN263" i="16"/>
  <c r="BO263" i="16"/>
  <c r="BP263" i="16"/>
  <c r="BM264" i="16"/>
  <c r="BN264" i="16"/>
  <c r="BO264" i="16"/>
  <c r="BP264" i="16"/>
  <c r="BM265" i="16"/>
  <c r="BN265" i="16"/>
  <c r="BO265" i="16"/>
  <c r="BP265" i="16"/>
  <c r="BM11" i="17"/>
  <c r="BN11" i="17"/>
  <c r="BO11" i="17"/>
  <c r="BM12" i="17"/>
  <c r="BN12" i="17"/>
  <c r="BO12" i="17"/>
  <c r="BP12" i="17"/>
  <c r="BM13" i="17"/>
  <c r="BN13" i="17"/>
  <c r="BO13" i="17"/>
  <c r="BP13" i="17"/>
  <c r="BM14" i="17"/>
  <c r="BN14" i="17"/>
  <c r="BO14" i="17"/>
  <c r="BP14" i="17"/>
  <c r="BM15" i="17"/>
  <c r="BN15" i="17"/>
  <c r="BO15" i="17"/>
  <c r="BP15" i="17"/>
  <c r="BM16" i="17"/>
  <c r="BN16" i="17"/>
  <c r="BP16" i="17"/>
  <c r="BM17" i="17"/>
  <c r="BN17" i="17"/>
  <c r="BO17" i="17"/>
  <c r="BP17" i="17"/>
  <c r="BM18" i="17"/>
  <c r="BN18" i="17"/>
  <c r="BO18" i="17"/>
  <c r="BP18" i="17"/>
  <c r="BM242" i="17"/>
  <c r="BN242" i="17"/>
  <c r="BO242" i="17"/>
  <c r="BP242" i="17"/>
  <c r="BM243" i="17"/>
  <c r="BN243" i="17"/>
  <c r="BO243" i="17"/>
  <c r="BP243" i="17"/>
  <c r="BM244" i="17"/>
  <c r="BN244" i="17"/>
  <c r="BO244" i="17"/>
  <c r="BP244" i="17"/>
  <c r="BM245" i="17"/>
  <c r="BN245" i="17"/>
  <c r="BO245" i="17"/>
  <c r="BP245" i="17"/>
  <c r="BM246" i="17"/>
  <c r="BN246" i="17"/>
  <c r="BO246" i="17"/>
  <c r="BP246" i="17"/>
  <c r="BM247" i="17"/>
  <c r="BN247" i="17"/>
  <c r="BO247" i="17"/>
  <c r="BP247" i="17"/>
  <c r="BM248" i="17"/>
  <c r="BN248" i="17"/>
  <c r="BO248" i="17"/>
  <c r="BP248" i="17"/>
  <c r="BM249" i="17"/>
  <c r="BN249" i="17"/>
  <c r="BO249" i="17"/>
  <c r="BP249" i="17"/>
  <c r="BM250" i="17"/>
  <c r="BN250" i="17"/>
  <c r="BO250" i="17"/>
  <c r="BP250" i="17"/>
  <c r="BM251" i="17"/>
  <c r="BN251" i="17"/>
  <c r="BO251" i="17"/>
  <c r="BP251" i="17"/>
  <c r="BM252" i="17"/>
  <c r="BN252" i="17"/>
  <c r="BO252" i="17"/>
  <c r="BP252" i="17"/>
  <c r="BM253" i="17"/>
  <c r="BN253" i="17"/>
  <c r="BO253" i="17"/>
  <c r="BP253" i="17"/>
  <c r="BM254" i="17"/>
  <c r="BN254" i="17"/>
  <c r="BO254" i="17"/>
  <c r="BP254" i="17"/>
  <c r="BM255" i="17"/>
  <c r="BN255" i="17"/>
  <c r="BO255" i="17"/>
  <c r="BP255" i="17"/>
  <c r="BM256" i="17"/>
  <c r="BN256" i="17"/>
  <c r="BO256" i="17"/>
  <c r="BP256" i="17"/>
  <c r="BM257" i="17"/>
  <c r="BN257" i="17"/>
  <c r="BO257" i="17"/>
  <c r="BP257" i="17"/>
  <c r="BM258" i="17"/>
  <c r="BN258" i="17"/>
  <c r="BO258" i="17"/>
  <c r="BP258" i="17"/>
  <c r="BM259" i="17"/>
  <c r="BN259" i="17"/>
  <c r="BO259" i="17"/>
  <c r="BP259" i="17"/>
  <c r="BM260" i="17"/>
  <c r="BN260" i="17"/>
  <c r="BO260" i="17"/>
  <c r="BP260" i="17"/>
  <c r="BM261" i="17"/>
  <c r="BN261" i="17"/>
  <c r="BO261" i="17"/>
  <c r="BP261" i="17"/>
  <c r="BM262" i="17"/>
  <c r="BN262" i="17"/>
  <c r="BO262" i="17"/>
  <c r="BP262" i="17"/>
  <c r="BM263" i="17"/>
  <c r="BN263" i="17"/>
  <c r="BO263" i="17"/>
  <c r="BP263" i="17"/>
  <c r="BM264" i="17"/>
  <c r="BN264" i="17"/>
  <c r="BO264" i="17"/>
  <c r="BP264" i="17"/>
  <c r="BM265" i="17"/>
  <c r="BN265" i="17"/>
  <c r="BO265" i="17"/>
  <c r="BP265" i="17"/>
  <c r="BM11" i="18"/>
  <c r="BN11" i="18"/>
  <c r="BO11" i="18"/>
  <c r="BM12" i="18"/>
  <c r="BN12" i="18"/>
  <c r="BO12" i="18"/>
  <c r="BP12" i="18"/>
  <c r="BM13" i="18"/>
  <c r="BN13" i="18"/>
  <c r="BO13" i="18"/>
  <c r="BP13" i="18"/>
  <c r="BM14" i="18"/>
  <c r="BN14" i="18"/>
  <c r="BO14" i="18"/>
  <c r="BP14" i="18"/>
  <c r="BM15" i="18"/>
  <c r="BN15" i="18"/>
  <c r="BO15" i="18"/>
  <c r="BP15" i="18"/>
  <c r="BM16" i="18"/>
  <c r="BN16" i="18"/>
  <c r="BP16" i="18"/>
  <c r="BM17" i="18"/>
  <c r="BN17" i="18"/>
  <c r="BO17" i="18"/>
  <c r="BP17" i="18"/>
  <c r="BM18" i="18"/>
  <c r="BN18" i="18"/>
  <c r="BO18" i="18"/>
  <c r="BP18" i="18"/>
  <c r="BM242" i="18"/>
  <c r="BN242" i="18"/>
  <c r="BO242" i="18"/>
  <c r="BP242" i="18"/>
  <c r="BM243" i="18"/>
  <c r="BN243" i="18"/>
  <c r="BO243" i="18"/>
  <c r="BP243" i="18"/>
  <c r="BM244" i="18"/>
  <c r="BN244" i="18"/>
  <c r="BO244" i="18"/>
  <c r="BP244" i="18"/>
  <c r="BM245" i="18"/>
  <c r="BN245" i="18"/>
  <c r="BO245" i="18"/>
  <c r="BP245" i="18"/>
  <c r="BM246" i="18"/>
  <c r="BN246" i="18"/>
  <c r="BO246" i="18"/>
  <c r="BP246" i="18"/>
  <c r="BM247" i="18"/>
  <c r="BN247" i="18"/>
  <c r="BO247" i="18"/>
  <c r="BP247" i="18"/>
  <c r="BM248" i="18"/>
  <c r="BN248" i="18"/>
  <c r="BO248" i="18"/>
  <c r="BP248" i="18"/>
  <c r="BM249" i="18"/>
  <c r="BN249" i="18"/>
  <c r="BO249" i="18"/>
  <c r="BP249" i="18"/>
  <c r="BM250" i="18"/>
  <c r="BN250" i="18"/>
  <c r="BO250" i="18"/>
  <c r="BP250" i="18"/>
  <c r="BM251" i="18"/>
  <c r="BN251" i="18"/>
  <c r="BO251" i="18"/>
  <c r="BP251" i="18"/>
  <c r="BM252" i="18"/>
  <c r="BN252" i="18"/>
  <c r="BO252" i="18"/>
  <c r="BP252" i="18"/>
  <c r="BM253" i="18"/>
  <c r="BN253" i="18"/>
  <c r="BO253" i="18"/>
  <c r="BP253" i="18"/>
  <c r="BM254" i="18"/>
  <c r="BN254" i="18"/>
  <c r="BO254" i="18"/>
  <c r="BP254" i="18"/>
  <c r="BM255" i="18"/>
  <c r="BN255" i="18"/>
  <c r="BO255" i="18"/>
  <c r="BP255" i="18"/>
  <c r="BM256" i="18"/>
  <c r="BN256" i="18"/>
  <c r="BO256" i="18"/>
  <c r="BP256" i="18"/>
  <c r="BM257" i="18"/>
  <c r="BN257" i="18"/>
  <c r="BO257" i="18"/>
  <c r="BP257" i="18"/>
  <c r="BM258" i="18"/>
  <c r="BN258" i="18"/>
  <c r="BO258" i="18"/>
  <c r="BP258" i="18"/>
  <c r="BM259" i="18"/>
  <c r="BN259" i="18"/>
  <c r="BO259" i="18"/>
  <c r="BP259" i="18"/>
  <c r="BM260" i="18"/>
  <c r="BN260" i="18"/>
  <c r="BO260" i="18"/>
  <c r="BP260" i="18"/>
  <c r="BM261" i="18"/>
  <c r="BN261" i="18"/>
  <c r="BO261" i="18"/>
  <c r="BP261" i="18"/>
  <c r="BM262" i="18"/>
  <c r="BN262" i="18"/>
  <c r="BO262" i="18"/>
  <c r="BP262" i="18"/>
  <c r="BM263" i="18"/>
  <c r="BN263" i="18"/>
  <c r="BO263" i="18"/>
  <c r="BP263" i="18"/>
  <c r="BM264" i="18"/>
  <c r="BN264" i="18"/>
  <c r="BO264" i="18"/>
  <c r="BP264" i="18"/>
  <c r="BM265" i="18"/>
  <c r="BN265" i="18"/>
  <c r="BO265" i="18"/>
  <c r="BP265" i="18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AO242" i="16"/>
  <c r="AP242" i="16"/>
  <c r="AQ242" i="16"/>
  <c r="AR242" i="16"/>
  <c r="AS242" i="16"/>
  <c r="AT242" i="16"/>
  <c r="AU242" i="16"/>
  <c r="AV242" i="16"/>
  <c r="AW242" i="16"/>
  <c r="AX242" i="16"/>
  <c r="AY242" i="16"/>
  <c r="AZ242" i="16"/>
  <c r="BA242" i="16"/>
  <c r="BB242" i="16"/>
  <c r="BC242" i="16"/>
  <c r="BD242" i="16"/>
  <c r="BE242" i="16"/>
  <c r="BF242" i="16"/>
  <c r="BG242" i="16"/>
  <c r="BH242" i="16"/>
  <c r="BI242" i="16"/>
  <c r="BJ242" i="16"/>
  <c r="BK242" i="16"/>
  <c r="BL242" i="16"/>
  <c r="AO243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B243" i="16"/>
  <c r="BC243" i="16"/>
  <c r="BD243" i="16"/>
  <c r="BE243" i="16"/>
  <c r="BF243" i="16"/>
  <c r="BG243" i="16"/>
  <c r="BH243" i="16"/>
  <c r="BI243" i="16"/>
  <c r="BJ243" i="16"/>
  <c r="BK243" i="16"/>
  <c r="BL243" i="16"/>
  <c r="AO244" i="16"/>
  <c r="AP244" i="16"/>
  <c r="AQ244" i="16"/>
  <c r="AR244" i="16"/>
  <c r="AS244" i="16"/>
  <c r="AT244" i="16"/>
  <c r="AU244" i="16"/>
  <c r="AV244" i="16"/>
  <c r="AW244" i="16"/>
  <c r="AX244" i="16"/>
  <c r="AY244" i="16"/>
  <c r="AZ244" i="16"/>
  <c r="BA244" i="16"/>
  <c r="BB244" i="16"/>
  <c r="BC244" i="16"/>
  <c r="BD244" i="16"/>
  <c r="BE244" i="16"/>
  <c r="BF244" i="16"/>
  <c r="BG244" i="16"/>
  <c r="BH244" i="16"/>
  <c r="BI244" i="16"/>
  <c r="BJ244" i="16"/>
  <c r="BK244" i="16"/>
  <c r="BL244" i="16"/>
  <c r="AO245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BB245" i="16"/>
  <c r="BC245" i="16"/>
  <c r="BD245" i="16"/>
  <c r="BE245" i="16"/>
  <c r="BF245" i="16"/>
  <c r="BG245" i="16"/>
  <c r="BH245" i="16"/>
  <c r="BI245" i="16"/>
  <c r="BJ245" i="16"/>
  <c r="BK245" i="16"/>
  <c r="BL245" i="16"/>
  <c r="AO246" i="16"/>
  <c r="AP246" i="16"/>
  <c r="AQ246" i="16"/>
  <c r="AR246" i="16"/>
  <c r="AS246" i="16"/>
  <c r="AT246" i="16"/>
  <c r="AU246" i="16"/>
  <c r="AV246" i="16"/>
  <c r="AW246" i="16"/>
  <c r="AX246" i="16"/>
  <c r="AY246" i="16"/>
  <c r="AZ246" i="16"/>
  <c r="BA246" i="16"/>
  <c r="BB246" i="16"/>
  <c r="BC246" i="16"/>
  <c r="BD246" i="16"/>
  <c r="BE246" i="16"/>
  <c r="BF246" i="16"/>
  <c r="BG246" i="16"/>
  <c r="BH246" i="16"/>
  <c r="BI246" i="16"/>
  <c r="BJ246" i="16"/>
  <c r="BK246" i="16"/>
  <c r="BL246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47" i="16"/>
  <c r="BD247" i="16"/>
  <c r="BE247" i="16"/>
  <c r="BF247" i="16"/>
  <c r="BG247" i="16"/>
  <c r="BH247" i="16"/>
  <c r="BI247" i="16"/>
  <c r="BJ247" i="16"/>
  <c r="BK247" i="16"/>
  <c r="BL247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AO260" i="16"/>
  <c r="AP260" i="16"/>
  <c r="AQ260" i="16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BF260" i="16"/>
  <c r="BG260" i="16"/>
  <c r="BH260" i="16"/>
  <c r="BI260" i="16"/>
  <c r="BJ260" i="16"/>
  <c r="BK260" i="16"/>
  <c r="BL260" i="16"/>
  <c r="AO261" i="16"/>
  <c r="AP261" i="16"/>
  <c r="AQ261" i="16"/>
  <c r="AR261" i="16"/>
  <c r="AS261" i="16"/>
  <c r="AT261" i="16"/>
  <c r="AU261" i="16"/>
  <c r="AV261" i="16"/>
  <c r="AW261" i="16"/>
  <c r="AX261" i="16"/>
  <c r="AY261" i="16"/>
  <c r="AZ261" i="16"/>
  <c r="BA261" i="16"/>
  <c r="BB261" i="16"/>
  <c r="BC261" i="16"/>
  <c r="BD261" i="16"/>
  <c r="BE261" i="16"/>
  <c r="BF261" i="16"/>
  <c r="BG261" i="16"/>
  <c r="BH261" i="16"/>
  <c r="BI261" i="16"/>
  <c r="BJ261" i="16"/>
  <c r="BK261" i="16"/>
  <c r="BL261" i="16"/>
  <c r="AO262" i="16"/>
  <c r="AP262" i="16"/>
  <c r="AQ262" i="16"/>
  <c r="AR262" i="16"/>
  <c r="AS262" i="16"/>
  <c r="AT262" i="16"/>
  <c r="AU262" i="16"/>
  <c r="AV262" i="16"/>
  <c r="AW262" i="16"/>
  <c r="AX262" i="16"/>
  <c r="AY262" i="16"/>
  <c r="AZ262" i="16"/>
  <c r="BA262" i="16"/>
  <c r="BB262" i="16"/>
  <c r="BC262" i="16"/>
  <c r="BD262" i="16"/>
  <c r="BE262" i="16"/>
  <c r="BF262" i="16"/>
  <c r="BG262" i="16"/>
  <c r="BH262" i="16"/>
  <c r="BI262" i="16"/>
  <c r="BJ262" i="16"/>
  <c r="BK262" i="16"/>
  <c r="BL262" i="16"/>
  <c r="AO263" i="16"/>
  <c r="AP263" i="16"/>
  <c r="AQ263" i="16"/>
  <c r="AR263" i="16"/>
  <c r="AS263" i="16"/>
  <c r="AT263" i="16"/>
  <c r="AU263" i="16"/>
  <c r="AV263" i="16"/>
  <c r="AW263" i="16"/>
  <c r="AX263" i="16"/>
  <c r="AY263" i="16"/>
  <c r="AZ263" i="16"/>
  <c r="BA263" i="16"/>
  <c r="BB263" i="16"/>
  <c r="BC263" i="16"/>
  <c r="BD263" i="16"/>
  <c r="BE263" i="16"/>
  <c r="BF263" i="16"/>
  <c r="BG263" i="16"/>
  <c r="BH263" i="16"/>
  <c r="BI263" i="16"/>
  <c r="BJ263" i="16"/>
  <c r="BK263" i="16"/>
  <c r="BL263" i="16"/>
  <c r="AO264" i="16"/>
  <c r="AP264" i="16"/>
  <c r="AQ264" i="16"/>
  <c r="AR264" i="16"/>
  <c r="AS264" i="16"/>
  <c r="AT264" i="16"/>
  <c r="AU264" i="16"/>
  <c r="AV264" i="16"/>
  <c r="AW264" i="16"/>
  <c r="AX264" i="16"/>
  <c r="AY264" i="16"/>
  <c r="AZ264" i="16"/>
  <c r="BA264" i="16"/>
  <c r="BB264" i="16"/>
  <c r="BC264" i="16"/>
  <c r="BD264" i="16"/>
  <c r="BE264" i="16"/>
  <c r="BF264" i="16"/>
  <c r="BG264" i="16"/>
  <c r="BH264" i="16"/>
  <c r="BI264" i="16"/>
  <c r="BJ264" i="16"/>
  <c r="BK264" i="16"/>
  <c r="BL264" i="16"/>
  <c r="AO265" i="16"/>
  <c r="AP265" i="16"/>
  <c r="AQ265" i="16"/>
  <c r="AR265" i="16"/>
  <c r="AS265" i="16"/>
  <c r="AT265" i="16"/>
  <c r="AU265" i="16"/>
  <c r="AV265" i="16"/>
  <c r="AW265" i="16"/>
  <c r="AX265" i="16"/>
  <c r="AY265" i="16"/>
  <c r="AZ265" i="16"/>
  <c r="BA265" i="16"/>
  <c r="BB265" i="16"/>
  <c r="BC265" i="16"/>
  <c r="BD265" i="16"/>
  <c r="BE265" i="16"/>
  <c r="BF265" i="16"/>
  <c r="BG265" i="16"/>
  <c r="BH265" i="16"/>
  <c r="BI265" i="16"/>
  <c r="BJ265" i="16"/>
  <c r="BK265" i="16"/>
  <c r="BL265" i="16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G13" i="17"/>
  <c r="BH13" i="17"/>
  <c r="BI13" i="17"/>
  <c r="BJ13" i="17"/>
  <c r="BK13" i="17"/>
  <c r="BL13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BF15" i="17"/>
  <c r="BG15" i="17"/>
  <c r="BH15" i="17"/>
  <c r="BI15" i="17"/>
  <c r="BJ15" i="17"/>
  <c r="BK15" i="17"/>
  <c r="BL15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AO17" i="17"/>
  <c r="AP17" i="17"/>
  <c r="AQ17" i="17"/>
  <c r="AR17" i="17"/>
  <c r="AS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BF17" i="17"/>
  <c r="BG17" i="17"/>
  <c r="BH17" i="17"/>
  <c r="BI17" i="17"/>
  <c r="BJ17" i="17"/>
  <c r="BK17" i="17"/>
  <c r="BL17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AO242" i="17"/>
  <c r="AP242" i="17"/>
  <c r="AQ242" i="17"/>
  <c r="AR242" i="17"/>
  <c r="AS242" i="17"/>
  <c r="AT242" i="17"/>
  <c r="AU242" i="17"/>
  <c r="AV242" i="17"/>
  <c r="AW242" i="17"/>
  <c r="AX242" i="17"/>
  <c r="AY242" i="17"/>
  <c r="AZ242" i="17"/>
  <c r="BA242" i="17"/>
  <c r="BB242" i="17"/>
  <c r="BC242" i="17"/>
  <c r="BD242" i="17"/>
  <c r="BE242" i="17"/>
  <c r="BF242" i="17"/>
  <c r="BG242" i="17"/>
  <c r="BH242" i="17"/>
  <c r="BI242" i="17"/>
  <c r="BJ242" i="17"/>
  <c r="BK242" i="17"/>
  <c r="BL242" i="17"/>
  <c r="AO243" i="17"/>
  <c r="AP243" i="17"/>
  <c r="AQ243" i="17"/>
  <c r="AR243" i="17"/>
  <c r="AS243" i="17"/>
  <c r="AT243" i="17"/>
  <c r="AU243" i="17"/>
  <c r="AV243" i="17"/>
  <c r="AW243" i="17"/>
  <c r="AX243" i="17"/>
  <c r="AY243" i="17"/>
  <c r="AZ243" i="17"/>
  <c r="BA243" i="17"/>
  <c r="BB243" i="17"/>
  <c r="BC243" i="17"/>
  <c r="BD243" i="17"/>
  <c r="BE243" i="17"/>
  <c r="BF243" i="17"/>
  <c r="BG243" i="17"/>
  <c r="BH243" i="17"/>
  <c r="BI243" i="17"/>
  <c r="BJ243" i="17"/>
  <c r="BK243" i="17"/>
  <c r="BL243" i="17"/>
  <c r="AO244" i="17"/>
  <c r="AP244" i="17"/>
  <c r="AQ244" i="17"/>
  <c r="AR244" i="17"/>
  <c r="AS244" i="17"/>
  <c r="AT244" i="17"/>
  <c r="AU244" i="17"/>
  <c r="AV244" i="17"/>
  <c r="AW244" i="17"/>
  <c r="AX244" i="17"/>
  <c r="AY244" i="17"/>
  <c r="AZ244" i="17"/>
  <c r="BA244" i="17"/>
  <c r="BB244" i="17"/>
  <c r="BC244" i="17"/>
  <c r="BD244" i="17"/>
  <c r="BE244" i="17"/>
  <c r="BF244" i="17"/>
  <c r="BG244" i="17"/>
  <c r="BH244" i="17"/>
  <c r="BI244" i="17"/>
  <c r="BJ244" i="17"/>
  <c r="BK244" i="17"/>
  <c r="BL244" i="17"/>
  <c r="AO245" i="17"/>
  <c r="AP245" i="17"/>
  <c r="AQ245" i="17"/>
  <c r="AR245" i="17"/>
  <c r="AS245" i="17"/>
  <c r="AT245" i="17"/>
  <c r="AU245" i="17"/>
  <c r="AV245" i="17"/>
  <c r="AW245" i="17"/>
  <c r="AX245" i="17"/>
  <c r="AY245" i="17"/>
  <c r="AZ245" i="17"/>
  <c r="BA245" i="17"/>
  <c r="BB245" i="17"/>
  <c r="BC245" i="17"/>
  <c r="BD245" i="17"/>
  <c r="BE245" i="17"/>
  <c r="BF245" i="17"/>
  <c r="BG245" i="17"/>
  <c r="BH245" i="17"/>
  <c r="BI245" i="17"/>
  <c r="BJ245" i="17"/>
  <c r="BK245" i="17"/>
  <c r="BL245" i="17"/>
  <c r="AO246" i="17"/>
  <c r="AP246" i="17"/>
  <c r="AQ246" i="17"/>
  <c r="AR246" i="17"/>
  <c r="AS246" i="17"/>
  <c r="AT246" i="17"/>
  <c r="AU246" i="17"/>
  <c r="AV246" i="17"/>
  <c r="AW246" i="17"/>
  <c r="AX246" i="17"/>
  <c r="AY246" i="17"/>
  <c r="AZ246" i="17"/>
  <c r="BA246" i="17"/>
  <c r="BB246" i="17"/>
  <c r="BC246" i="17"/>
  <c r="BD246" i="17"/>
  <c r="BE246" i="17"/>
  <c r="BF246" i="17"/>
  <c r="BG246" i="17"/>
  <c r="BH246" i="17"/>
  <c r="BI246" i="17"/>
  <c r="BJ246" i="17"/>
  <c r="BK246" i="17"/>
  <c r="BL246" i="17"/>
  <c r="AO247" i="17"/>
  <c r="AP247" i="17"/>
  <c r="AQ247" i="17"/>
  <c r="AR247" i="17"/>
  <c r="AS247" i="17"/>
  <c r="AT247" i="17"/>
  <c r="AU247" i="17"/>
  <c r="AV247" i="17"/>
  <c r="AW247" i="17"/>
  <c r="AX247" i="17"/>
  <c r="AY247" i="17"/>
  <c r="AZ247" i="17"/>
  <c r="BA247" i="17"/>
  <c r="BB247" i="17"/>
  <c r="BC247" i="17"/>
  <c r="BD247" i="17"/>
  <c r="BE247" i="17"/>
  <c r="BF247" i="17"/>
  <c r="BG247" i="17"/>
  <c r="BH247" i="17"/>
  <c r="BI247" i="17"/>
  <c r="BJ247" i="17"/>
  <c r="BK247" i="17"/>
  <c r="BL247" i="17"/>
  <c r="AO248" i="17"/>
  <c r="AP248" i="17"/>
  <c r="AQ248" i="17"/>
  <c r="AR248" i="17"/>
  <c r="AS248" i="17"/>
  <c r="AT248" i="17"/>
  <c r="AU248" i="17"/>
  <c r="AV248" i="17"/>
  <c r="AW248" i="17"/>
  <c r="AX248" i="17"/>
  <c r="AY248" i="17"/>
  <c r="AZ248" i="17"/>
  <c r="BA248" i="17"/>
  <c r="BB248" i="17"/>
  <c r="BC248" i="17"/>
  <c r="BD248" i="17"/>
  <c r="BE248" i="17"/>
  <c r="BF248" i="17"/>
  <c r="BG248" i="17"/>
  <c r="BH248" i="17"/>
  <c r="BI248" i="17"/>
  <c r="BJ248" i="17"/>
  <c r="BK248" i="17"/>
  <c r="BL248" i="17"/>
  <c r="AO249" i="17"/>
  <c r="AP249" i="17"/>
  <c r="AQ249" i="17"/>
  <c r="AR249" i="17"/>
  <c r="AS249" i="17"/>
  <c r="AT249" i="17"/>
  <c r="AU249" i="17"/>
  <c r="AV249" i="17"/>
  <c r="AW249" i="17"/>
  <c r="AX249" i="17"/>
  <c r="AY249" i="17"/>
  <c r="AZ249" i="17"/>
  <c r="BA249" i="17"/>
  <c r="BB249" i="17"/>
  <c r="BC249" i="17"/>
  <c r="BD249" i="17"/>
  <c r="BE249" i="17"/>
  <c r="BF249" i="17"/>
  <c r="BG249" i="17"/>
  <c r="BH249" i="17"/>
  <c r="BI249" i="17"/>
  <c r="BJ249" i="17"/>
  <c r="BK249" i="17"/>
  <c r="BL249" i="17"/>
  <c r="AO250" i="17"/>
  <c r="AP250" i="17"/>
  <c r="AQ250" i="17"/>
  <c r="AR250" i="17"/>
  <c r="AS250" i="17"/>
  <c r="AT250" i="17"/>
  <c r="AU250" i="17"/>
  <c r="AV250" i="17"/>
  <c r="AW250" i="17"/>
  <c r="AX250" i="17"/>
  <c r="AY250" i="17"/>
  <c r="AZ250" i="17"/>
  <c r="BA250" i="17"/>
  <c r="BB250" i="17"/>
  <c r="BC250" i="17"/>
  <c r="BD250" i="17"/>
  <c r="BE250" i="17"/>
  <c r="BF250" i="17"/>
  <c r="BG250" i="17"/>
  <c r="BH250" i="17"/>
  <c r="BI250" i="17"/>
  <c r="BJ250" i="17"/>
  <c r="BK250" i="17"/>
  <c r="BL250" i="17"/>
  <c r="AO251" i="17"/>
  <c r="AP251" i="17"/>
  <c r="AQ251" i="17"/>
  <c r="AR251" i="17"/>
  <c r="AS251" i="17"/>
  <c r="AT251" i="17"/>
  <c r="AU251" i="17"/>
  <c r="AV251" i="17"/>
  <c r="AW251" i="17"/>
  <c r="AX251" i="17"/>
  <c r="AY251" i="17"/>
  <c r="AZ251" i="17"/>
  <c r="BA251" i="17"/>
  <c r="BB251" i="17"/>
  <c r="BC251" i="17"/>
  <c r="BD251" i="17"/>
  <c r="BE251" i="17"/>
  <c r="BF251" i="17"/>
  <c r="BG251" i="17"/>
  <c r="BH251" i="17"/>
  <c r="BI251" i="17"/>
  <c r="BJ251" i="17"/>
  <c r="BK251" i="17"/>
  <c r="BL251" i="17"/>
  <c r="AO252" i="17"/>
  <c r="AP252" i="17"/>
  <c r="AQ252" i="17"/>
  <c r="AR252" i="17"/>
  <c r="AS252" i="17"/>
  <c r="AT252" i="17"/>
  <c r="AU252" i="17"/>
  <c r="AV252" i="17"/>
  <c r="AW252" i="17"/>
  <c r="AX252" i="17"/>
  <c r="AY252" i="17"/>
  <c r="AZ252" i="17"/>
  <c r="BA252" i="17"/>
  <c r="BB252" i="17"/>
  <c r="BC252" i="17"/>
  <c r="BD252" i="17"/>
  <c r="BE252" i="17"/>
  <c r="BF252" i="17"/>
  <c r="BG252" i="17"/>
  <c r="BH252" i="17"/>
  <c r="BI252" i="17"/>
  <c r="BJ252" i="17"/>
  <c r="BK252" i="17"/>
  <c r="BL252" i="17"/>
  <c r="AO253" i="17"/>
  <c r="AP253" i="17"/>
  <c r="AQ253" i="17"/>
  <c r="AR253" i="17"/>
  <c r="AS253" i="17"/>
  <c r="AT253" i="17"/>
  <c r="AU253" i="17"/>
  <c r="AV253" i="17"/>
  <c r="AW253" i="17"/>
  <c r="AX253" i="17"/>
  <c r="AY253" i="17"/>
  <c r="AZ253" i="17"/>
  <c r="BA253" i="17"/>
  <c r="BB253" i="17"/>
  <c r="BC253" i="17"/>
  <c r="BD253" i="17"/>
  <c r="BE253" i="17"/>
  <c r="BF253" i="17"/>
  <c r="BG253" i="17"/>
  <c r="BH253" i="17"/>
  <c r="BI253" i="17"/>
  <c r="BJ253" i="17"/>
  <c r="BK253" i="17"/>
  <c r="BL253" i="17"/>
  <c r="AO254" i="17"/>
  <c r="AP254" i="17"/>
  <c r="AQ254" i="17"/>
  <c r="AR254" i="17"/>
  <c r="AS254" i="17"/>
  <c r="AT254" i="17"/>
  <c r="AU254" i="17"/>
  <c r="AV254" i="17"/>
  <c r="AW254" i="17"/>
  <c r="AX254" i="17"/>
  <c r="AY254" i="17"/>
  <c r="AZ254" i="17"/>
  <c r="BA254" i="17"/>
  <c r="BB254" i="17"/>
  <c r="BC254" i="17"/>
  <c r="BD254" i="17"/>
  <c r="BE254" i="17"/>
  <c r="BF254" i="17"/>
  <c r="BG254" i="17"/>
  <c r="BH254" i="17"/>
  <c r="BI254" i="17"/>
  <c r="BJ254" i="17"/>
  <c r="BK254" i="17"/>
  <c r="BL254" i="17"/>
  <c r="AO255" i="17"/>
  <c r="AP255" i="17"/>
  <c r="AQ255" i="17"/>
  <c r="AR255" i="17"/>
  <c r="AS255" i="17"/>
  <c r="AT255" i="17"/>
  <c r="AU255" i="17"/>
  <c r="AV255" i="17"/>
  <c r="AW255" i="17"/>
  <c r="AX255" i="17"/>
  <c r="AY255" i="17"/>
  <c r="AZ255" i="17"/>
  <c r="BA255" i="17"/>
  <c r="BB255" i="17"/>
  <c r="BC255" i="17"/>
  <c r="BD255" i="17"/>
  <c r="BE255" i="17"/>
  <c r="BF255" i="17"/>
  <c r="BG255" i="17"/>
  <c r="BH255" i="17"/>
  <c r="BI255" i="17"/>
  <c r="BJ255" i="17"/>
  <c r="BK255" i="17"/>
  <c r="BL255" i="17"/>
  <c r="AO256" i="17"/>
  <c r="AP256" i="17"/>
  <c r="AQ256" i="17"/>
  <c r="AR256" i="17"/>
  <c r="AS256" i="17"/>
  <c r="AT256" i="17"/>
  <c r="AU256" i="17"/>
  <c r="AV256" i="17"/>
  <c r="AW256" i="17"/>
  <c r="AX256" i="17"/>
  <c r="AY256" i="17"/>
  <c r="AZ256" i="17"/>
  <c r="BA256" i="17"/>
  <c r="BB256" i="17"/>
  <c r="BC256" i="17"/>
  <c r="BD256" i="17"/>
  <c r="BE256" i="17"/>
  <c r="BF256" i="17"/>
  <c r="BG256" i="17"/>
  <c r="BH256" i="17"/>
  <c r="BI256" i="17"/>
  <c r="BJ256" i="17"/>
  <c r="BK256" i="17"/>
  <c r="BL256" i="17"/>
  <c r="AO257" i="17"/>
  <c r="AP257" i="17"/>
  <c r="AQ257" i="17"/>
  <c r="AR257" i="17"/>
  <c r="AS257" i="17"/>
  <c r="AT257" i="17"/>
  <c r="AU257" i="17"/>
  <c r="AV257" i="17"/>
  <c r="AW257" i="17"/>
  <c r="AX257" i="17"/>
  <c r="AY257" i="17"/>
  <c r="AZ257" i="17"/>
  <c r="BA257" i="17"/>
  <c r="BB257" i="17"/>
  <c r="BC257" i="17"/>
  <c r="BD257" i="17"/>
  <c r="BE257" i="17"/>
  <c r="BF257" i="17"/>
  <c r="BG257" i="17"/>
  <c r="BH257" i="17"/>
  <c r="BI257" i="17"/>
  <c r="BJ257" i="17"/>
  <c r="BK257" i="17"/>
  <c r="BL257" i="17"/>
  <c r="AO258" i="17"/>
  <c r="AP258" i="17"/>
  <c r="AQ258" i="17"/>
  <c r="AR258" i="17"/>
  <c r="AS258" i="17"/>
  <c r="AT258" i="17"/>
  <c r="AU258" i="17"/>
  <c r="AV258" i="17"/>
  <c r="AW258" i="17"/>
  <c r="AX258" i="17"/>
  <c r="AY258" i="17"/>
  <c r="AZ258" i="17"/>
  <c r="BA258" i="17"/>
  <c r="BB258" i="17"/>
  <c r="BC258" i="17"/>
  <c r="BD258" i="17"/>
  <c r="BE258" i="17"/>
  <c r="BF258" i="17"/>
  <c r="BG258" i="17"/>
  <c r="BH258" i="17"/>
  <c r="BI258" i="17"/>
  <c r="BJ258" i="17"/>
  <c r="BK258" i="17"/>
  <c r="BL258" i="17"/>
  <c r="AO259" i="17"/>
  <c r="AP259" i="17"/>
  <c r="AQ259" i="17"/>
  <c r="AR259" i="17"/>
  <c r="AS259" i="17"/>
  <c r="AT259" i="17"/>
  <c r="AU259" i="17"/>
  <c r="AV259" i="17"/>
  <c r="AW259" i="17"/>
  <c r="AX259" i="17"/>
  <c r="AY259" i="17"/>
  <c r="AZ259" i="17"/>
  <c r="BA259" i="17"/>
  <c r="BB259" i="17"/>
  <c r="BC259" i="17"/>
  <c r="BD259" i="17"/>
  <c r="BE259" i="17"/>
  <c r="BF259" i="17"/>
  <c r="BG259" i="17"/>
  <c r="BH259" i="17"/>
  <c r="BI259" i="17"/>
  <c r="BJ259" i="17"/>
  <c r="BK259" i="17"/>
  <c r="BL259" i="17"/>
  <c r="AO260" i="17"/>
  <c r="AP260" i="17"/>
  <c r="AQ260" i="17"/>
  <c r="AR260" i="17"/>
  <c r="AS260" i="17"/>
  <c r="AT260" i="17"/>
  <c r="AU260" i="17"/>
  <c r="AV260" i="17"/>
  <c r="AW260" i="17"/>
  <c r="AX260" i="17"/>
  <c r="AY260" i="17"/>
  <c r="AZ260" i="17"/>
  <c r="BA260" i="17"/>
  <c r="BB260" i="17"/>
  <c r="BC260" i="17"/>
  <c r="BD260" i="17"/>
  <c r="BE260" i="17"/>
  <c r="BF260" i="17"/>
  <c r="BG260" i="17"/>
  <c r="BH260" i="17"/>
  <c r="BI260" i="17"/>
  <c r="BJ260" i="17"/>
  <c r="BK260" i="17"/>
  <c r="BL260" i="17"/>
  <c r="AO261" i="17"/>
  <c r="AP261" i="17"/>
  <c r="AQ261" i="17"/>
  <c r="AR261" i="17"/>
  <c r="AS261" i="17"/>
  <c r="AT261" i="17"/>
  <c r="AU261" i="17"/>
  <c r="AV261" i="17"/>
  <c r="AW261" i="17"/>
  <c r="AX261" i="17"/>
  <c r="AY261" i="17"/>
  <c r="AZ261" i="17"/>
  <c r="BA261" i="17"/>
  <c r="BB261" i="17"/>
  <c r="BC261" i="17"/>
  <c r="BD261" i="17"/>
  <c r="BE261" i="17"/>
  <c r="BF261" i="17"/>
  <c r="BG261" i="17"/>
  <c r="BH261" i="17"/>
  <c r="BI261" i="17"/>
  <c r="BJ261" i="17"/>
  <c r="BK261" i="17"/>
  <c r="BL261" i="17"/>
  <c r="AO262" i="17"/>
  <c r="AP262" i="17"/>
  <c r="AQ262" i="17"/>
  <c r="AR262" i="17"/>
  <c r="AS262" i="17"/>
  <c r="AT262" i="17"/>
  <c r="AU262" i="17"/>
  <c r="AV262" i="17"/>
  <c r="AW262" i="17"/>
  <c r="AX262" i="17"/>
  <c r="AY262" i="17"/>
  <c r="AZ262" i="17"/>
  <c r="BA262" i="17"/>
  <c r="BB262" i="17"/>
  <c r="BC262" i="17"/>
  <c r="BD262" i="17"/>
  <c r="BE262" i="17"/>
  <c r="BF262" i="17"/>
  <c r="BG262" i="17"/>
  <c r="BH262" i="17"/>
  <c r="BI262" i="17"/>
  <c r="BJ262" i="17"/>
  <c r="BK262" i="17"/>
  <c r="BL262" i="17"/>
  <c r="AO263" i="17"/>
  <c r="AP263" i="17"/>
  <c r="AQ263" i="17"/>
  <c r="AR263" i="17"/>
  <c r="AS263" i="17"/>
  <c r="AT263" i="17"/>
  <c r="AU263" i="17"/>
  <c r="AV263" i="17"/>
  <c r="AW263" i="17"/>
  <c r="AX263" i="17"/>
  <c r="AY263" i="17"/>
  <c r="AZ263" i="17"/>
  <c r="BA263" i="17"/>
  <c r="BB263" i="17"/>
  <c r="BC263" i="17"/>
  <c r="BD263" i="17"/>
  <c r="BE263" i="17"/>
  <c r="BF263" i="17"/>
  <c r="BG263" i="17"/>
  <c r="BH263" i="17"/>
  <c r="BI263" i="17"/>
  <c r="BJ263" i="17"/>
  <c r="BK263" i="17"/>
  <c r="BL263" i="17"/>
  <c r="AO264" i="17"/>
  <c r="AP264" i="17"/>
  <c r="AQ264" i="17"/>
  <c r="AR264" i="17"/>
  <c r="AS264" i="17"/>
  <c r="AT264" i="17"/>
  <c r="AU264" i="17"/>
  <c r="AV264" i="17"/>
  <c r="AW264" i="17"/>
  <c r="AX264" i="17"/>
  <c r="AY264" i="17"/>
  <c r="AZ264" i="17"/>
  <c r="BA264" i="17"/>
  <c r="BB264" i="17"/>
  <c r="BC264" i="17"/>
  <c r="BD264" i="17"/>
  <c r="BE264" i="17"/>
  <c r="BF264" i="17"/>
  <c r="BG264" i="17"/>
  <c r="BH264" i="17"/>
  <c r="BI264" i="17"/>
  <c r="BJ264" i="17"/>
  <c r="BK264" i="17"/>
  <c r="BL264" i="17"/>
  <c r="AO265" i="17"/>
  <c r="AP265" i="17"/>
  <c r="AQ265" i="17"/>
  <c r="AR265" i="17"/>
  <c r="AS265" i="17"/>
  <c r="AT265" i="17"/>
  <c r="AU265" i="17"/>
  <c r="AV265" i="17"/>
  <c r="AW265" i="17"/>
  <c r="AX265" i="17"/>
  <c r="AY265" i="17"/>
  <c r="AZ265" i="17"/>
  <c r="BA265" i="17"/>
  <c r="BB265" i="17"/>
  <c r="BC265" i="17"/>
  <c r="BD265" i="17"/>
  <c r="BE265" i="17"/>
  <c r="BF265" i="17"/>
  <c r="BG265" i="17"/>
  <c r="BH265" i="17"/>
  <c r="BI265" i="17"/>
  <c r="BJ265" i="17"/>
  <c r="BK265" i="17"/>
  <c r="BL265" i="17"/>
  <c r="AO11" i="18"/>
  <c r="AP11" i="18"/>
  <c r="AQ11" i="18"/>
  <c r="AR11" i="18"/>
  <c r="AS11" i="18"/>
  <c r="AT11" i="18"/>
  <c r="AU11" i="18"/>
  <c r="AV11" i="18"/>
  <c r="AW11" i="18"/>
  <c r="AX11" i="18"/>
  <c r="AY11" i="18"/>
  <c r="AZ11" i="18"/>
  <c r="BA11" i="18"/>
  <c r="BB11" i="18"/>
  <c r="BC11" i="18"/>
  <c r="BD11" i="18"/>
  <c r="BE11" i="18"/>
  <c r="BF11" i="18"/>
  <c r="BG11" i="18"/>
  <c r="BH11" i="18"/>
  <c r="BI11" i="18"/>
  <c r="BJ11" i="18"/>
  <c r="BK11" i="18"/>
  <c r="BL11" i="18"/>
  <c r="AO12" i="18"/>
  <c r="AP12" i="18"/>
  <c r="AQ12" i="18"/>
  <c r="AR12" i="18"/>
  <c r="AS12" i="18"/>
  <c r="AT12" i="18"/>
  <c r="AU12" i="18"/>
  <c r="AV12" i="18"/>
  <c r="AW12" i="18"/>
  <c r="AX12" i="18"/>
  <c r="AY12" i="18"/>
  <c r="AZ12" i="18"/>
  <c r="BA12" i="18"/>
  <c r="BB12" i="18"/>
  <c r="BC12" i="18"/>
  <c r="BD12" i="18"/>
  <c r="BE12" i="18"/>
  <c r="BF12" i="18"/>
  <c r="BG12" i="18"/>
  <c r="BH12" i="18"/>
  <c r="BI12" i="18"/>
  <c r="BJ12" i="18"/>
  <c r="BK12" i="18"/>
  <c r="BL12" i="18"/>
  <c r="AO13" i="18"/>
  <c r="AP13" i="18"/>
  <c r="AQ13" i="18"/>
  <c r="AR13" i="18"/>
  <c r="AS13" i="18"/>
  <c r="AT13" i="18"/>
  <c r="AU13" i="18"/>
  <c r="AV13" i="18"/>
  <c r="AW13" i="18"/>
  <c r="AX13" i="18"/>
  <c r="AY13" i="18"/>
  <c r="AZ13" i="18"/>
  <c r="BA13" i="18"/>
  <c r="BB13" i="18"/>
  <c r="BC13" i="18"/>
  <c r="BD13" i="18"/>
  <c r="BE13" i="18"/>
  <c r="BF13" i="18"/>
  <c r="BG13" i="18"/>
  <c r="BH13" i="18"/>
  <c r="BI13" i="18"/>
  <c r="BJ13" i="18"/>
  <c r="BK13" i="18"/>
  <c r="BL13" i="18"/>
  <c r="AO14" i="18"/>
  <c r="AP14" i="18"/>
  <c r="AQ14" i="18"/>
  <c r="AR14" i="18"/>
  <c r="AS14" i="18"/>
  <c r="AT14" i="18"/>
  <c r="AU14" i="18"/>
  <c r="AV14" i="18"/>
  <c r="AW14" i="18"/>
  <c r="AX14" i="18"/>
  <c r="AY14" i="18"/>
  <c r="AZ14" i="18"/>
  <c r="BA14" i="18"/>
  <c r="BB14" i="18"/>
  <c r="BC14" i="18"/>
  <c r="BD14" i="18"/>
  <c r="BE14" i="18"/>
  <c r="BF14" i="18"/>
  <c r="BG14" i="18"/>
  <c r="BH14" i="18"/>
  <c r="BI14" i="18"/>
  <c r="BJ14" i="18"/>
  <c r="BK14" i="18"/>
  <c r="BL14" i="18"/>
  <c r="AO15" i="18"/>
  <c r="AP15" i="18"/>
  <c r="AQ15" i="18"/>
  <c r="AR15" i="18"/>
  <c r="AS15" i="18"/>
  <c r="AT15" i="18"/>
  <c r="AU15" i="18"/>
  <c r="AV15" i="18"/>
  <c r="AW15" i="18"/>
  <c r="AX15" i="18"/>
  <c r="AY15" i="18"/>
  <c r="AZ15" i="18"/>
  <c r="BA15" i="18"/>
  <c r="BB15" i="18"/>
  <c r="BC15" i="18"/>
  <c r="BD15" i="18"/>
  <c r="BE15" i="18"/>
  <c r="BF15" i="18"/>
  <c r="BG15" i="18"/>
  <c r="BH15" i="18"/>
  <c r="BI15" i="18"/>
  <c r="BJ15" i="18"/>
  <c r="BK15" i="18"/>
  <c r="BL15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G16" i="18"/>
  <c r="BH16" i="18"/>
  <c r="BI16" i="18"/>
  <c r="BJ16" i="18"/>
  <c r="BK16" i="18"/>
  <c r="BL16" i="18"/>
  <c r="AO17" i="18"/>
  <c r="AP17" i="18"/>
  <c r="AQ17" i="18"/>
  <c r="AR17" i="18"/>
  <c r="AS17" i="18"/>
  <c r="AT17" i="18"/>
  <c r="AU17" i="18"/>
  <c r="AV17" i="18"/>
  <c r="AW17" i="18"/>
  <c r="AX17" i="18"/>
  <c r="AY17" i="18"/>
  <c r="AZ17" i="18"/>
  <c r="BA17" i="18"/>
  <c r="BB17" i="18"/>
  <c r="BC17" i="18"/>
  <c r="BD17" i="18"/>
  <c r="BE17" i="18"/>
  <c r="BF17" i="18"/>
  <c r="BG17" i="18"/>
  <c r="BH17" i="18"/>
  <c r="BI17" i="18"/>
  <c r="BJ17" i="18"/>
  <c r="BK17" i="18"/>
  <c r="BL17" i="18"/>
  <c r="AO18" i="18"/>
  <c r="AP18" i="18"/>
  <c r="AQ18" i="18"/>
  <c r="AR18" i="18"/>
  <c r="AS18" i="18"/>
  <c r="AT18" i="18"/>
  <c r="AU18" i="18"/>
  <c r="AV18" i="18"/>
  <c r="AW18" i="18"/>
  <c r="AX18" i="18"/>
  <c r="AY18" i="18"/>
  <c r="AZ18" i="18"/>
  <c r="BA18" i="18"/>
  <c r="BB18" i="18"/>
  <c r="BC18" i="18"/>
  <c r="BD18" i="18"/>
  <c r="BE18" i="18"/>
  <c r="BF18" i="18"/>
  <c r="BG18" i="18"/>
  <c r="BH18" i="18"/>
  <c r="BI18" i="18"/>
  <c r="BJ18" i="18"/>
  <c r="BK18" i="18"/>
  <c r="BL18" i="18"/>
  <c r="AO242" i="18"/>
  <c r="AP242" i="18"/>
  <c r="AQ242" i="18"/>
  <c r="AR242" i="18"/>
  <c r="AS242" i="18"/>
  <c r="AT242" i="18"/>
  <c r="AU242" i="18"/>
  <c r="AV242" i="18"/>
  <c r="AW242" i="18"/>
  <c r="AX242" i="18"/>
  <c r="AY242" i="18"/>
  <c r="AZ242" i="18"/>
  <c r="BA242" i="18"/>
  <c r="BB242" i="18"/>
  <c r="BC242" i="18"/>
  <c r="BD242" i="18"/>
  <c r="BE242" i="18"/>
  <c r="BF242" i="18"/>
  <c r="BG242" i="18"/>
  <c r="BH242" i="18"/>
  <c r="BI242" i="18"/>
  <c r="BJ242" i="18"/>
  <c r="BK242" i="18"/>
  <c r="BL242" i="18"/>
  <c r="AO243" i="18"/>
  <c r="AP243" i="18"/>
  <c r="AQ243" i="18"/>
  <c r="AR243" i="18"/>
  <c r="AS243" i="18"/>
  <c r="AT243" i="18"/>
  <c r="AU243" i="18"/>
  <c r="AV243" i="18"/>
  <c r="AW243" i="18"/>
  <c r="AX243" i="18"/>
  <c r="AY243" i="18"/>
  <c r="AZ243" i="18"/>
  <c r="BA243" i="18"/>
  <c r="BB243" i="18"/>
  <c r="BC243" i="18"/>
  <c r="BD243" i="18"/>
  <c r="BE243" i="18"/>
  <c r="BF243" i="18"/>
  <c r="BG243" i="18"/>
  <c r="BH243" i="18"/>
  <c r="BI243" i="18"/>
  <c r="BJ243" i="18"/>
  <c r="BK243" i="18"/>
  <c r="BL243" i="18"/>
  <c r="AO244" i="18"/>
  <c r="AP244" i="18"/>
  <c r="AQ244" i="18"/>
  <c r="AR244" i="18"/>
  <c r="AS244" i="18"/>
  <c r="AT244" i="18"/>
  <c r="AU244" i="18"/>
  <c r="AV244" i="18"/>
  <c r="AW244" i="18"/>
  <c r="AX244" i="18"/>
  <c r="AY244" i="18"/>
  <c r="AZ244" i="18"/>
  <c r="BA244" i="18"/>
  <c r="BB244" i="18"/>
  <c r="BC244" i="18"/>
  <c r="BD244" i="18"/>
  <c r="BE244" i="18"/>
  <c r="BF244" i="18"/>
  <c r="BG244" i="18"/>
  <c r="BH244" i="18"/>
  <c r="BI244" i="18"/>
  <c r="BJ244" i="18"/>
  <c r="BK244" i="18"/>
  <c r="BL244" i="18"/>
  <c r="AO245" i="18"/>
  <c r="AP245" i="18"/>
  <c r="AQ245" i="18"/>
  <c r="AR245" i="18"/>
  <c r="AS245" i="18"/>
  <c r="AT245" i="18"/>
  <c r="AU245" i="18"/>
  <c r="AV245" i="18"/>
  <c r="AW245" i="18"/>
  <c r="AX245" i="18"/>
  <c r="AY245" i="18"/>
  <c r="AZ245" i="18"/>
  <c r="BA245" i="18"/>
  <c r="BB245" i="18"/>
  <c r="BC245" i="18"/>
  <c r="BD245" i="18"/>
  <c r="BE245" i="18"/>
  <c r="BF245" i="18"/>
  <c r="BG245" i="18"/>
  <c r="BH245" i="18"/>
  <c r="BI245" i="18"/>
  <c r="BJ245" i="18"/>
  <c r="BK245" i="18"/>
  <c r="BL245" i="18"/>
  <c r="AO246" i="18"/>
  <c r="AP246" i="18"/>
  <c r="AQ246" i="18"/>
  <c r="AR246" i="18"/>
  <c r="AS246" i="18"/>
  <c r="AT246" i="18"/>
  <c r="AU246" i="18"/>
  <c r="AV246" i="18"/>
  <c r="AW246" i="18"/>
  <c r="AX246" i="18"/>
  <c r="AY246" i="18"/>
  <c r="AZ246" i="18"/>
  <c r="BA246" i="18"/>
  <c r="BB246" i="18"/>
  <c r="BC246" i="18"/>
  <c r="BD246" i="18"/>
  <c r="BE246" i="18"/>
  <c r="BF246" i="18"/>
  <c r="BG246" i="18"/>
  <c r="BH246" i="18"/>
  <c r="BI246" i="18"/>
  <c r="BJ246" i="18"/>
  <c r="BK246" i="18"/>
  <c r="BL246" i="18"/>
  <c r="AO247" i="18"/>
  <c r="AP247" i="18"/>
  <c r="AQ247" i="18"/>
  <c r="AR247" i="18"/>
  <c r="AS247" i="18"/>
  <c r="AT247" i="18"/>
  <c r="AU247" i="18"/>
  <c r="AV247" i="18"/>
  <c r="AW247" i="18"/>
  <c r="AX247" i="18"/>
  <c r="AY247" i="18"/>
  <c r="AZ247" i="18"/>
  <c r="BA247" i="18"/>
  <c r="BB247" i="18"/>
  <c r="BC247" i="18"/>
  <c r="BD247" i="18"/>
  <c r="BE247" i="18"/>
  <c r="BF247" i="18"/>
  <c r="BG247" i="18"/>
  <c r="BH247" i="18"/>
  <c r="BI247" i="18"/>
  <c r="BJ247" i="18"/>
  <c r="BK247" i="18"/>
  <c r="BL247" i="18"/>
  <c r="AO248" i="18"/>
  <c r="AP248" i="18"/>
  <c r="AQ248" i="18"/>
  <c r="AR248" i="18"/>
  <c r="AS248" i="18"/>
  <c r="AT248" i="18"/>
  <c r="AU248" i="18"/>
  <c r="AV248" i="18"/>
  <c r="AW248" i="18"/>
  <c r="AX248" i="18"/>
  <c r="AY248" i="18"/>
  <c r="AZ248" i="18"/>
  <c r="BA248" i="18"/>
  <c r="BB248" i="18"/>
  <c r="BC248" i="18"/>
  <c r="BD248" i="18"/>
  <c r="BE248" i="18"/>
  <c r="BF248" i="18"/>
  <c r="BG248" i="18"/>
  <c r="BH248" i="18"/>
  <c r="BI248" i="18"/>
  <c r="BJ248" i="18"/>
  <c r="BK248" i="18"/>
  <c r="BL248" i="18"/>
  <c r="AO249" i="18"/>
  <c r="AP249" i="18"/>
  <c r="AQ249" i="18"/>
  <c r="AR249" i="18"/>
  <c r="AS249" i="18"/>
  <c r="AT249" i="18"/>
  <c r="AU249" i="18"/>
  <c r="AV249" i="18"/>
  <c r="AW249" i="18"/>
  <c r="AX249" i="18"/>
  <c r="AY249" i="18"/>
  <c r="AZ249" i="18"/>
  <c r="BA249" i="18"/>
  <c r="BB249" i="18"/>
  <c r="BC249" i="18"/>
  <c r="BD249" i="18"/>
  <c r="BE249" i="18"/>
  <c r="BF249" i="18"/>
  <c r="BG249" i="18"/>
  <c r="BH249" i="18"/>
  <c r="BI249" i="18"/>
  <c r="BJ249" i="18"/>
  <c r="BK249" i="18"/>
  <c r="BL249" i="18"/>
  <c r="AO250" i="18"/>
  <c r="AP250" i="18"/>
  <c r="AQ250" i="18"/>
  <c r="AR250" i="18"/>
  <c r="AS250" i="18"/>
  <c r="AT250" i="18"/>
  <c r="AU250" i="18"/>
  <c r="AV250" i="18"/>
  <c r="AW250" i="18"/>
  <c r="AX250" i="18"/>
  <c r="AY250" i="18"/>
  <c r="AZ250" i="18"/>
  <c r="BA250" i="18"/>
  <c r="BB250" i="18"/>
  <c r="BC250" i="18"/>
  <c r="BD250" i="18"/>
  <c r="BE250" i="18"/>
  <c r="BF250" i="18"/>
  <c r="BG250" i="18"/>
  <c r="BH250" i="18"/>
  <c r="BI250" i="18"/>
  <c r="BJ250" i="18"/>
  <c r="BK250" i="18"/>
  <c r="BL250" i="18"/>
  <c r="AO251" i="18"/>
  <c r="AP251" i="18"/>
  <c r="AQ251" i="18"/>
  <c r="AR251" i="18"/>
  <c r="AS251" i="18"/>
  <c r="AT251" i="18"/>
  <c r="AU251" i="18"/>
  <c r="AV251" i="18"/>
  <c r="AW251" i="18"/>
  <c r="AX251" i="18"/>
  <c r="AY251" i="18"/>
  <c r="AZ251" i="18"/>
  <c r="BA251" i="18"/>
  <c r="BB251" i="18"/>
  <c r="BC251" i="18"/>
  <c r="BD251" i="18"/>
  <c r="BE251" i="18"/>
  <c r="BF251" i="18"/>
  <c r="BG251" i="18"/>
  <c r="BH251" i="18"/>
  <c r="BI251" i="18"/>
  <c r="BJ251" i="18"/>
  <c r="BK251" i="18"/>
  <c r="BL251" i="18"/>
  <c r="AO252" i="18"/>
  <c r="AP252" i="18"/>
  <c r="AQ252" i="18"/>
  <c r="AR252" i="18"/>
  <c r="AS252" i="18"/>
  <c r="AT252" i="18"/>
  <c r="AU252" i="18"/>
  <c r="AV252" i="18"/>
  <c r="AW252" i="18"/>
  <c r="AX252" i="18"/>
  <c r="AY252" i="18"/>
  <c r="AZ252" i="18"/>
  <c r="BA252" i="18"/>
  <c r="BB252" i="18"/>
  <c r="BC252" i="18"/>
  <c r="BD252" i="18"/>
  <c r="BE252" i="18"/>
  <c r="BF252" i="18"/>
  <c r="BG252" i="18"/>
  <c r="BH252" i="18"/>
  <c r="BI252" i="18"/>
  <c r="BJ252" i="18"/>
  <c r="BK252" i="18"/>
  <c r="BL252" i="18"/>
  <c r="AO253" i="18"/>
  <c r="AP253" i="18"/>
  <c r="AQ253" i="18"/>
  <c r="AR253" i="18"/>
  <c r="AS253" i="18"/>
  <c r="AT253" i="18"/>
  <c r="AU253" i="18"/>
  <c r="AV253" i="18"/>
  <c r="AW253" i="18"/>
  <c r="AX253" i="18"/>
  <c r="AY253" i="18"/>
  <c r="AZ253" i="18"/>
  <c r="BA253" i="18"/>
  <c r="BB253" i="18"/>
  <c r="BC253" i="18"/>
  <c r="BD253" i="18"/>
  <c r="BE253" i="18"/>
  <c r="BF253" i="18"/>
  <c r="BG253" i="18"/>
  <c r="BH253" i="18"/>
  <c r="BI253" i="18"/>
  <c r="BJ253" i="18"/>
  <c r="BK253" i="18"/>
  <c r="BL253" i="18"/>
  <c r="AO254" i="18"/>
  <c r="AP254" i="18"/>
  <c r="AQ254" i="18"/>
  <c r="AR254" i="18"/>
  <c r="AS254" i="18"/>
  <c r="AT254" i="18"/>
  <c r="AU254" i="18"/>
  <c r="AV254" i="18"/>
  <c r="AW254" i="18"/>
  <c r="AX254" i="18"/>
  <c r="AY254" i="18"/>
  <c r="AZ254" i="18"/>
  <c r="BA254" i="18"/>
  <c r="BB254" i="18"/>
  <c r="BC254" i="18"/>
  <c r="BD254" i="18"/>
  <c r="BE254" i="18"/>
  <c r="BF254" i="18"/>
  <c r="BG254" i="18"/>
  <c r="BH254" i="18"/>
  <c r="BI254" i="18"/>
  <c r="BJ254" i="18"/>
  <c r="BK254" i="18"/>
  <c r="BL254" i="18"/>
  <c r="AO255" i="18"/>
  <c r="AP255" i="18"/>
  <c r="AQ255" i="18"/>
  <c r="AR255" i="18"/>
  <c r="AS255" i="18"/>
  <c r="AT255" i="18"/>
  <c r="AU255" i="18"/>
  <c r="AV255" i="18"/>
  <c r="AW255" i="18"/>
  <c r="AX255" i="18"/>
  <c r="AY255" i="18"/>
  <c r="AZ255" i="18"/>
  <c r="BA255" i="18"/>
  <c r="BB255" i="18"/>
  <c r="BC255" i="18"/>
  <c r="BD255" i="18"/>
  <c r="BE255" i="18"/>
  <c r="BF255" i="18"/>
  <c r="BG255" i="18"/>
  <c r="BH255" i="18"/>
  <c r="BI255" i="18"/>
  <c r="BJ255" i="18"/>
  <c r="BK255" i="18"/>
  <c r="BL255" i="18"/>
  <c r="AO256" i="18"/>
  <c r="AP256" i="18"/>
  <c r="AQ256" i="18"/>
  <c r="AR256" i="18"/>
  <c r="AS256" i="18"/>
  <c r="AT256" i="18"/>
  <c r="AU256" i="18"/>
  <c r="AV256" i="18"/>
  <c r="AW256" i="18"/>
  <c r="AX256" i="18"/>
  <c r="AY256" i="18"/>
  <c r="AZ256" i="18"/>
  <c r="BA256" i="18"/>
  <c r="BB256" i="18"/>
  <c r="BC256" i="18"/>
  <c r="BD256" i="18"/>
  <c r="BE256" i="18"/>
  <c r="BF256" i="18"/>
  <c r="BG256" i="18"/>
  <c r="BH256" i="18"/>
  <c r="BI256" i="18"/>
  <c r="BJ256" i="18"/>
  <c r="BK256" i="18"/>
  <c r="BL256" i="18"/>
  <c r="AO257" i="18"/>
  <c r="AP257" i="18"/>
  <c r="AQ257" i="18"/>
  <c r="AR257" i="18"/>
  <c r="AS257" i="18"/>
  <c r="AT257" i="18"/>
  <c r="AU257" i="18"/>
  <c r="AV257" i="18"/>
  <c r="AW257" i="18"/>
  <c r="AX257" i="18"/>
  <c r="AY257" i="18"/>
  <c r="AZ257" i="18"/>
  <c r="BA257" i="18"/>
  <c r="BB257" i="18"/>
  <c r="BC257" i="18"/>
  <c r="BD257" i="18"/>
  <c r="BE257" i="18"/>
  <c r="BF257" i="18"/>
  <c r="BG257" i="18"/>
  <c r="BH257" i="18"/>
  <c r="BI257" i="18"/>
  <c r="BJ257" i="18"/>
  <c r="BK257" i="18"/>
  <c r="BL257" i="18"/>
  <c r="AO258" i="18"/>
  <c r="AP258" i="18"/>
  <c r="AQ258" i="18"/>
  <c r="AR258" i="18"/>
  <c r="AS258" i="18"/>
  <c r="AT258" i="18"/>
  <c r="AU258" i="18"/>
  <c r="AV258" i="18"/>
  <c r="AW258" i="18"/>
  <c r="AX258" i="18"/>
  <c r="AY258" i="18"/>
  <c r="AZ258" i="18"/>
  <c r="BA258" i="18"/>
  <c r="BB258" i="18"/>
  <c r="BC258" i="18"/>
  <c r="BD258" i="18"/>
  <c r="BE258" i="18"/>
  <c r="BF258" i="18"/>
  <c r="BG258" i="18"/>
  <c r="BH258" i="18"/>
  <c r="BI258" i="18"/>
  <c r="BJ258" i="18"/>
  <c r="BK258" i="18"/>
  <c r="BL258" i="18"/>
  <c r="AO259" i="18"/>
  <c r="AP259" i="18"/>
  <c r="AQ259" i="18"/>
  <c r="AR259" i="18"/>
  <c r="AS259" i="18"/>
  <c r="AT259" i="18"/>
  <c r="AU259" i="18"/>
  <c r="AV259" i="18"/>
  <c r="AW259" i="18"/>
  <c r="AX259" i="18"/>
  <c r="AY259" i="18"/>
  <c r="AZ259" i="18"/>
  <c r="BA259" i="18"/>
  <c r="BB259" i="18"/>
  <c r="BC259" i="18"/>
  <c r="BD259" i="18"/>
  <c r="BE259" i="18"/>
  <c r="BF259" i="18"/>
  <c r="BG259" i="18"/>
  <c r="BH259" i="18"/>
  <c r="BI259" i="18"/>
  <c r="BJ259" i="18"/>
  <c r="BK259" i="18"/>
  <c r="BL259" i="18"/>
  <c r="AO260" i="18"/>
  <c r="AP260" i="18"/>
  <c r="AQ260" i="18"/>
  <c r="AR260" i="18"/>
  <c r="AS260" i="18"/>
  <c r="AT260" i="18"/>
  <c r="AU260" i="18"/>
  <c r="AV260" i="18"/>
  <c r="AW260" i="18"/>
  <c r="AX260" i="18"/>
  <c r="AY260" i="18"/>
  <c r="AZ260" i="18"/>
  <c r="BA260" i="18"/>
  <c r="BB260" i="18"/>
  <c r="BC260" i="18"/>
  <c r="BD260" i="18"/>
  <c r="BE260" i="18"/>
  <c r="BF260" i="18"/>
  <c r="BG260" i="18"/>
  <c r="BH260" i="18"/>
  <c r="BI260" i="18"/>
  <c r="BJ260" i="18"/>
  <c r="BK260" i="18"/>
  <c r="BL260" i="18"/>
  <c r="AO261" i="18"/>
  <c r="AP261" i="18"/>
  <c r="AQ261" i="18"/>
  <c r="AR261" i="18"/>
  <c r="AS261" i="18"/>
  <c r="AT261" i="18"/>
  <c r="AU261" i="18"/>
  <c r="AV261" i="18"/>
  <c r="AW261" i="18"/>
  <c r="AX261" i="18"/>
  <c r="AY261" i="18"/>
  <c r="AZ261" i="18"/>
  <c r="BA261" i="18"/>
  <c r="BB261" i="18"/>
  <c r="BC261" i="18"/>
  <c r="BD261" i="18"/>
  <c r="BE261" i="18"/>
  <c r="BF261" i="18"/>
  <c r="BG261" i="18"/>
  <c r="BH261" i="18"/>
  <c r="BI261" i="18"/>
  <c r="BJ261" i="18"/>
  <c r="BK261" i="18"/>
  <c r="BL261" i="18"/>
  <c r="AO262" i="18"/>
  <c r="AP262" i="18"/>
  <c r="AQ262" i="18"/>
  <c r="AR262" i="18"/>
  <c r="AS262" i="18"/>
  <c r="AT262" i="18"/>
  <c r="AU262" i="18"/>
  <c r="AV262" i="18"/>
  <c r="AW262" i="18"/>
  <c r="AX262" i="18"/>
  <c r="AY262" i="18"/>
  <c r="AZ262" i="18"/>
  <c r="BA262" i="18"/>
  <c r="BB262" i="18"/>
  <c r="BC262" i="18"/>
  <c r="BD262" i="18"/>
  <c r="BE262" i="18"/>
  <c r="BF262" i="18"/>
  <c r="BG262" i="18"/>
  <c r="BH262" i="18"/>
  <c r="BI262" i="18"/>
  <c r="BJ262" i="18"/>
  <c r="BK262" i="18"/>
  <c r="BL262" i="18"/>
  <c r="AO263" i="18"/>
  <c r="AP263" i="18"/>
  <c r="AQ263" i="18"/>
  <c r="AR263" i="18"/>
  <c r="AS263" i="18"/>
  <c r="AT263" i="18"/>
  <c r="AU263" i="18"/>
  <c r="AV263" i="18"/>
  <c r="AW263" i="18"/>
  <c r="AX263" i="18"/>
  <c r="AY263" i="18"/>
  <c r="AZ263" i="18"/>
  <c r="BA263" i="18"/>
  <c r="BB263" i="18"/>
  <c r="BC263" i="18"/>
  <c r="BD263" i="18"/>
  <c r="BE263" i="18"/>
  <c r="BF263" i="18"/>
  <c r="BG263" i="18"/>
  <c r="BH263" i="18"/>
  <c r="BI263" i="18"/>
  <c r="BJ263" i="18"/>
  <c r="BK263" i="18"/>
  <c r="BL263" i="18"/>
  <c r="AO264" i="18"/>
  <c r="AP264" i="18"/>
  <c r="AQ264" i="18"/>
  <c r="AR264" i="18"/>
  <c r="AS264" i="18"/>
  <c r="AT264" i="18"/>
  <c r="AU264" i="18"/>
  <c r="AV264" i="18"/>
  <c r="AW264" i="18"/>
  <c r="AX264" i="18"/>
  <c r="AY264" i="18"/>
  <c r="AZ264" i="18"/>
  <c r="BA264" i="18"/>
  <c r="BB264" i="18"/>
  <c r="BC264" i="18"/>
  <c r="BD264" i="18"/>
  <c r="BE264" i="18"/>
  <c r="BF264" i="18"/>
  <c r="BG264" i="18"/>
  <c r="BH264" i="18"/>
  <c r="BI264" i="18"/>
  <c r="BJ264" i="18"/>
  <c r="BK264" i="18"/>
  <c r="BL264" i="18"/>
  <c r="AO265" i="18"/>
  <c r="AP265" i="18"/>
  <c r="AQ265" i="18"/>
  <c r="AR265" i="18"/>
  <c r="AS265" i="18"/>
  <c r="AT265" i="18"/>
  <c r="AU265" i="18"/>
  <c r="AV265" i="18"/>
  <c r="AW265" i="18"/>
  <c r="AX265" i="18"/>
  <c r="AY265" i="18"/>
  <c r="AZ265" i="18"/>
  <c r="BA265" i="18"/>
  <c r="BB265" i="18"/>
  <c r="BC265" i="18"/>
  <c r="BD265" i="18"/>
  <c r="BE265" i="18"/>
  <c r="BF265" i="18"/>
  <c r="BG265" i="18"/>
  <c r="BH265" i="18"/>
  <c r="BI265" i="18"/>
  <c r="BJ265" i="18"/>
  <c r="BK265" i="18"/>
  <c r="BL265" i="18"/>
  <c r="O190" i="16"/>
  <c r="P190" i="16"/>
  <c r="M159" i="28" s="1"/>
  <c r="Q190" i="16"/>
  <c r="R190" i="16"/>
  <c r="S190" i="16" s="1"/>
  <c r="O191" i="16"/>
  <c r="P191" i="16"/>
  <c r="M160" i="28" s="1"/>
  <c r="Q191" i="16"/>
  <c r="R191" i="16"/>
  <c r="S191" i="16" s="1"/>
  <c r="O192" i="16"/>
  <c r="P192" i="16"/>
  <c r="M192" i="28" s="1"/>
  <c r="Q192" i="16"/>
  <c r="R192" i="16"/>
  <c r="S192" i="16" s="1"/>
  <c r="O190" i="17"/>
  <c r="P190" i="17"/>
  <c r="O159" i="28" s="1"/>
  <c r="Q190" i="17"/>
  <c r="R190" i="17"/>
  <c r="S190" i="17" s="1"/>
  <c r="O191" i="17"/>
  <c r="P191" i="17"/>
  <c r="O160" i="28" s="1"/>
  <c r="Q191" i="17"/>
  <c r="R191" i="17"/>
  <c r="S191" i="17" s="1"/>
  <c r="O192" i="17"/>
  <c r="P192" i="17"/>
  <c r="O192" i="28" s="1"/>
  <c r="Q192" i="17"/>
  <c r="R192" i="17"/>
  <c r="S192" i="17" s="1"/>
  <c r="O190" i="18"/>
  <c r="P190" i="18"/>
  <c r="Q159" i="28" s="1"/>
  <c r="Q190" i="18"/>
  <c r="R190" i="18"/>
  <c r="S190" i="18" s="1"/>
  <c r="O191" i="18"/>
  <c r="P191" i="18"/>
  <c r="Q160" i="28" s="1"/>
  <c r="Q191" i="18"/>
  <c r="R191" i="18"/>
  <c r="S191" i="18" s="1"/>
  <c r="O192" i="18"/>
  <c r="P192" i="18"/>
  <c r="Q192" i="28" s="1"/>
  <c r="Q192" i="18"/>
  <c r="R192" i="18"/>
  <c r="S192" i="18" s="1"/>
  <c r="AL11" i="18"/>
  <c r="AM11" i="18"/>
  <c r="AN11" i="18"/>
  <c r="BU156" i="17" l="1"/>
  <c r="BV156" i="17"/>
  <c r="BW156" i="17"/>
  <c r="BW156" i="16"/>
  <c r="BU156" i="16"/>
  <c r="BV156" i="16"/>
  <c r="BW157" i="17"/>
  <c r="BU157" i="17"/>
  <c r="BV157" i="17"/>
  <c r="BU157" i="16"/>
  <c r="BV157" i="16"/>
  <c r="BW157" i="16"/>
  <c r="BU156" i="18"/>
  <c r="BV156" i="18"/>
  <c r="BW156" i="18"/>
  <c r="BU157" i="18"/>
  <c r="BV157" i="18"/>
  <c r="BW157" i="18"/>
  <c r="P192" i="28"/>
  <c r="N192" i="28"/>
  <c r="L192" i="28"/>
  <c r="P160" i="28"/>
  <c r="L160" i="28"/>
  <c r="P159" i="28"/>
  <c r="N159" i="28"/>
  <c r="L159" i="28"/>
  <c r="N160" i="28"/>
  <c r="X285" i="16"/>
  <c r="Y285" i="16" s="1"/>
  <c r="X285" i="17"/>
  <c r="Y285" i="17" s="1"/>
  <c r="X285" i="18"/>
  <c r="Y285" i="18" s="1"/>
  <c r="X285" i="19"/>
  <c r="Y285" i="19" s="1"/>
  <c r="AL30" i="16"/>
  <c r="L270" i="16" l="1"/>
  <c r="M270" i="16"/>
  <c r="L271" i="16"/>
  <c r="M271" i="16"/>
  <c r="L272" i="16"/>
  <c r="M272" i="16"/>
  <c r="L273" i="16"/>
  <c r="M273" i="16"/>
  <c r="L274" i="16"/>
  <c r="M274" i="16"/>
  <c r="L275" i="16"/>
  <c r="M275" i="16"/>
  <c r="L276" i="16"/>
  <c r="M276" i="16"/>
  <c r="L277" i="16"/>
  <c r="M277" i="16"/>
  <c r="L278" i="16"/>
  <c r="M278" i="16"/>
  <c r="L279" i="16"/>
  <c r="M279" i="16"/>
  <c r="L280" i="16"/>
  <c r="M280" i="16"/>
  <c r="L281" i="16"/>
  <c r="M281" i="16"/>
  <c r="L282" i="16"/>
  <c r="M282" i="16"/>
  <c r="L283" i="16"/>
  <c r="M283" i="16"/>
  <c r="L284" i="16"/>
  <c r="M284" i="16"/>
  <c r="L270" i="17"/>
  <c r="M270" i="17"/>
  <c r="L271" i="17"/>
  <c r="M271" i="17"/>
  <c r="L272" i="17"/>
  <c r="M272" i="17"/>
  <c r="L273" i="17"/>
  <c r="M273" i="17"/>
  <c r="L274" i="17"/>
  <c r="M274" i="17"/>
  <c r="L275" i="17"/>
  <c r="M275" i="17"/>
  <c r="L276" i="17"/>
  <c r="M276" i="17"/>
  <c r="L277" i="17"/>
  <c r="M277" i="17"/>
  <c r="L278" i="17"/>
  <c r="M278" i="17"/>
  <c r="L279" i="17"/>
  <c r="M279" i="17"/>
  <c r="L280" i="17"/>
  <c r="M280" i="17"/>
  <c r="L281" i="17"/>
  <c r="M281" i="17"/>
  <c r="L282" i="17"/>
  <c r="M282" i="17"/>
  <c r="L283" i="17"/>
  <c r="M283" i="17"/>
  <c r="L284" i="17"/>
  <c r="M284" i="17"/>
  <c r="L270" i="18"/>
  <c r="M270" i="18"/>
  <c r="L271" i="18"/>
  <c r="M271" i="18"/>
  <c r="L272" i="18"/>
  <c r="M272" i="18"/>
  <c r="L273" i="18"/>
  <c r="M273" i="18"/>
  <c r="L274" i="18"/>
  <c r="M274" i="18"/>
  <c r="L275" i="18"/>
  <c r="M275" i="18"/>
  <c r="L276" i="18"/>
  <c r="M276" i="18"/>
  <c r="L277" i="18"/>
  <c r="M277" i="18"/>
  <c r="L278" i="18"/>
  <c r="M278" i="18"/>
  <c r="L279" i="18"/>
  <c r="M279" i="18"/>
  <c r="L280" i="18"/>
  <c r="M280" i="18"/>
  <c r="L281" i="18"/>
  <c r="M281" i="18"/>
  <c r="L282" i="18"/>
  <c r="M282" i="18"/>
  <c r="L283" i="18"/>
  <c r="M283" i="18"/>
  <c r="L284" i="18"/>
  <c r="M284" i="18"/>
  <c r="AK271" i="16" l="1"/>
  <c r="AL271" i="16"/>
  <c r="AM271" i="16"/>
  <c r="AK272" i="16"/>
  <c r="AL272" i="16"/>
  <c r="AM272" i="16"/>
  <c r="AK273" i="16"/>
  <c r="AL273" i="16"/>
  <c r="AM273" i="16"/>
  <c r="AK274" i="16"/>
  <c r="AL274" i="16"/>
  <c r="AM274" i="16"/>
  <c r="AK275" i="16"/>
  <c r="AL275" i="16"/>
  <c r="AM275" i="16"/>
  <c r="AK276" i="16"/>
  <c r="AL276" i="16"/>
  <c r="AM276" i="16"/>
  <c r="AK277" i="16"/>
  <c r="AL277" i="16"/>
  <c r="AM277" i="16"/>
  <c r="AK278" i="16"/>
  <c r="AL278" i="16"/>
  <c r="AM278" i="16"/>
  <c r="AK279" i="16"/>
  <c r="AL279" i="16"/>
  <c r="AM279" i="16"/>
  <c r="AK280" i="16"/>
  <c r="AL280" i="16"/>
  <c r="AM280" i="16"/>
  <c r="AK281" i="16"/>
  <c r="AL281" i="16"/>
  <c r="AM281" i="16"/>
  <c r="AK282" i="16"/>
  <c r="AL282" i="16"/>
  <c r="AM282" i="16"/>
  <c r="AK283" i="16"/>
  <c r="AL283" i="16"/>
  <c r="AM283" i="16"/>
  <c r="AK284" i="16"/>
  <c r="AL284" i="16"/>
  <c r="AM284" i="16"/>
  <c r="AK271" i="17"/>
  <c r="AL271" i="17"/>
  <c r="AM271" i="17"/>
  <c r="AK272" i="17"/>
  <c r="AL272" i="17"/>
  <c r="AM272" i="17"/>
  <c r="AK273" i="17"/>
  <c r="AL273" i="17"/>
  <c r="AM273" i="17"/>
  <c r="AK274" i="17"/>
  <c r="AL274" i="17"/>
  <c r="AM274" i="17"/>
  <c r="AK275" i="17"/>
  <c r="AL275" i="17"/>
  <c r="AM275" i="17"/>
  <c r="AK276" i="17"/>
  <c r="AL276" i="17"/>
  <c r="AM276" i="17"/>
  <c r="AK277" i="17"/>
  <c r="AL277" i="17"/>
  <c r="AM277" i="17"/>
  <c r="AK278" i="17"/>
  <c r="AL278" i="17"/>
  <c r="AM278" i="17"/>
  <c r="AK279" i="17"/>
  <c r="AL279" i="17"/>
  <c r="AM279" i="17"/>
  <c r="AK280" i="17"/>
  <c r="AL280" i="17"/>
  <c r="AM280" i="17"/>
  <c r="AK281" i="17"/>
  <c r="AL281" i="17"/>
  <c r="AM281" i="17"/>
  <c r="AK282" i="17"/>
  <c r="AL282" i="17"/>
  <c r="AM282" i="17"/>
  <c r="AK283" i="17"/>
  <c r="AL283" i="17"/>
  <c r="AM283" i="17"/>
  <c r="AK284" i="17"/>
  <c r="AL284" i="17"/>
  <c r="AM284" i="17"/>
  <c r="AK271" i="18"/>
  <c r="AL271" i="18"/>
  <c r="AM271" i="18"/>
  <c r="AK272" i="18"/>
  <c r="AL272" i="18"/>
  <c r="AM272" i="18"/>
  <c r="AK273" i="18"/>
  <c r="AL273" i="18"/>
  <c r="AM273" i="18"/>
  <c r="AK274" i="18"/>
  <c r="AL274" i="18"/>
  <c r="AM274" i="18"/>
  <c r="AK275" i="18"/>
  <c r="AL275" i="18"/>
  <c r="AM275" i="18"/>
  <c r="AK276" i="18"/>
  <c r="AL276" i="18"/>
  <c r="AM276" i="18"/>
  <c r="AK277" i="18"/>
  <c r="AL277" i="18"/>
  <c r="AM277" i="18"/>
  <c r="AK278" i="18"/>
  <c r="AL278" i="18"/>
  <c r="AM278" i="18"/>
  <c r="AK279" i="18"/>
  <c r="AL279" i="18"/>
  <c r="AM279" i="18"/>
  <c r="AK280" i="18"/>
  <c r="AL280" i="18"/>
  <c r="AM280" i="18"/>
  <c r="AK281" i="18"/>
  <c r="AL281" i="18"/>
  <c r="AM281" i="18"/>
  <c r="AK282" i="18"/>
  <c r="AL282" i="18"/>
  <c r="AM282" i="18"/>
  <c r="AK283" i="18"/>
  <c r="AL283" i="18"/>
  <c r="AM283" i="18"/>
  <c r="AK284" i="18"/>
  <c r="AL284" i="18"/>
  <c r="AM284" i="18"/>
  <c r="AL270" i="16"/>
  <c r="AM270" i="16"/>
  <c r="AL270" i="17"/>
  <c r="AM270" i="17"/>
  <c r="AL270" i="18"/>
  <c r="AM270" i="18"/>
  <c r="AK270" i="18"/>
  <c r="AK270" i="17"/>
  <c r="AK270" i="16"/>
  <c r="AK124" i="18"/>
  <c r="AL124" i="18"/>
  <c r="AM124" i="18"/>
  <c r="AK125" i="18"/>
  <c r="AL125" i="18"/>
  <c r="AM125" i="18"/>
  <c r="AK128" i="18"/>
  <c r="AL128" i="18"/>
  <c r="AM128" i="18"/>
  <c r="AK129" i="18"/>
  <c r="AL129" i="18"/>
  <c r="AM129" i="18"/>
  <c r="AK124" i="17"/>
  <c r="AL124" i="17"/>
  <c r="AM124" i="17"/>
  <c r="AK125" i="17"/>
  <c r="AL125" i="17"/>
  <c r="AM125" i="17"/>
  <c r="AK128" i="17"/>
  <c r="AL128" i="17"/>
  <c r="AM128" i="17"/>
  <c r="AK129" i="17"/>
  <c r="AL129" i="17"/>
  <c r="AM129" i="17"/>
  <c r="AK124" i="16"/>
  <c r="AL124" i="16"/>
  <c r="AM124" i="16"/>
  <c r="AK125" i="16"/>
  <c r="AL125" i="16"/>
  <c r="AM125" i="16"/>
  <c r="AK128" i="16"/>
  <c r="AL128" i="16"/>
  <c r="AM128" i="16"/>
  <c r="AK129" i="16"/>
  <c r="AL129" i="16"/>
  <c r="AM129" i="16"/>
  <c r="M129" i="17"/>
  <c r="L129" i="17"/>
  <c r="M128" i="17"/>
  <c r="L128" i="17"/>
  <c r="M125" i="17"/>
  <c r="L125" i="17"/>
  <c r="M124" i="17"/>
  <c r="L124" i="17"/>
  <c r="M129" i="18"/>
  <c r="L129" i="18"/>
  <c r="M128" i="18"/>
  <c r="L128" i="18"/>
  <c r="M125" i="18"/>
  <c r="L125" i="18"/>
  <c r="M124" i="18"/>
  <c r="L124" i="18"/>
  <c r="M129" i="16"/>
  <c r="L129" i="16"/>
  <c r="M128" i="16"/>
  <c r="L128" i="16"/>
  <c r="M125" i="16"/>
  <c r="L125" i="16"/>
  <c r="M124" i="16"/>
  <c r="L124" i="16"/>
  <c r="BV128" i="16" l="1"/>
  <c r="BW128" i="16"/>
  <c r="BU128" i="16"/>
  <c r="BU128" i="18"/>
  <c r="BV128" i="18"/>
  <c r="BW128" i="18"/>
  <c r="BV284" i="17"/>
  <c r="BW284" i="17"/>
  <c r="BU284" i="17"/>
  <c r="BW278" i="16"/>
  <c r="BU278" i="16"/>
  <c r="BV278" i="16"/>
  <c r="BW125" i="18"/>
  <c r="BV125" i="18"/>
  <c r="BU125" i="18"/>
  <c r="BV281" i="18"/>
  <c r="BW281" i="18"/>
  <c r="BU281" i="18"/>
  <c r="BU277" i="18"/>
  <c r="BW277" i="18"/>
  <c r="BV277" i="18"/>
  <c r="BU273" i="18"/>
  <c r="BW273" i="18"/>
  <c r="BV273" i="18"/>
  <c r="BV283" i="17"/>
  <c r="BW283" i="17"/>
  <c r="BU283" i="17"/>
  <c r="BV279" i="17"/>
  <c r="BU279" i="17"/>
  <c r="BW279" i="17"/>
  <c r="BV275" i="17"/>
  <c r="BW275" i="17"/>
  <c r="BU275" i="17"/>
  <c r="BW271" i="17"/>
  <c r="BU271" i="17"/>
  <c r="BV271" i="17"/>
  <c r="BW281" i="16"/>
  <c r="BU281" i="16"/>
  <c r="BV281" i="16"/>
  <c r="BU277" i="16"/>
  <c r="BW277" i="16"/>
  <c r="BV277" i="16"/>
  <c r="BV273" i="16"/>
  <c r="BW273" i="16"/>
  <c r="BU273" i="16"/>
  <c r="BU274" i="18"/>
  <c r="BW274" i="18"/>
  <c r="BV274" i="18"/>
  <c r="BW282" i="16"/>
  <c r="BU282" i="16"/>
  <c r="BV282" i="16"/>
  <c r="BW128" i="17"/>
  <c r="BU128" i="17"/>
  <c r="BV128" i="17"/>
  <c r="BU278" i="18"/>
  <c r="BV278" i="18"/>
  <c r="BW278" i="18"/>
  <c r="BW272" i="17"/>
  <c r="BV272" i="17"/>
  <c r="BU272" i="17"/>
  <c r="BV125" i="17"/>
  <c r="BW125" i="17"/>
  <c r="BU125" i="17"/>
  <c r="BV124" i="17"/>
  <c r="BW124" i="17"/>
  <c r="BU124" i="17"/>
  <c r="BV284" i="18"/>
  <c r="BW284" i="18"/>
  <c r="BU284" i="18"/>
  <c r="BU276" i="18"/>
  <c r="BV276" i="18"/>
  <c r="BW276" i="18"/>
  <c r="BU278" i="17"/>
  <c r="BV278" i="17"/>
  <c r="BW278" i="17"/>
  <c r="BU284" i="16"/>
  <c r="BV284" i="16"/>
  <c r="BW284" i="16"/>
  <c r="BU272" i="16"/>
  <c r="BV272" i="16"/>
  <c r="BW272" i="16"/>
  <c r="BU270" i="16"/>
  <c r="BV270" i="16"/>
  <c r="BW270" i="16"/>
  <c r="BV282" i="18"/>
  <c r="BU282" i="18"/>
  <c r="BW282" i="18"/>
  <c r="BU276" i="17"/>
  <c r="BV276" i="17"/>
  <c r="BW276" i="17"/>
  <c r="BU274" i="16"/>
  <c r="BV274" i="16"/>
  <c r="BW274" i="16"/>
  <c r="BV124" i="18"/>
  <c r="BW124" i="18"/>
  <c r="BU124" i="18"/>
  <c r="BW280" i="18"/>
  <c r="BU280" i="18"/>
  <c r="BV280" i="18"/>
  <c r="BV272" i="18"/>
  <c r="BW272" i="18"/>
  <c r="BU272" i="18"/>
  <c r="BW282" i="17"/>
  <c r="BV282" i="17"/>
  <c r="BU282" i="17"/>
  <c r="BU274" i="17"/>
  <c r="BW274" i="17"/>
  <c r="BV274" i="17"/>
  <c r="BW280" i="16"/>
  <c r="BU280" i="16"/>
  <c r="BV280" i="16"/>
  <c r="BU270" i="17"/>
  <c r="BV270" i="17"/>
  <c r="BW270" i="17"/>
  <c r="BU280" i="17"/>
  <c r="BV280" i="17"/>
  <c r="BW280" i="17"/>
  <c r="BU125" i="16"/>
  <c r="BW125" i="16"/>
  <c r="BV125" i="16"/>
  <c r="BU124" i="16"/>
  <c r="BV124" i="16"/>
  <c r="BW124" i="16"/>
  <c r="BV276" i="16"/>
  <c r="BU276" i="16"/>
  <c r="BW276" i="16"/>
  <c r="BU129" i="16"/>
  <c r="BV129" i="16"/>
  <c r="BW129" i="16"/>
  <c r="BW129" i="17"/>
  <c r="BV129" i="17"/>
  <c r="BU129" i="17"/>
  <c r="BV129" i="18"/>
  <c r="BW129" i="18"/>
  <c r="BU129" i="18"/>
  <c r="BV270" i="18"/>
  <c r="BU270" i="18"/>
  <c r="BW270" i="18"/>
  <c r="BU283" i="18"/>
  <c r="BV283" i="18"/>
  <c r="BW283" i="18"/>
  <c r="BV279" i="18"/>
  <c r="BU279" i="18"/>
  <c r="BW279" i="18"/>
  <c r="BW275" i="18"/>
  <c r="BU275" i="18"/>
  <c r="BV275" i="18"/>
  <c r="BW271" i="18"/>
  <c r="BU271" i="18"/>
  <c r="BV271" i="18"/>
  <c r="BU281" i="17"/>
  <c r="BV281" i="17"/>
  <c r="BW281" i="17"/>
  <c r="BW277" i="17"/>
  <c r="BV277" i="17"/>
  <c r="BU277" i="17"/>
  <c r="BV273" i="17"/>
  <c r="BW273" i="17"/>
  <c r="BU273" i="17"/>
  <c r="BU283" i="16"/>
  <c r="BV283" i="16"/>
  <c r="BW283" i="16"/>
  <c r="BV279" i="16"/>
  <c r="BW279" i="16"/>
  <c r="BU279" i="16"/>
  <c r="BW275" i="16"/>
  <c r="BU275" i="16"/>
  <c r="BV275" i="16"/>
  <c r="BW271" i="16"/>
  <c r="BU271" i="16"/>
  <c r="BV271" i="16"/>
  <c r="Q276" i="17"/>
  <c r="T276" i="17" s="1"/>
  <c r="U276" i="17" s="1"/>
  <c r="R276" i="17"/>
  <c r="S276" i="17" s="1"/>
  <c r="O276" i="17"/>
  <c r="P276" i="17"/>
  <c r="O278" i="28" s="1"/>
  <c r="Q125" i="17"/>
  <c r="T125" i="17" s="1"/>
  <c r="U125" i="17" s="1"/>
  <c r="R125" i="17"/>
  <c r="S125" i="17" s="1"/>
  <c r="O125" i="17"/>
  <c r="P125" i="17"/>
  <c r="O125" i="28" s="1"/>
  <c r="O274" i="18"/>
  <c r="BX274" i="18" s="1"/>
  <c r="Q274" i="18"/>
  <c r="T274" i="18" s="1"/>
  <c r="U274" i="18" s="1"/>
  <c r="R274" i="18"/>
  <c r="S274" i="18" s="1"/>
  <c r="P274" i="18"/>
  <c r="Q276" i="28" s="1"/>
  <c r="R128" i="18"/>
  <c r="S128" i="18" s="1"/>
  <c r="O128" i="18"/>
  <c r="P128" i="18"/>
  <c r="Q128" i="28" s="1"/>
  <c r="Q128" i="18"/>
  <c r="T128" i="18" s="1"/>
  <c r="U128" i="18" s="1"/>
  <c r="Q270" i="16"/>
  <c r="T270" i="16" s="1"/>
  <c r="U270" i="16" s="1"/>
  <c r="R270" i="16"/>
  <c r="S270" i="16" s="1"/>
  <c r="O270" i="16"/>
  <c r="P270" i="16"/>
  <c r="M268" i="28" s="1"/>
  <c r="P284" i="17"/>
  <c r="O286" i="28" s="1"/>
  <c r="R284" i="17"/>
  <c r="S284" i="17" s="1"/>
  <c r="Q284" i="17"/>
  <c r="O284" i="17"/>
  <c r="R129" i="16"/>
  <c r="S129" i="16" s="1"/>
  <c r="O129" i="16"/>
  <c r="P129" i="16"/>
  <c r="M129" i="28" s="1"/>
  <c r="Q129" i="16"/>
  <c r="T129" i="16" s="1"/>
  <c r="U129" i="16" s="1"/>
  <c r="Q270" i="17"/>
  <c r="R270" i="17"/>
  <c r="S270" i="17" s="1"/>
  <c r="O270" i="17"/>
  <c r="P270" i="17"/>
  <c r="O268" i="28" s="1"/>
  <c r="O284" i="18"/>
  <c r="P284" i="18"/>
  <c r="Q286" i="28" s="1"/>
  <c r="R284" i="18"/>
  <c r="S284" i="18" s="1"/>
  <c r="Q284" i="18"/>
  <c r="O280" i="18"/>
  <c r="P280" i="18"/>
  <c r="Q282" i="28" s="1"/>
  <c r="R280" i="18"/>
  <c r="S280" i="18" s="1"/>
  <c r="Q280" i="18"/>
  <c r="T280" i="18" s="1"/>
  <c r="U280" i="18" s="1"/>
  <c r="P276" i="18"/>
  <c r="Q278" i="28" s="1"/>
  <c r="Q276" i="18"/>
  <c r="T276" i="18" s="1"/>
  <c r="U276" i="18" s="1"/>
  <c r="R276" i="18"/>
  <c r="S276" i="18" s="1"/>
  <c r="O276" i="18"/>
  <c r="R272" i="18"/>
  <c r="S272" i="18" s="1"/>
  <c r="P272" i="18"/>
  <c r="Q274" i="28" s="1"/>
  <c r="Q272" i="18"/>
  <c r="T272" i="18" s="1"/>
  <c r="U272" i="18" s="1"/>
  <c r="O272" i="18"/>
  <c r="O282" i="17"/>
  <c r="Q282" i="17"/>
  <c r="R282" i="17"/>
  <c r="S282" i="17" s="1"/>
  <c r="P282" i="17"/>
  <c r="O284" i="28" s="1"/>
  <c r="O278" i="17"/>
  <c r="Q278" i="17"/>
  <c r="P278" i="17"/>
  <c r="O280" i="28" s="1"/>
  <c r="R278" i="17"/>
  <c r="S278" i="17" s="1"/>
  <c r="Q274" i="17"/>
  <c r="T274" i="17" s="1"/>
  <c r="U274" i="17" s="1"/>
  <c r="R274" i="17"/>
  <c r="S274" i="17" s="1"/>
  <c r="O274" i="17"/>
  <c r="P274" i="17"/>
  <c r="O276" i="28" s="1"/>
  <c r="O284" i="16"/>
  <c r="P284" i="16"/>
  <c r="M286" i="28" s="1"/>
  <c r="Q284" i="16"/>
  <c r="T284" i="16" s="1"/>
  <c r="U284" i="16" s="1"/>
  <c r="R284" i="16"/>
  <c r="S284" i="16" s="1"/>
  <c r="O280" i="16"/>
  <c r="P280" i="16"/>
  <c r="M282" i="28" s="1"/>
  <c r="Q280" i="16"/>
  <c r="R280" i="16"/>
  <c r="S280" i="16" s="1"/>
  <c r="Q276" i="16"/>
  <c r="T276" i="16" s="1"/>
  <c r="U276" i="16" s="1"/>
  <c r="R276" i="16"/>
  <c r="S276" i="16" s="1"/>
  <c r="O276" i="16"/>
  <c r="P276" i="16"/>
  <c r="M278" i="28" s="1"/>
  <c r="Q272" i="16"/>
  <c r="T272" i="16" s="1"/>
  <c r="U272" i="16" s="1"/>
  <c r="R272" i="16"/>
  <c r="S272" i="16" s="1"/>
  <c r="O272" i="16"/>
  <c r="P272" i="16"/>
  <c r="M274" i="28" s="1"/>
  <c r="Q124" i="17"/>
  <c r="R124" i="17"/>
  <c r="S124" i="17" s="1"/>
  <c r="O124" i="17"/>
  <c r="P124" i="17"/>
  <c r="O124" i="28" s="1"/>
  <c r="P270" i="18"/>
  <c r="Q268" i="28" s="1"/>
  <c r="Q270" i="18"/>
  <c r="R270" i="18"/>
  <c r="S270" i="18" s="1"/>
  <c r="O270" i="18"/>
  <c r="Q125" i="18"/>
  <c r="T125" i="18" s="1"/>
  <c r="U125" i="18" s="1"/>
  <c r="R125" i="18"/>
  <c r="S125" i="18" s="1"/>
  <c r="O125" i="18"/>
  <c r="P125" i="18"/>
  <c r="Q125" i="28" s="1"/>
  <c r="P128" i="16"/>
  <c r="M128" i="28" s="1"/>
  <c r="Q128" i="16"/>
  <c r="T128" i="16" s="1"/>
  <c r="U128" i="16" s="1"/>
  <c r="O128" i="16"/>
  <c r="R128" i="16"/>
  <c r="S128" i="16" s="1"/>
  <c r="O283" i="18"/>
  <c r="P283" i="18"/>
  <c r="Q285" i="28" s="1"/>
  <c r="Q283" i="18"/>
  <c r="T283" i="18" s="1"/>
  <c r="U283" i="18" s="1"/>
  <c r="R283" i="18"/>
  <c r="S283" i="18" s="1"/>
  <c r="O279" i="18"/>
  <c r="P279" i="18"/>
  <c r="Q281" i="28" s="1"/>
  <c r="Q279" i="18"/>
  <c r="T279" i="18" s="1"/>
  <c r="U279" i="18" s="1"/>
  <c r="R279" i="18"/>
  <c r="S279" i="18" s="1"/>
  <c r="R275" i="18"/>
  <c r="S275" i="18" s="1"/>
  <c r="P275" i="18"/>
  <c r="Q277" i="28" s="1"/>
  <c r="Q275" i="18"/>
  <c r="O275" i="18"/>
  <c r="P271" i="18"/>
  <c r="Q269" i="28" s="1"/>
  <c r="Q271" i="18"/>
  <c r="T271" i="18" s="1"/>
  <c r="U271" i="18" s="1"/>
  <c r="O271" i="18"/>
  <c r="R271" i="18"/>
  <c r="S271" i="18" s="1"/>
  <c r="Q281" i="17"/>
  <c r="T281" i="17" s="1"/>
  <c r="U281" i="17" s="1"/>
  <c r="R281" i="17"/>
  <c r="S281" i="17" s="1"/>
  <c r="P281" i="17"/>
  <c r="O283" i="28" s="1"/>
  <c r="O281" i="17"/>
  <c r="Q277" i="17"/>
  <c r="T277" i="17" s="1"/>
  <c r="U277" i="17" s="1"/>
  <c r="R277" i="17"/>
  <c r="S277" i="17" s="1"/>
  <c r="O277" i="17"/>
  <c r="P277" i="17"/>
  <c r="O279" i="28" s="1"/>
  <c r="O273" i="17"/>
  <c r="Q273" i="17"/>
  <c r="T273" i="17" s="1"/>
  <c r="U273" i="17" s="1"/>
  <c r="R273" i="17"/>
  <c r="S273" i="17" s="1"/>
  <c r="P273" i="17"/>
  <c r="O275" i="28" s="1"/>
  <c r="R283" i="16"/>
  <c r="S283" i="16" s="1"/>
  <c r="P283" i="16"/>
  <c r="M285" i="28" s="1"/>
  <c r="Q283" i="16"/>
  <c r="O283" i="16"/>
  <c r="O279" i="16"/>
  <c r="P279" i="16"/>
  <c r="M281" i="28" s="1"/>
  <c r="Q279" i="16"/>
  <c r="R279" i="16"/>
  <c r="S279" i="16" s="1"/>
  <c r="O275" i="16"/>
  <c r="P275" i="16"/>
  <c r="M277" i="28" s="1"/>
  <c r="Q275" i="16"/>
  <c r="R275" i="16"/>
  <c r="S275" i="16" s="1"/>
  <c r="Q271" i="16"/>
  <c r="R271" i="16"/>
  <c r="S271" i="16" s="1"/>
  <c r="O271" i="16"/>
  <c r="P271" i="16"/>
  <c r="M269" i="28" s="1"/>
  <c r="O129" i="17"/>
  <c r="P129" i="17"/>
  <c r="O129" i="28" s="1"/>
  <c r="Q129" i="17"/>
  <c r="R129" i="17"/>
  <c r="S129" i="17" s="1"/>
  <c r="O280" i="17"/>
  <c r="P280" i="17"/>
  <c r="O282" i="28" s="1"/>
  <c r="Q280" i="17"/>
  <c r="T280" i="17" s="1"/>
  <c r="U280" i="17" s="1"/>
  <c r="R280" i="17"/>
  <c r="S280" i="17" s="1"/>
  <c r="O282" i="16"/>
  <c r="P282" i="16"/>
  <c r="M284" i="28" s="1"/>
  <c r="Q282" i="16"/>
  <c r="T282" i="16" s="1"/>
  <c r="U282" i="16" s="1"/>
  <c r="R282" i="16"/>
  <c r="S282" i="16" s="1"/>
  <c r="O278" i="16"/>
  <c r="P278" i="16"/>
  <c r="M280" i="28" s="1"/>
  <c r="Q278" i="16"/>
  <c r="T278" i="16" s="1"/>
  <c r="U278" i="16" s="1"/>
  <c r="R278" i="16"/>
  <c r="S278" i="16" s="1"/>
  <c r="Q274" i="16"/>
  <c r="T274" i="16" s="1"/>
  <c r="U274" i="16" s="1"/>
  <c r="R274" i="16"/>
  <c r="S274" i="16" s="1"/>
  <c r="O274" i="16"/>
  <c r="P274" i="16"/>
  <c r="M276" i="28" s="1"/>
  <c r="O124" i="18"/>
  <c r="P124" i="18"/>
  <c r="Q124" i="28" s="1"/>
  <c r="Q124" i="18"/>
  <c r="T124" i="18" s="1"/>
  <c r="U124" i="18" s="1"/>
  <c r="R124" i="18"/>
  <c r="S124" i="18" s="1"/>
  <c r="Q282" i="18"/>
  <c r="R282" i="18"/>
  <c r="S282" i="18" s="1"/>
  <c r="O282" i="18"/>
  <c r="P282" i="18"/>
  <c r="Q284" i="28" s="1"/>
  <c r="R128" i="17"/>
  <c r="S128" i="17" s="1"/>
  <c r="P128" i="17"/>
  <c r="O128" i="28" s="1"/>
  <c r="Q128" i="17"/>
  <c r="O128" i="17"/>
  <c r="O272" i="17"/>
  <c r="P272" i="17"/>
  <c r="O274" i="28" s="1"/>
  <c r="R272" i="17"/>
  <c r="S272" i="17" s="1"/>
  <c r="Q272" i="17"/>
  <c r="P125" i="16"/>
  <c r="M125" i="28" s="1"/>
  <c r="Q125" i="16"/>
  <c r="T125" i="16" s="1"/>
  <c r="U125" i="16" s="1"/>
  <c r="R125" i="16"/>
  <c r="S125" i="16" s="1"/>
  <c r="O125" i="16"/>
  <c r="R278" i="18"/>
  <c r="S278" i="18" s="1"/>
  <c r="O278" i="18"/>
  <c r="P278" i="18"/>
  <c r="Q280" i="28" s="1"/>
  <c r="Q278" i="18"/>
  <c r="T278" i="18" s="1"/>
  <c r="U278" i="18" s="1"/>
  <c r="O129" i="18"/>
  <c r="P129" i="18"/>
  <c r="Q129" i="28" s="1"/>
  <c r="Q129" i="18"/>
  <c r="T129" i="18" s="1"/>
  <c r="U129" i="18" s="1"/>
  <c r="R129" i="18"/>
  <c r="S129" i="18" s="1"/>
  <c r="Q124" i="16"/>
  <c r="T124" i="16" s="1"/>
  <c r="U124" i="16" s="1"/>
  <c r="R124" i="16"/>
  <c r="S124" i="16" s="1"/>
  <c r="O124" i="16"/>
  <c r="P124" i="16"/>
  <c r="M124" i="28" s="1"/>
  <c r="O281" i="18"/>
  <c r="R281" i="18"/>
  <c r="S281" i="18" s="1"/>
  <c r="P281" i="18"/>
  <c r="Q283" i="28" s="1"/>
  <c r="Q281" i="18"/>
  <c r="T281" i="18" s="1"/>
  <c r="U281" i="18" s="1"/>
  <c r="R277" i="18"/>
  <c r="S277" i="18" s="1"/>
  <c r="P277" i="18"/>
  <c r="Q279" i="28" s="1"/>
  <c r="Q277" i="18"/>
  <c r="O277" i="18"/>
  <c r="O273" i="18"/>
  <c r="P273" i="18"/>
  <c r="Q275" i="28" s="1"/>
  <c r="Q273" i="18"/>
  <c r="T273" i="18" s="1"/>
  <c r="U273" i="18" s="1"/>
  <c r="R273" i="18"/>
  <c r="S273" i="18" s="1"/>
  <c r="R283" i="17"/>
  <c r="S283" i="17" s="1"/>
  <c r="O283" i="17"/>
  <c r="P283" i="17"/>
  <c r="O285" i="28" s="1"/>
  <c r="Q283" i="17"/>
  <c r="T283" i="17" s="1"/>
  <c r="U283" i="17" s="1"/>
  <c r="R279" i="17"/>
  <c r="S279" i="17" s="1"/>
  <c r="P279" i="17"/>
  <c r="O281" i="28" s="1"/>
  <c r="Q279" i="17"/>
  <c r="T279" i="17" s="1"/>
  <c r="U279" i="17" s="1"/>
  <c r="O279" i="17"/>
  <c r="O275" i="17"/>
  <c r="P275" i="17"/>
  <c r="O277" i="28" s="1"/>
  <c r="R275" i="17"/>
  <c r="S275" i="17" s="1"/>
  <c r="Q275" i="17"/>
  <c r="T275" i="17" s="1"/>
  <c r="U275" i="17" s="1"/>
  <c r="R271" i="17"/>
  <c r="S271" i="17" s="1"/>
  <c r="O271" i="17"/>
  <c r="BX271" i="17" s="1"/>
  <c r="P271" i="17"/>
  <c r="O269" i="28" s="1"/>
  <c r="Q271" i="17"/>
  <c r="O281" i="16"/>
  <c r="Q281" i="16"/>
  <c r="T281" i="16" s="1"/>
  <c r="U281" i="16" s="1"/>
  <c r="R281" i="16"/>
  <c r="S281" i="16" s="1"/>
  <c r="P281" i="16"/>
  <c r="M283" i="28" s="1"/>
  <c r="O277" i="16"/>
  <c r="R277" i="16"/>
  <c r="S277" i="16" s="1"/>
  <c r="P277" i="16"/>
  <c r="M279" i="28" s="1"/>
  <c r="Q277" i="16"/>
  <c r="T277" i="16" s="1"/>
  <c r="U277" i="16" s="1"/>
  <c r="O273" i="16"/>
  <c r="P273" i="16"/>
  <c r="M275" i="28" s="1"/>
  <c r="Q273" i="16"/>
  <c r="T273" i="16" s="1"/>
  <c r="U273" i="16" s="1"/>
  <c r="R273" i="16"/>
  <c r="S273" i="16" s="1"/>
  <c r="AK265" i="16"/>
  <c r="AL265" i="16"/>
  <c r="AM265" i="16"/>
  <c r="AN265" i="16"/>
  <c r="AK265" i="17"/>
  <c r="AL265" i="17"/>
  <c r="AM265" i="17"/>
  <c r="AN265" i="17"/>
  <c r="AK265" i="18"/>
  <c r="AL265" i="18"/>
  <c r="AM265" i="18"/>
  <c r="AN265" i="18"/>
  <c r="AK243" i="16"/>
  <c r="AL243" i="16"/>
  <c r="AM243" i="16"/>
  <c r="AN243" i="16"/>
  <c r="AK244" i="16"/>
  <c r="AL244" i="16"/>
  <c r="AM244" i="16"/>
  <c r="AN244" i="16"/>
  <c r="AK245" i="16"/>
  <c r="AL245" i="16"/>
  <c r="AM245" i="16"/>
  <c r="AN245" i="16"/>
  <c r="AK246" i="16"/>
  <c r="AL246" i="16"/>
  <c r="AM246" i="16"/>
  <c r="AN246" i="16"/>
  <c r="AK247" i="16"/>
  <c r="AL247" i="16"/>
  <c r="AM247" i="16"/>
  <c r="AN247" i="16"/>
  <c r="AK248" i="16"/>
  <c r="AL248" i="16"/>
  <c r="AM248" i="16"/>
  <c r="AN248" i="16"/>
  <c r="AK249" i="16"/>
  <c r="AL249" i="16"/>
  <c r="AM249" i="16"/>
  <c r="AN249" i="16"/>
  <c r="AK250" i="16"/>
  <c r="AL250" i="16"/>
  <c r="AM250" i="16"/>
  <c r="AN250" i="16"/>
  <c r="AK251" i="16"/>
  <c r="AL251" i="16"/>
  <c r="AM251" i="16"/>
  <c r="AN251" i="16"/>
  <c r="AK252" i="16"/>
  <c r="AL252" i="16"/>
  <c r="AM252" i="16"/>
  <c r="AN252" i="16"/>
  <c r="AK253" i="16"/>
  <c r="AL253" i="16"/>
  <c r="AM253" i="16"/>
  <c r="AN253" i="16"/>
  <c r="AK254" i="16"/>
  <c r="AL254" i="16"/>
  <c r="AM254" i="16"/>
  <c r="AN254" i="16"/>
  <c r="AK255" i="16"/>
  <c r="AL255" i="16"/>
  <c r="AM255" i="16"/>
  <c r="AN255" i="16"/>
  <c r="AK256" i="16"/>
  <c r="AL256" i="16"/>
  <c r="AM256" i="16"/>
  <c r="AN256" i="16"/>
  <c r="AK257" i="16"/>
  <c r="AL257" i="16"/>
  <c r="AM257" i="16"/>
  <c r="AN257" i="16"/>
  <c r="AK258" i="16"/>
  <c r="AL258" i="16"/>
  <c r="AM258" i="16"/>
  <c r="AN258" i="16"/>
  <c r="AK259" i="16"/>
  <c r="AL259" i="16"/>
  <c r="AM259" i="16"/>
  <c r="AN259" i="16"/>
  <c r="AK260" i="16"/>
  <c r="AL260" i="16"/>
  <c r="AM260" i="16"/>
  <c r="AN260" i="16"/>
  <c r="AK261" i="16"/>
  <c r="AL261" i="16"/>
  <c r="AM261" i="16"/>
  <c r="AN261" i="16"/>
  <c r="AK262" i="16"/>
  <c r="AL262" i="16"/>
  <c r="AM262" i="16"/>
  <c r="AN262" i="16"/>
  <c r="AK263" i="16"/>
  <c r="AL263" i="16"/>
  <c r="AM263" i="16"/>
  <c r="AN263" i="16"/>
  <c r="AK264" i="16"/>
  <c r="AL264" i="16"/>
  <c r="AM264" i="16"/>
  <c r="AN264" i="16"/>
  <c r="AK243" i="17"/>
  <c r="AL243" i="17"/>
  <c r="AM243" i="17"/>
  <c r="AN243" i="17"/>
  <c r="AK244" i="17"/>
  <c r="AL244" i="17"/>
  <c r="AM244" i="17"/>
  <c r="AN244" i="17"/>
  <c r="AK245" i="17"/>
  <c r="AL245" i="17"/>
  <c r="AM245" i="17"/>
  <c r="AN245" i="17"/>
  <c r="AK246" i="17"/>
  <c r="AL246" i="17"/>
  <c r="AM246" i="17"/>
  <c r="AN246" i="17"/>
  <c r="AK247" i="17"/>
  <c r="AL247" i="17"/>
  <c r="AM247" i="17"/>
  <c r="AN247" i="17"/>
  <c r="AK248" i="17"/>
  <c r="AL248" i="17"/>
  <c r="AM248" i="17"/>
  <c r="AN248" i="17"/>
  <c r="AK249" i="17"/>
  <c r="AL249" i="17"/>
  <c r="AM249" i="17"/>
  <c r="AN249" i="17"/>
  <c r="AK250" i="17"/>
  <c r="AL250" i="17"/>
  <c r="AM250" i="17"/>
  <c r="AN250" i="17"/>
  <c r="AK251" i="17"/>
  <c r="AL251" i="17"/>
  <c r="AM251" i="17"/>
  <c r="AN251" i="17"/>
  <c r="AK252" i="17"/>
  <c r="AL252" i="17"/>
  <c r="AM252" i="17"/>
  <c r="AN252" i="17"/>
  <c r="AK253" i="17"/>
  <c r="AL253" i="17"/>
  <c r="AM253" i="17"/>
  <c r="AN253" i="17"/>
  <c r="AK254" i="17"/>
  <c r="AL254" i="17"/>
  <c r="AM254" i="17"/>
  <c r="AN254" i="17"/>
  <c r="AK255" i="17"/>
  <c r="AL255" i="17"/>
  <c r="AM255" i="17"/>
  <c r="AN255" i="17"/>
  <c r="AK256" i="17"/>
  <c r="AL256" i="17"/>
  <c r="AM256" i="17"/>
  <c r="AN256" i="17"/>
  <c r="AK257" i="17"/>
  <c r="AL257" i="17"/>
  <c r="AM257" i="17"/>
  <c r="AN257" i="17"/>
  <c r="AK258" i="17"/>
  <c r="AL258" i="17"/>
  <c r="AM258" i="17"/>
  <c r="AN258" i="17"/>
  <c r="AK259" i="17"/>
  <c r="AL259" i="17"/>
  <c r="AM259" i="17"/>
  <c r="AN259" i="17"/>
  <c r="AK260" i="17"/>
  <c r="AL260" i="17"/>
  <c r="AM260" i="17"/>
  <c r="AN260" i="17"/>
  <c r="AK261" i="17"/>
  <c r="AL261" i="17"/>
  <c r="AM261" i="17"/>
  <c r="AN261" i="17"/>
  <c r="AK262" i="17"/>
  <c r="AL262" i="17"/>
  <c r="AM262" i="17"/>
  <c r="AN262" i="17"/>
  <c r="AK263" i="17"/>
  <c r="AL263" i="17"/>
  <c r="AM263" i="17"/>
  <c r="AN263" i="17"/>
  <c r="AK264" i="17"/>
  <c r="AL264" i="17"/>
  <c r="AM264" i="17"/>
  <c r="AN264" i="17"/>
  <c r="AK243" i="18"/>
  <c r="AL243" i="18"/>
  <c r="AM243" i="18"/>
  <c r="AN243" i="18"/>
  <c r="AK244" i="18"/>
  <c r="AL244" i="18"/>
  <c r="AM244" i="18"/>
  <c r="AN244" i="18"/>
  <c r="AK245" i="18"/>
  <c r="AL245" i="18"/>
  <c r="AM245" i="18"/>
  <c r="AN245" i="18"/>
  <c r="AK246" i="18"/>
  <c r="AL246" i="18"/>
  <c r="AM246" i="18"/>
  <c r="AN246" i="18"/>
  <c r="AK247" i="18"/>
  <c r="AL247" i="18"/>
  <c r="AM247" i="18"/>
  <c r="AN247" i="18"/>
  <c r="AK248" i="18"/>
  <c r="AL248" i="18"/>
  <c r="AM248" i="18"/>
  <c r="AN248" i="18"/>
  <c r="AK249" i="18"/>
  <c r="AL249" i="18"/>
  <c r="AM249" i="18"/>
  <c r="AN249" i="18"/>
  <c r="AK250" i="18"/>
  <c r="AL250" i="18"/>
  <c r="AM250" i="18"/>
  <c r="AN250" i="18"/>
  <c r="AK251" i="18"/>
  <c r="AL251" i="18"/>
  <c r="AM251" i="18"/>
  <c r="AN251" i="18"/>
  <c r="AK252" i="18"/>
  <c r="AL252" i="18"/>
  <c r="AM252" i="18"/>
  <c r="AN252" i="18"/>
  <c r="AK253" i="18"/>
  <c r="AL253" i="18"/>
  <c r="AM253" i="18"/>
  <c r="AN253" i="18"/>
  <c r="AK254" i="18"/>
  <c r="AL254" i="18"/>
  <c r="AM254" i="18"/>
  <c r="AN254" i="18"/>
  <c r="AK255" i="18"/>
  <c r="AL255" i="18"/>
  <c r="AM255" i="18"/>
  <c r="AN255" i="18"/>
  <c r="AK256" i="18"/>
  <c r="AL256" i="18"/>
  <c r="AM256" i="18"/>
  <c r="AN256" i="18"/>
  <c r="AK257" i="18"/>
  <c r="AL257" i="18"/>
  <c r="AM257" i="18"/>
  <c r="AN257" i="18"/>
  <c r="AK258" i="18"/>
  <c r="AL258" i="18"/>
  <c r="AM258" i="18"/>
  <c r="AN258" i="18"/>
  <c r="AK259" i="18"/>
  <c r="AL259" i="18"/>
  <c r="AM259" i="18"/>
  <c r="AN259" i="18"/>
  <c r="AK260" i="18"/>
  <c r="AL260" i="18"/>
  <c r="AM260" i="18"/>
  <c r="AN260" i="18"/>
  <c r="AK261" i="18"/>
  <c r="AL261" i="18"/>
  <c r="AM261" i="18"/>
  <c r="AN261" i="18"/>
  <c r="AK262" i="18"/>
  <c r="AL262" i="18"/>
  <c r="AM262" i="18"/>
  <c r="AN262" i="18"/>
  <c r="AK263" i="18"/>
  <c r="AL263" i="18"/>
  <c r="AM263" i="18"/>
  <c r="AN263" i="18"/>
  <c r="AK264" i="18"/>
  <c r="AL264" i="18"/>
  <c r="AM264" i="18"/>
  <c r="AN264" i="18"/>
  <c r="AL242" i="16"/>
  <c r="AM242" i="16"/>
  <c r="AN242" i="16"/>
  <c r="AL242" i="17"/>
  <c r="AM242" i="17"/>
  <c r="AN242" i="17"/>
  <c r="AL242" i="18"/>
  <c r="AM242" i="18"/>
  <c r="AN242" i="18"/>
  <c r="AK242" i="18"/>
  <c r="AK242" i="17"/>
  <c r="AK242" i="16"/>
  <c r="AE263" i="17"/>
  <c r="M263" i="17"/>
  <c r="L263" i="17"/>
  <c r="AE263" i="18"/>
  <c r="M263" i="18"/>
  <c r="L263" i="18"/>
  <c r="AE263" i="16"/>
  <c r="M263" i="16"/>
  <c r="L263" i="16"/>
  <c r="AE257" i="17"/>
  <c r="M257" i="17"/>
  <c r="L257" i="17"/>
  <c r="AE257" i="18"/>
  <c r="M257" i="18"/>
  <c r="L257" i="18"/>
  <c r="AE257" i="16"/>
  <c r="M257" i="16"/>
  <c r="L257" i="16"/>
  <c r="AE251" i="17"/>
  <c r="M251" i="17"/>
  <c r="L251" i="17"/>
  <c r="AE251" i="18"/>
  <c r="M251" i="18"/>
  <c r="L251" i="18"/>
  <c r="AE251" i="16"/>
  <c r="M251" i="16"/>
  <c r="L251" i="16"/>
  <c r="AE245" i="17"/>
  <c r="M245" i="17"/>
  <c r="L245" i="17"/>
  <c r="AE245" i="18"/>
  <c r="M245" i="18"/>
  <c r="L245" i="18"/>
  <c r="AE245" i="16"/>
  <c r="M245" i="16"/>
  <c r="L245" i="16"/>
  <c r="AM211" i="17"/>
  <c r="AL211" i="17"/>
  <c r="AK211" i="17"/>
  <c r="AM211" i="18"/>
  <c r="AL211" i="18"/>
  <c r="AK211" i="18"/>
  <c r="AM211" i="16"/>
  <c r="AL211" i="16"/>
  <c r="AK211" i="16"/>
  <c r="AM210" i="16"/>
  <c r="AL210" i="16"/>
  <c r="AK210" i="16"/>
  <c r="AM210" i="17"/>
  <c r="AL210" i="17"/>
  <c r="AK210" i="17"/>
  <c r="AM210" i="18"/>
  <c r="AL210" i="18"/>
  <c r="AK210" i="18"/>
  <c r="AL238" i="17"/>
  <c r="AM238" i="17"/>
  <c r="AL31" i="17"/>
  <c r="AK31" i="17"/>
  <c r="AM31" i="17"/>
  <c r="AM111" i="18"/>
  <c r="AM96" i="18"/>
  <c r="AL96" i="18"/>
  <c r="AM30" i="18"/>
  <c r="BU264" i="18" l="1"/>
  <c r="BV264" i="18"/>
  <c r="BW264" i="18"/>
  <c r="BU259" i="17"/>
  <c r="BV259" i="17"/>
  <c r="BW259" i="17"/>
  <c r="BW265" i="18"/>
  <c r="BU265" i="18"/>
  <c r="BV265" i="18"/>
  <c r="BW246" i="18"/>
  <c r="BV246" i="18"/>
  <c r="BU246" i="18"/>
  <c r="BX277" i="17"/>
  <c r="BX128" i="16"/>
  <c r="BU263" i="18"/>
  <c r="BV263" i="18"/>
  <c r="BW263" i="18"/>
  <c r="BU260" i="18"/>
  <c r="BV260" i="18"/>
  <c r="BW260" i="18"/>
  <c r="BU257" i="18"/>
  <c r="BV257" i="18"/>
  <c r="BW257" i="18"/>
  <c r="BU254" i="18"/>
  <c r="BV254" i="18"/>
  <c r="BW254" i="18"/>
  <c r="BU251" i="18"/>
  <c r="BV251" i="18"/>
  <c r="BW251" i="18"/>
  <c r="BU248" i="18"/>
  <c r="BV248" i="18"/>
  <c r="BW248" i="18"/>
  <c r="BU245" i="18"/>
  <c r="BV245" i="18"/>
  <c r="BW245" i="18"/>
  <c r="BU264" i="17"/>
  <c r="BV264" i="17"/>
  <c r="BW264" i="17"/>
  <c r="BU261" i="17"/>
  <c r="BV261" i="17"/>
  <c r="BW261" i="17"/>
  <c r="BU258" i="17"/>
  <c r="BV258" i="17"/>
  <c r="BW258" i="17"/>
  <c r="BU255" i="17"/>
  <c r="BV255" i="17"/>
  <c r="BW255" i="17"/>
  <c r="BU252" i="17"/>
  <c r="BV252" i="17"/>
  <c r="BW252" i="17"/>
  <c r="BU249" i="17"/>
  <c r="BV249" i="17"/>
  <c r="BW249" i="17"/>
  <c r="BU246" i="17"/>
  <c r="BV246" i="17"/>
  <c r="BW246" i="17"/>
  <c r="BU243" i="17"/>
  <c r="BV243" i="17"/>
  <c r="BW243" i="17"/>
  <c r="BW262" i="16"/>
  <c r="BU262" i="16"/>
  <c r="BV262" i="16"/>
  <c r="BW259" i="16"/>
  <c r="BV259" i="16"/>
  <c r="BU259" i="16"/>
  <c r="BW256" i="16"/>
  <c r="BU256" i="16"/>
  <c r="BV256" i="16"/>
  <c r="BU253" i="16"/>
  <c r="BV253" i="16"/>
  <c r="BW253" i="16"/>
  <c r="BU250" i="16"/>
  <c r="BV250" i="16"/>
  <c r="BW250" i="16"/>
  <c r="BW247" i="16"/>
  <c r="BV247" i="16"/>
  <c r="BU247" i="16"/>
  <c r="BW244" i="16"/>
  <c r="BV244" i="16"/>
  <c r="BU244" i="16"/>
  <c r="BW265" i="17"/>
  <c r="BV265" i="17"/>
  <c r="BU265" i="17"/>
  <c r="BW261" i="18"/>
  <c r="BV261" i="18"/>
  <c r="BU261" i="18"/>
  <c r="BU249" i="18"/>
  <c r="BW249" i="18"/>
  <c r="BV249" i="18"/>
  <c r="BU262" i="17"/>
  <c r="BV262" i="17"/>
  <c r="BW262" i="17"/>
  <c r="BU253" i="17"/>
  <c r="BV253" i="17"/>
  <c r="BW253" i="17"/>
  <c r="BW251" i="16"/>
  <c r="BU251" i="16"/>
  <c r="BV251" i="16"/>
  <c r="BU252" i="18"/>
  <c r="BV252" i="18"/>
  <c r="BW252" i="18"/>
  <c r="BV244" i="17"/>
  <c r="BU244" i="17"/>
  <c r="BW244" i="17"/>
  <c r="BV243" i="18"/>
  <c r="BU243" i="18"/>
  <c r="BW243" i="18"/>
  <c r="BV247" i="17"/>
  <c r="BW247" i="17"/>
  <c r="BU247" i="17"/>
  <c r="BW260" i="16"/>
  <c r="BU260" i="16"/>
  <c r="BV260" i="16"/>
  <c r="BW248" i="16"/>
  <c r="BU248" i="16"/>
  <c r="BV248" i="16"/>
  <c r="BU255" i="18"/>
  <c r="BW255" i="18"/>
  <c r="BV255" i="18"/>
  <c r="BW256" i="17"/>
  <c r="BV256" i="17"/>
  <c r="BU256" i="17"/>
  <c r="BW262" i="18"/>
  <c r="BU262" i="18"/>
  <c r="BV262" i="18"/>
  <c r="BW259" i="18"/>
  <c r="BU259" i="18"/>
  <c r="BV259" i="18"/>
  <c r="BW256" i="18"/>
  <c r="BU256" i="18"/>
  <c r="BV256" i="18"/>
  <c r="BW253" i="18"/>
  <c r="BU253" i="18"/>
  <c r="BV253" i="18"/>
  <c r="BW250" i="18"/>
  <c r="BU250" i="18"/>
  <c r="BV250" i="18"/>
  <c r="BW247" i="18"/>
  <c r="BU247" i="18"/>
  <c r="BV247" i="18"/>
  <c r="BW244" i="18"/>
  <c r="BU244" i="18"/>
  <c r="BV244" i="18"/>
  <c r="BW263" i="17"/>
  <c r="BU263" i="17"/>
  <c r="BV263" i="17"/>
  <c r="BW260" i="17"/>
  <c r="BU260" i="17"/>
  <c r="BV260" i="17"/>
  <c r="BW257" i="17"/>
  <c r="BU257" i="17"/>
  <c r="BV257" i="17"/>
  <c r="BW254" i="17"/>
  <c r="BU254" i="17"/>
  <c r="BV254" i="17"/>
  <c r="BW251" i="17"/>
  <c r="BU251" i="17"/>
  <c r="BV251" i="17"/>
  <c r="BW248" i="17"/>
  <c r="BU248" i="17"/>
  <c r="BV248" i="17"/>
  <c r="BW245" i="17"/>
  <c r="BU245" i="17"/>
  <c r="BV245" i="17"/>
  <c r="BU264" i="16"/>
  <c r="BV264" i="16"/>
  <c r="BW264" i="16"/>
  <c r="BU261" i="16"/>
  <c r="BV261" i="16"/>
  <c r="BW261" i="16"/>
  <c r="BU258" i="16"/>
  <c r="BV258" i="16"/>
  <c r="BW258" i="16"/>
  <c r="BU255" i="16"/>
  <c r="BV255" i="16"/>
  <c r="BW255" i="16"/>
  <c r="BU252" i="16"/>
  <c r="BV252" i="16"/>
  <c r="BW252" i="16"/>
  <c r="BU249" i="16"/>
  <c r="BV249" i="16"/>
  <c r="BW249" i="16"/>
  <c r="BU246" i="16"/>
  <c r="BV246" i="16"/>
  <c r="BW246" i="16"/>
  <c r="BU243" i="16"/>
  <c r="BV243" i="16"/>
  <c r="BW243" i="16"/>
  <c r="BW265" i="16"/>
  <c r="BV265" i="16"/>
  <c r="BU265" i="16"/>
  <c r="BW242" i="16"/>
  <c r="BU242" i="16"/>
  <c r="BV242" i="16"/>
  <c r="BW258" i="18"/>
  <c r="BV258" i="18"/>
  <c r="BU258" i="18"/>
  <c r="BU250" i="17"/>
  <c r="BW250" i="17"/>
  <c r="BV250" i="17"/>
  <c r="BW263" i="16"/>
  <c r="BU263" i="16"/>
  <c r="BV263" i="16"/>
  <c r="BW257" i="16"/>
  <c r="BU257" i="16"/>
  <c r="BV257" i="16"/>
  <c r="BW254" i="16"/>
  <c r="BU254" i="16"/>
  <c r="BV254" i="16"/>
  <c r="BW245" i="16"/>
  <c r="BU245" i="16"/>
  <c r="BV245" i="16"/>
  <c r="BW242" i="17"/>
  <c r="BU242" i="17"/>
  <c r="BV242" i="17"/>
  <c r="BU242" i="18"/>
  <c r="BV242" i="18"/>
  <c r="BW242" i="18"/>
  <c r="BX283" i="17"/>
  <c r="BX278" i="18"/>
  <c r="BX125" i="16"/>
  <c r="BX275" i="18"/>
  <c r="BX276" i="18"/>
  <c r="BU211" i="18"/>
  <c r="BV211" i="18"/>
  <c r="BW211" i="18"/>
  <c r="BX275" i="17"/>
  <c r="BX283" i="16"/>
  <c r="BX281" i="17"/>
  <c r="BX273" i="18"/>
  <c r="BX129" i="16"/>
  <c r="BU210" i="18"/>
  <c r="BV210" i="18"/>
  <c r="BW210" i="18"/>
  <c r="BX279" i="16"/>
  <c r="BX281" i="16"/>
  <c r="BX272" i="17"/>
  <c r="BX282" i="16"/>
  <c r="BX279" i="18"/>
  <c r="BX284" i="16"/>
  <c r="BX282" i="17"/>
  <c r="BX280" i="18"/>
  <c r="BU211" i="16"/>
  <c r="BV211" i="16"/>
  <c r="BW211" i="16"/>
  <c r="BX278" i="16"/>
  <c r="BX270" i="18"/>
  <c r="BX284" i="17"/>
  <c r="BX129" i="17"/>
  <c r="BU210" i="17"/>
  <c r="BV210" i="17"/>
  <c r="BW210" i="17"/>
  <c r="BW211" i="17"/>
  <c r="BU211" i="17"/>
  <c r="BV211" i="17"/>
  <c r="BW210" i="16"/>
  <c r="BU210" i="16"/>
  <c r="BV210" i="16"/>
  <c r="BX274" i="17"/>
  <c r="BV31" i="17"/>
  <c r="BW31" i="17"/>
  <c r="BU31" i="17"/>
  <c r="BX128" i="17"/>
  <c r="BX272" i="18"/>
  <c r="BX274" i="16"/>
  <c r="BX271" i="18"/>
  <c r="BX276" i="16"/>
  <c r="BX281" i="18"/>
  <c r="BX280" i="17"/>
  <c r="BX275" i="16"/>
  <c r="BX273" i="17"/>
  <c r="BX283" i="18"/>
  <c r="BX284" i="18"/>
  <c r="BX282" i="18"/>
  <c r="N124" i="28"/>
  <c r="BX124" i="17"/>
  <c r="BX270" i="17"/>
  <c r="BX270" i="16"/>
  <c r="BX125" i="17"/>
  <c r="L124" i="28"/>
  <c r="BX124" i="16"/>
  <c r="BX280" i="16"/>
  <c r="BX278" i="17"/>
  <c r="BX273" i="16"/>
  <c r="BX277" i="16"/>
  <c r="BX279" i="17"/>
  <c r="BX277" i="18"/>
  <c r="BX271" i="16"/>
  <c r="P125" i="28"/>
  <c r="BX125" i="18"/>
  <c r="BX272" i="16"/>
  <c r="BX276" i="17"/>
  <c r="P128" i="28"/>
  <c r="BX128" i="18"/>
  <c r="P129" i="28"/>
  <c r="BX129" i="18"/>
  <c r="P124" i="28"/>
  <c r="BX124" i="18"/>
  <c r="L125" i="28"/>
  <c r="L128" i="28"/>
  <c r="N125" i="28"/>
  <c r="L129" i="28"/>
  <c r="N129" i="28"/>
  <c r="N128" i="28"/>
  <c r="L276" i="28"/>
  <c r="P269" i="28"/>
  <c r="L278" i="28"/>
  <c r="N276" i="28"/>
  <c r="N285" i="28"/>
  <c r="L275" i="28"/>
  <c r="P283" i="28"/>
  <c r="N282" i="28"/>
  <c r="L277" i="28"/>
  <c r="N275" i="28"/>
  <c r="P285" i="28"/>
  <c r="P286" i="28"/>
  <c r="P276" i="28"/>
  <c r="P284" i="28"/>
  <c r="N279" i="28"/>
  <c r="N268" i="28"/>
  <c r="L268" i="28"/>
  <c r="P278" i="28"/>
  <c r="L279" i="28"/>
  <c r="N277" i="28"/>
  <c r="P275" i="28"/>
  <c r="L280" i="28"/>
  <c r="L281" i="28"/>
  <c r="L282" i="28"/>
  <c r="N280" i="28"/>
  <c r="N281" i="28"/>
  <c r="P279" i="28"/>
  <c r="L285" i="28"/>
  <c r="N283" i="28"/>
  <c r="N286" i="28"/>
  <c r="L269" i="28"/>
  <c r="L274" i="28"/>
  <c r="N278" i="28"/>
  <c r="P274" i="28"/>
  <c r="N269" i="28"/>
  <c r="P268" i="28"/>
  <c r="P280" i="28"/>
  <c r="P277" i="28"/>
  <c r="L283" i="28"/>
  <c r="N274" i="28"/>
  <c r="L284" i="28"/>
  <c r="P281" i="28"/>
  <c r="L286" i="28"/>
  <c r="N284" i="28"/>
  <c r="P282" i="28"/>
  <c r="W125" i="18"/>
  <c r="W276" i="18"/>
  <c r="W282" i="17"/>
  <c r="V270" i="16"/>
  <c r="W129" i="17"/>
  <c r="W125" i="16"/>
  <c r="W280" i="16"/>
  <c r="V278" i="17"/>
  <c r="X278" i="17" s="1"/>
  <c r="Y278" i="17" s="1"/>
  <c r="W124" i="16"/>
  <c r="V272" i="17"/>
  <c r="X272" i="17" s="1"/>
  <c r="Y272" i="17" s="1"/>
  <c r="W277" i="18"/>
  <c r="W275" i="16"/>
  <c r="W273" i="16"/>
  <c r="V279" i="17"/>
  <c r="X279" i="17" s="1"/>
  <c r="Y279" i="17" s="1"/>
  <c r="W128" i="17"/>
  <c r="W278" i="16"/>
  <c r="V281" i="16"/>
  <c r="X281" i="16" s="1"/>
  <c r="Y281" i="16" s="1"/>
  <c r="W271" i="17"/>
  <c r="V283" i="16"/>
  <c r="X283" i="16" s="1"/>
  <c r="Y283" i="16" s="1"/>
  <c r="V124" i="17"/>
  <c r="X124" i="17" s="1"/>
  <c r="V274" i="18"/>
  <c r="X274" i="18" s="1"/>
  <c r="W281" i="18"/>
  <c r="W278" i="18"/>
  <c r="V282" i="18"/>
  <c r="X282" i="18" s="1"/>
  <c r="Y282" i="18" s="1"/>
  <c r="W274" i="16"/>
  <c r="W270" i="17"/>
  <c r="V271" i="18"/>
  <c r="V270" i="18"/>
  <c r="V276" i="16"/>
  <c r="X276" i="16" s="1"/>
  <c r="Y276" i="16" s="1"/>
  <c r="W280" i="17"/>
  <c r="W273" i="17"/>
  <c r="W280" i="18"/>
  <c r="T270" i="17"/>
  <c r="U270" i="17" s="1"/>
  <c r="V125" i="17"/>
  <c r="X125" i="17" s="1"/>
  <c r="V128" i="16"/>
  <c r="X128" i="16" s="1"/>
  <c r="Y128" i="16" s="1"/>
  <c r="T282" i="18"/>
  <c r="U282" i="18" s="1"/>
  <c r="V279" i="16"/>
  <c r="X279" i="16" s="1"/>
  <c r="Y279" i="16" s="1"/>
  <c r="T271" i="17"/>
  <c r="U271" i="17" s="1"/>
  <c r="V278" i="16"/>
  <c r="X278" i="16" s="1"/>
  <c r="Y278" i="16" s="1"/>
  <c r="V284" i="16"/>
  <c r="X284" i="16" s="1"/>
  <c r="Y284" i="16" s="1"/>
  <c r="T277" i="18"/>
  <c r="U277" i="18" s="1"/>
  <c r="W271" i="18"/>
  <c r="W283" i="18"/>
  <c r="V284" i="18"/>
  <c r="X284" i="18" s="1"/>
  <c r="Y284" i="18" s="1"/>
  <c r="W278" i="17"/>
  <c r="V271" i="16"/>
  <c r="W124" i="17"/>
  <c r="W275" i="17"/>
  <c r="V277" i="17"/>
  <c r="X277" i="17" s="1"/>
  <c r="Y277" i="17" s="1"/>
  <c r="V282" i="17"/>
  <c r="X282" i="17" s="1"/>
  <c r="Y282" i="17" s="1"/>
  <c r="W129" i="16"/>
  <c r="W277" i="17"/>
  <c r="V270" i="17"/>
  <c r="V283" i="17"/>
  <c r="X283" i="17" s="1"/>
  <c r="Y283" i="17" s="1"/>
  <c r="W281" i="17"/>
  <c r="V275" i="18"/>
  <c r="X275" i="18" s="1"/>
  <c r="Y275" i="18" s="1"/>
  <c r="W284" i="17"/>
  <c r="W274" i="18"/>
  <c r="P211" i="16"/>
  <c r="M211" i="28" s="1"/>
  <c r="Q211" i="16"/>
  <c r="O211" i="16"/>
  <c r="R211" i="16"/>
  <c r="S211" i="16" s="1"/>
  <c r="V273" i="16"/>
  <c r="X273" i="16" s="1"/>
  <c r="V277" i="16"/>
  <c r="X277" i="16" s="1"/>
  <c r="Y277" i="16" s="1"/>
  <c r="W279" i="18"/>
  <c r="V129" i="18"/>
  <c r="X129" i="18" s="1"/>
  <c r="Y129" i="18" s="1"/>
  <c r="V278" i="18"/>
  <c r="X278" i="18" s="1"/>
  <c r="Y278" i="18" s="1"/>
  <c r="T271" i="16"/>
  <c r="U271" i="16" s="1"/>
  <c r="V281" i="17"/>
  <c r="X281" i="17" s="1"/>
  <c r="Y281" i="17" s="1"/>
  <c r="W128" i="16"/>
  <c r="V125" i="18"/>
  <c r="X125" i="18" s="1"/>
  <c r="W284" i="16"/>
  <c r="T282" i="17"/>
  <c r="U282" i="17" s="1"/>
  <c r="T284" i="17"/>
  <c r="U284" i="17" s="1"/>
  <c r="W125" i="17"/>
  <c r="R263" i="18"/>
  <c r="S263" i="18" s="1"/>
  <c r="P263" i="18"/>
  <c r="Q265" i="28" s="1"/>
  <c r="Q263" i="18"/>
  <c r="T263" i="18" s="1"/>
  <c r="U263" i="18" s="1"/>
  <c r="O263" i="18"/>
  <c r="P265" i="28" s="1"/>
  <c r="O261" i="18"/>
  <c r="P263" i="28" s="1"/>
  <c r="P261" i="18"/>
  <c r="Q263" i="28" s="1"/>
  <c r="Q261" i="18"/>
  <c r="R261" i="18"/>
  <c r="S261" i="18" s="1"/>
  <c r="O259" i="18"/>
  <c r="P259" i="18"/>
  <c r="Q261" i="28" s="1"/>
  <c r="R259" i="18"/>
  <c r="S259" i="18" s="1"/>
  <c r="Q259" i="18"/>
  <c r="R257" i="18"/>
  <c r="S257" i="18" s="1"/>
  <c r="P257" i="18"/>
  <c r="Q259" i="28" s="1"/>
  <c r="Q257" i="18"/>
  <c r="T257" i="18" s="1"/>
  <c r="U257" i="18" s="1"/>
  <c r="O257" i="18"/>
  <c r="P259" i="28" s="1"/>
  <c r="R255" i="18"/>
  <c r="S255" i="18" s="1"/>
  <c r="O255" i="18"/>
  <c r="P257" i="28" s="1"/>
  <c r="P255" i="18"/>
  <c r="Q257" i="28" s="1"/>
  <c r="Q255" i="18"/>
  <c r="O253" i="18"/>
  <c r="P253" i="18"/>
  <c r="Q255" i="28" s="1"/>
  <c r="R253" i="18"/>
  <c r="S253" i="18" s="1"/>
  <c r="Q253" i="18"/>
  <c r="O251" i="18"/>
  <c r="P253" i="28" s="1"/>
  <c r="P251" i="18"/>
  <c r="Q253" i="28" s="1"/>
  <c r="R251" i="18"/>
  <c r="S251" i="18" s="1"/>
  <c r="Q251" i="18"/>
  <c r="O249" i="18"/>
  <c r="P251" i="28" s="1"/>
  <c r="R249" i="18"/>
  <c r="S249" i="18" s="1"/>
  <c r="P249" i="18"/>
  <c r="Q251" i="28" s="1"/>
  <c r="Q249" i="18"/>
  <c r="O247" i="18"/>
  <c r="P247" i="18"/>
  <c r="Q249" i="28" s="1"/>
  <c r="Q247" i="18"/>
  <c r="R247" i="18"/>
  <c r="S247" i="18" s="1"/>
  <c r="O245" i="18"/>
  <c r="P247" i="28" s="1"/>
  <c r="P245" i="18"/>
  <c r="Q247" i="28" s="1"/>
  <c r="Q245" i="18"/>
  <c r="T245" i="18" s="1"/>
  <c r="U245" i="18" s="1"/>
  <c r="R245" i="18"/>
  <c r="S245" i="18" s="1"/>
  <c r="P243" i="18"/>
  <c r="Q245" i="28" s="1"/>
  <c r="Q243" i="18"/>
  <c r="O243" i="18"/>
  <c r="P245" i="28" s="1"/>
  <c r="R243" i="18"/>
  <c r="S243" i="18" s="1"/>
  <c r="P263" i="17"/>
  <c r="O265" i="28" s="1"/>
  <c r="R263" i="17"/>
  <c r="S263" i="17" s="1"/>
  <c r="O263" i="17"/>
  <c r="BX263" i="17" s="1"/>
  <c r="Q263" i="17"/>
  <c r="T263" i="17" s="1"/>
  <c r="U263" i="17" s="1"/>
  <c r="R261" i="17"/>
  <c r="S261" i="17" s="1"/>
  <c r="P261" i="17"/>
  <c r="O263" i="28" s="1"/>
  <c r="Q261" i="17"/>
  <c r="O261" i="17"/>
  <c r="R259" i="17"/>
  <c r="S259" i="17" s="1"/>
  <c r="O259" i="17"/>
  <c r="P259" i="17"/>
  <c r="O261" i="28" s="1"/>
  <c r="Q259" i="17"/>
  <c r="Q257" i="17"/>
  <c r="T257" i="17" s="1"/>
  <c r="U257" i="17" s="1"/>
  <c r="R257" i="17"/>
  <c r="S257" i="17" s="1"/>
  <c r="P257" i="17"/>
  <c r="O259" i="28" s="1"/>
  <c r="O257" i="17"/>
  <c r="O255" i="17"/>
  <c r="Q255" i="17"/>
  <c r="P255" i="17"/>
  <c r="O257" i="28" s="1"/>
  <c r="R255" i="17"/>
  <c r="S255" i="17" s="1"/>
  <c r="Q253" i="17"/>
  <c r="R253" i="17"/>
  <c r="S253" i="17" s="1"/>
  <c r="O253" i="17"/>
  <c r="P253" i="17"/>
  <c r="O255" i="28" s="1"/>
  <c r="O251" i="17"/>
  <c r="N253" i="28" s="1"/>
  <c r="P251" i="17"/>
  <c r="O253" i="28" s="1"/>
  <c r="R251" i="17"/>
  <c r="S251" i="17" s="1"/>
  <c r="Q251" i="17"/>
  <c r="T251" i="17" s="1"/>
  <c r="U251" i="17" s="1"/>
  <c r="O249" i="17"/>
  <c r="P249" i="17"/>
  <c r="O251" i="28" s="1"/>
  <c r="Q249" i="17"/>
  <c r="R249" i="17"/>
  <c r="S249" i="17" s="1"/>
  <c r="O247" i="17"/>
  <c r="Q247" i="17"/>
  <c r="R247" i="17"/>
  <c r="S247" i="17" s="1"/>
  <c r="P247" i="17"/>
  <c r="O249" i="28" s="1"/>
  <c r="R245" i="17"/>
  <c r="S245" i="17" s="1"/>
  <c r="O245" i="17"/>
  <c r="N247" i="28" s="1"/>
  <c r="P245" i="17"/>
  <c r="O247" i="28" s="1"/>
  <c r="Q245" i="17"/>
  <c r="T245" i="17" s="1"/>
  <c r="U245" i="17" s="1"/>
  <c r="O243" i="17"/>
  <c r="P243" i="17"/>
  <c r="O245" i="28" s="1"/>
  <c r="R243" i="17"/>
  <c r="S243" i="17" s="1"/>
  <c r="Q243" i="17"/>
  <c r="O263" i="16"/>
  <c r="P263" i="16"/>
  <c r="M265" i="28" s="1"/>
  <c r="Q263" i="16"/>
  <c r="R263" i="16"/>
  <c r="S263" i="16" s="1"/>
  <c r="O261" i="16"/>
  <c r="R261" i="16"/>
  <c r="S261" i="16" s="1"/>
  <c r="P261" i="16"/>
  <c r="M263" i="28" s="1"/>
  <c r="Q261" i="16"/>
  <c r="O259" i="16"/>
  <c r="P259" i="16"/>
  <c r="M261" i="28" s="1"/>
  <c r="Q259" i="16"/>
  <c r="R259" i="16"/>
  <c r="S259" i="16" s="1"/>
  <c r="O257" i="16"/>
  <c r="P257" i="16"/>
  <c r="M259" i="28" s="1"/>
  <c r="Q257" i="16"/>
  <c r="T257" i="16" s="1"/>
  <c r="U257" i="16" s="1"/>
  <c r="R257" i="16"/>
  <c r="S257" i="16" s="1"/>
  <c r="P255" i="16"/>
  <c r="M257" i="28" s="1"/>
  <c r="Q255" i="16"/>
  <c r="R255" i="16"/>
  <c r="S255" i="16" s="1"/>
  <c r="O255" i="16"/>
  <c r="P253" i="16"/>
  <c r="M255" i="28" s="1"/>
  <c r="Q253" i="16"/>
  <c r="R253" i="16"/>
  <c r="S253" i="16" s="1"/>
  <c r="O253" i="16"/>
  <c r="P251" i="16"/>
  <c r="M253" i="28" s="1"/>
  <c r="Q251" i="16"/>
  <c r="R251" i="16"/>
  <c r="S251" i="16" s="1"/>
  <c r="O251" i="16"/>
  <c r="L253" i="28" s="1"/>
  <c r="R249" i="16"/>
  <c r="S249" i="16" s="1"/>
  <c r="O249" i="16"/>
  <c r="P249" i="16"/>
  <c r="M251" i="28" s="1"/>
  <c r="Q249" i="16"/>
  <c r="P247" i="16"/>
  <c r="M249" i="28" s="1"/>
  <c r="O247" i="16"/>
  <c r="Q247" i="16"/>
  <c r="R247" i="16"/>
  <c r="S247" i="16" s="1"/>
  <c r="P245" i="16"/>
  <c r="M247" i="28" s="1"/>
  <c r="O245" i="16"/>
  <c r="L247" i="28" s="1"/>
  <c r="Q245" i="16"/>
  <c r="R245" i="16"/>
  <c r="S245" i="16" s="1"/>
  <c r="P243" i="16"/>
  <c r="M245" i="28" s="1"/>
  <c r="O243" i="16"/>
  <c r="R243" i="16"/>
  <c r="S243" i="16" s="1"/>
  <c r="Q243" i="16"/>
  <c r="O265" i="17"/>
  <c r="P265" i="17"/>
  <c r="O267" i="28" s="1"/>
  <c r="R265" i="17"/>
  <c r="S265" i="17" s="1"/>
  <c r="Q265" i="17"/>
  <c r="W129" i="18"/>
  <c r="V125" i="16"/>
  <c r="X125" i="16" s="1"/>
  <c r="Y125" i="16" s="1"/>
  <c r="V124" i="18"/>
  <c r="X124" i="18" s="1"/>
  <c r="Y124" i="18" s="1"/>
  <c r="V275" i="16"/>
  <c r="X275" i="16" s="1"/>
  <c r="Y275" i="16" s="1"/>
  <c r="T279" i="16"/>
  <c r="U279" i="16" s="1"/>
  <c r="W272" i="16"/>
  <c r="W276" i="16"/>
  <c r="T278" i="17"/>
  <c r="U278" i="17" s="1"/>
  <c r="V280" i="18"/>
  <c r="X280" i="18" s="1"/>
  <c r="Y280" i="18" s="1"/>
  <c r="T275" i="16"/>
  <c r="U275" i="16" s="1"/>
  <c r="W275" i="18"/>
  <c r="T270" i="18"/>
  <c r="U270" i="18" s="1"/>
  <c r="V272" i="16"/>
  <c r="X272" i="16" s="1"/>
  <c r="Y272" i="16" s="1"/>
  <c r="V284" i="17"/>
  <c r="X284" i="17" s="1"/>
  <c r="Y284" i="17" s="1"/>
  <c r="V276" i="17"/>
  <c r="X276" i="17" s="1"/>
  <c r="Y276" i="17" s="1"/>
  <c r="P210" i="16"/>
  <c r="M210" i="28" s="1"/>
  <c r="O210" i="16"/>
  <c r="R210" i="16"/>
  <c r="S210" i="16" s="1"/>
  <c r="Q210" i="16"/>
  <c r="W279" i="17"/>
  <c r="V273" i="18"/>
  <c r="X273" i="18" s="1"/>
  <c r="Y273" i="18" s="1"/>
  <c r="V124" i="16"/>
  <c r="X124" i="16" s="1"/>
  <c r="T272" i="17"/>
  <c r="U272" i="17" s="1"/>
  <c r="W283" i="16"/>
  <c r="T275" i="18"/>
  <c r="U275" i="18" s="1"/>
  <c r="T124" i="17"/>
  <c r="U124" i="17" s="1"/>
  <c r="W284" i="18"/>
  <c r="W270" i="16"/>
  <c r="W276" i="17"/>
  <c r="O242" i="16"/>
  <c r="P242" i="16"/>
  <c r="M244" i="28" s="1"/>
  <c r="Q242" i="16"/>
  <c r="R242" i="16"/>
  <c r="S242" i="16" s="1"/>
  <c r="Q242" i="17"/>
  <c r="R242" i="17"/>
  <c r="S242" i="17" s="1"/>
  <c r="O242" i="17"/>
  <c r="P242" i="17"/>
  <c r="O244" i="28" s="1"/>
  <c r="W273" i="18"/>
  <c r="W272" i="17"/>
  <c r="V128" i="17"/>
  <c r="X128" i="17" s="1"/>
  <c r="Y128" i="17" s="1"/>
  <c r="W124" i="18"/>
  <c r="V274" i="16"/>
  <c r="X274" i="16" s="1"/>
  <c r="V129" i="17"/>
  <c r="X129" i="17" s="1"/>
  <c r="Y129" i="17" s="1"/>
  <c r="V280" i="16"/>
  <c r="X280" i="16" s="1"/>
  <c r="Y280" i="16" s="1"/>
  <c r="V272" i="18"/>
  <c r="X272" i="18" s="1"/>
  <c r="Y272" i="18" s="1"/>
  <c r="V276" i="18"/>
  <c r="X276" i="18" s="1"/>
  <c r="Y276" i="18" s="1"/>
  <c r="T284" i="18"/>
  <c r="U284" i="18" s="1"/>
  <c r="V128" i="18"/>
  <c r="X128" i="18" s="1"/>
  <c r="Y128" i="18" s="1"/>
  <c r="O242" i="18"/>
  <c r="P242" i="18"/>
  <c r="Q244" i="28" s="1"/>
  <c r="Q242" i="18"/>
  <c r="R242" i="18"/>
  <c r="S242" i="18" s="1"/>
  <c r="V271" i="17"/>
  <c r="T128" i="17"/>
  <c r="U128" i="17" s="1"/>
  <c r="V280" i="17"/>
  <c r="X280" i="17" s="1"/>
  <c r="Y280" i="17" s="1"/>
  <c r="T129" i="17"/>
  <c r="U129" i="17" s="1"/>
  <c r="W272" i="18"/>
  <c r="W128" i="18"/>
  <c r="O210" i="18"/>
  <c r="P210" i="18"/>
  <c r="Q210" i="28" s="1"/>
  <c r="Q210" i="18"/>
  <c r="R210" i="18"/>
  <c r="S210" i="18" s="1"/>
  <c r="V275" i="17"/>
  <c r="X275" i="17" s="1"/>
  <c r="Y275" i="17" s="1"/>
  <c r="W271" i="16"/>
  <c r="W274" i="17"/>
  <c r="V129" i="16"/>
  <c r="X129" i="16" s="1"/>
  <c r="Q211" i="17"/>
  <c r="R211" i="17"/>
  <c r="S211" i="17" s="1"/>
  <c r="O211" i="17"/>
  <c r="P211" i="17"/>
  <c r="O211" i="28" s="1"/>
  <c r="W277" i="16"/>
  <c r="W282" i="18"/>
  <c r="W282" i="16"/>
  <c r="T283" i="16"/>
  <c r="U283" i="16" s="1"/>
  <c r="W270" i="18"/>
  <c r="T280" i="16"/>
  <c r="U280" i="16" s="1"/>
  <c r="V274" i="17"/>
  <c r="X274" i="17" s="1"/>
  <c r="Y274" i="17" s="1"/>
  <c r="Q260" i="18"/>
  <c r="R260" i="18"/>
  <c r="S260" i="18" s="1"/>
  <c r="O260" i="18"/>
  <c r="P260" i="18"/>
  <c r="Q262" i="28" s="1"/>
  <c r="R246" i="18"/>
  <c r="S246" i="18" s="1"/>
  <c r="O246" i="18"/>
  <c r="P248" i="28" s="1"/>
  <c r="P246" i="18"/>
  <c r="Q248" i="28" s="1"/>
  <c r="Q246" i="18"/>
  <c r="Q258" i="16"/>
  <c r="R258" i="16"/>
  <c r="S258" i="16" s="1"/>
  <c r="O258" i="16"/>
  <c r="P258" i="16"/>
  <c r="M260" i="28" s="1"/>
  <c r="Q265" i="18"/>
  <c r="R265" i="18"/>
  <c r="S265" i="18" s="1"/>
  <c r="O265" i="18"/>
  <c r="P265" i="18"/>
  <c r="Q267" i="28" s="1"/>
  <c r="O265" i="16"/>
  <c r="P265" i="16"/>
  <c r="M267" i="28" s="1"/>
  <c r="Q265" i="16"/>
  <c r="R265" i="16"/>
  <c r="S265" i="16" s="1"/>
  <c r="W281" i="16"/>
  <c r="W283" i="17"/>
  <c r="V282" i="16"/>
  <c r="X282" i="16" s="1"/>
  <c r="Y282" i="16" s="1"/>
  <c r="W279" i="16"/>
  <c r="O264" i="18"/>
  <c r="P266" i="28" s="1"/>
  <c r="P264" i="18"/>
  <c r="Q266" i="28" s="1"/>
  <c r="R264" i="18"/>
  <c r="S264" i="18" s="1"/>
  <c r="Q264" i="18"/>
  <c r="O262" i="18"/>
  <c r="P264" i="28" s="1"/>
  <c r="P262" i="18"/>
  <c r="Q264" i="28" s="1"/>
  <c r="Q262" i="18"/>
  <c r="R262" i="18"/>
  <c r="S262" i="18" s="1"/>
  <c r="P258" i="18"/>
  <c r="Q260" i="28" s="1"/>
  <c r="Q258" i="18"/>
  <c r="O258" i="18"/>
  <c r="P260" i="28" s="1"/>
  <c r="R258" i="18"/>
  <c r="S258" i="18" s="1"/>
  <c r="O256" i="18"/>
  <c r="P258" i="28" s="1"/>
  <c r="Q256" i="18"/>
  <c r="P256" i="18"/>
  <c r="Q258" i="28" s="1"/>
  <c r="R256" i="18"/>
  <c r="S256" i="18" s="1"/>
  <c r="Q254" i="18"/>
  <c r="R254" i="18"/>
  <c r="S254" i="18" s="1"/>
  <c r="O254" i="18"/>
  <c r="P254" i="18"/>
  <c r="Q256" i="28" s="1"/>
  <c r="Q252" i="18"/>
  <c r="R252" i="18"/>
  <c r="S252" i="18" s="1"/>
  <c r="O252" i="18"/>
  <c r="P254" i="28" s="1"/>
  <c r="P252" i="18"/>
  <c r="Q254" i="28" s="1"/>
  <c r="O250" i="18"/>
  <c r="P252" i="28" s="1"/>
  <c r="P250" i="18"/>
  <c r="Q252" i="28" s="1"/>
  <c r="Q250" i="18"/>
  <c r="R250" i="18"/>
  <c r="S250" i="18" s="1"/>
  <c r="R248" i="18"/>
  <c r="S248" i="18" s="1"/>
  <c r="O248" i="18"/>
  <c r="Q248" i="18"/>
  <c r="P248" i="18"/>
  <c r="Q250" i="28" s="1"/>
  <c r="O244" i="18"/>
  <c r="P246" i="28" s="1"/>
  <c r="Q244" i="18"/>
  <c r="R244" i="18"/>
  <c r="S244" i="18" s="1"/>
  <c r="P244" i="18"/>
  <c r="Q246" i="28" s="1"/>
  <c r="R264" i="17"/>
  <c r="S264" i="17" s="1"/>
  <c r="P264" i="17"/>
  <c r="O266" i="28" s="1"/>
  <c r="Q264" i="17"/>
  <c r="O264" i="17"/>
  <c r="Q262" i="17"/>
  <c r="R262" i="17"/>
  <c r="S262" i="17" s="1"/>
  <c r="P262" i="17"/>
  <c r="O264" i="28" s="1"/>
  <c r="O262" i="17"/>
  <c r="N264" i="28" s="1"/>
  <c r="O260" i="17"/>
  <c r="P260" i="17"/>
  <c r="O262" i="28" s="1"/>
  <c r="Q260" i="17"/>
  <c r="R260" i="17"/>
  <c r="S260" i="17" s="1"/>
  <c r="P258" i="17"/>
  <c r="O260" i="28" s="1"/>
  <c r="R258" i="17"/>
  <c r="S258" i="17" s="1"/>
  <c r="O258" i="17"/>
  <c r="Q258" i="17"/>
  <c r="O256" i="17"/>
  <c r="P256" i="17"/>
  <c r="O258" i="28" s="1"/>
  <c r="R256" i="17"/>
  <c r="S256" i="17" s="1"/>
  <c r="Q256" i="17"/>
  <c r="O254" i="17"/>
  <c r="P254" i="17"/>
  <c r="O256" i="28" s="1"/>
  <c r="Q254" i="17"/>
  <c r="R254" i="17"/>
  <c r="S254" i="17" s="1"/>
  <c r="O252" i="17"/>
  <c r="N254" i="28" s="1"/>
  <c r="Q252" i="17"/>
  <c r="P252" i="17"/>
  <c r="O254" i="28" s="1"/>
  <c r="R252" i="17"/>
  <c r="S252" i="17" s="1"/>
  <c r="O250" i="17"/>
  <c r="N252" i="28" s="1"/>
  <c r="P250" i="17"/>
  <c r="O252" i="28" s="1"/>
  <c r="R250" i="17"/>
  <c r="S250" i="17" s="1"/>
  <c r="Q250" i="17"/>
  <c r="R248" i="17"/>
  <c r="S248" i="17" s="1"/>
  <c r="O248" i="17"/>
  <c r="P248" i="17"/>
  <c r="O250" i="28" s="1"/>
  <c r="Q248" i="17"/>
  <c r="Q246" i="17"/>
  <c r="R246" i="17"/>
  <c r="S246" i="17" s="1"/>
  <c r="P246" i="17"/>
  <c r="O248" i="28" s="1"/>
  <c r="O246" i="17"/>
  <c r="N248" i="28" s="1"/>
  <c r="R244" i="17"/>
  <c r="S244" i="17" s="1"/>
  <c r="O244" i="17"/>
  <c r="N246" i="28" s="1"/>
  <c r="Q244" i="17"/>
  <c r="P244" i="17"/>
  <c r="O246" i="28" s="1"/>
  <c r="R264" i="16"/>
  <c r="S264" i="16" s="1"/>
  <c r="P264" i="16"/>
  <c r="M266" i="28" s="1"/>
  <c r="Q264" i="16"/>
  <c r="O264" i="16"/>
  <c r="O262" i="16"/>
  <c r="L264" i="28" s="1"/>
  <c r="P262" i="16"/>
  <c r="M264" i="28" s="1"/>
  <c r="Q262" i="16"/>
  <c r="R262" i="16"/>
  <c r="S262" i="16" s="1"/>
  <c r="Q260" i="16"/>
  <c r="R260" i="16"/>
  <c r="S260" i="16" s="1"/>
  <c r="O260" i="16"/>
  <c r="P260" i="16"/>
  <c r="M262" i="28" s="1"/>
  <c r="P256" i="16"/>
  <c r="M258" i="28" s="1"/>
  <c r="Q256" i="16"/>
  <c r="O256" i="16"/>
  <c r="R256" i="16"/>
  <c r="S256" i="16" s="1"/>
  <c r="O254" i="16"/>
  <c r="P254" i="16"/>
  <c r="M256" i="28" s="1"/>
  <c r="Q254" i="16"/>
  <c r="R254" i="16"/>
  <c r="S254" i="16" s="1"/>
  <c r="O252" i="16"/>
  <c r="L254" i="28" s="1"/>
  <c r="P252" i="16"/>
  <c r="M254" i="28" s="1"/>
  <c r="Q252" i="16"/>
  <c r="R252" i="16"/>
  <c r="S252" i="16" s="1"/>
  <c r="R250" i="16"/>
  <c r="S250" i="16" s="1"/>
  <c r="O250" i="16"/>
  <c r="L252" i="28" s="1"/>
  <c r="P250" i="16"/>
  <c r="M252" i="28" s="1"/>
  <c r="Q250" i="16"/>
  <c r="O248" i="16"/>
  <c r="P248" i="16"/>
  <c r="M250" i="28" s="1"/>
  <c r="Q248" i="16"/>
  <c r="R248" i="16"/>
  <c r="S248" i="16" s="1"/>
  <c r="R246" i="16"/>
  <c r="S246" i="16" s="1"/>
  <c r="O246" i="16"/>
  <c r="L248" i="28" s="1"/>
  <c r="P246" i="16"/>
  <c r="M248" i="28" s="1"/>
  <c r="Q246" i="16"/>
  <c r="P244" i="16"/>
  <c r="M246" i="28" s="1"/>
  <c r="Q244" i="16"/>
  <c r="O244" i="16"/>
  <c r="L246" i="28" s="1"/>
  <c r="R244" i="16"/>
  <c r="S244" i="16" s="1"/>
  <c r="O210" i="17"/>
  <c r="Q210" i="17"/>
  <c r="R210" i="17"/>
  <c r="S210" i="17" s="1"/>
  <c r="P210" i="17"/>
  <c r="O210" i="28" s="1"/>
  <c r="R211" i="18"/>
  <c r="S211" i="18" s="1"/>
  <c r="O211" i="18"/>
  <c r="P211" i="18"/>
  <c r="Q211" i="28" s="1"/>
  <c r="Q211" i="18"/>
  <c r="V277" i="18"/>
  <c r="X277" i="18" s="1"/>
  <c r="Y277" i="18" s="1"/>
  <c r="V281" i="18"/>
  <c r="X281" i="18" s="1"/>
  <c r="Y281" i="18" s="1"/>
  <c r="V273" i="17"/>
  <c r="X273" i="17" s="1"/>
  <c r="Y273" i="17" s="1"/>
  <c r="V279" i="18"/>
  <c r="X279" i="18" s="1"/>
  <c r="Y279" i="18" s="1"/>
  <c r="V283" i="18"/>
  <c r="X283" i="18" s="1"/>
  <c r="AM41" i="17"/>
  <c r="AL31" i="18"/>
  <c r="AK70" i="18"/>
  <c r="BX257" i="16" l="1"/>
  <c r="BX263" i="16"/>
  <c r="BX257" i="17"/>
  <c r="X270" i="17"/>
  <c r="Y270" i="17" s="1"/>
  <c r="X270" i="18"/>
  <c r="Y270" i="18" s="1"/>
  <c r="BX251" i="18"/>
  <c r="BX245" i="16"/>
  <c r="BX251" i="17"/>
  <c r="BX263" i="18"/>
  <c r="BX245" i="18"/>
  <c r="BX245" i="17"/>
  <c r="BX257" i="18"/>
  <c r="BX251" i="16"/>
  <c r="X271" i="18"/>
  <c r="Y271" i="18" s="1"/>
  <c r="X270" i="16"/>
  <c r="Y270" i="16" s="1"/>
  <c r="X271" i="17"/>
  <c r="Y271" i="17" s="1"/>
  <c r="X271" i="16"/>
  <c r="Y271" i="16" s="1"/>
  <c r="L259" i="28"/>
  <c r="L265" i="28"/>
  <c r="N263" i="28"/>
  <c r="N258" i="28"/>
  <c r="N266" i="28"/>
  <c r="N245" i="28"/>
  <c r="N251" i="28"/>
  <c r="N257" i="28"/>
  <c r="L257" i="28"/>
  <c r="N259" i="28"/>
  <c r="N265" i="28"/>
  <c r="L245" i="28"/>
  <c r="L251" i="28"/>
  <c r="L263" i="28"/>
  <c r="N260" i="28"/>
  <c r="L266" i="28"/>
  <c r="L258" i="28"/>
  <c r="L260" i="28"/>
  <c r="N250" i="28"/>
  <c r="N210" i="28"/>
  <c r="L250" i="28"/>
  <c r="L256" i="28"/>
  <c r="L244" i="28"/>
  <c r="L211" i="28"/>
  <c r="L210" i="28"/>
  <c r="P249" i="28"/>
  <c r="P255" i="28"/>
  <c r="P261" i="28"/>
  <c r="N256" i="28"/>
  <c r="N262" i="28"/>
  <c r="N261" i="28"/>
  <c r="N255" i="28"/>
  <c r="P244" i="28"/>
  <c r="P256" i="28"/>
  <c r="L255" i="28"/>
  <c r="N249" i="28"/>
  <c r="L262" i="28"/>
  <c r="N244" i="28"/>
  <c r="P211" i="28"/>
  <c r="P250" i="28"/>
  <c r="P210" i="28"/>
  <c r="L267" i="28"/>
  <c r="L249" i="28"/>
  <c r="L261" i="28"/>
  <c r="N211" i="28"/>
  <c r="N267" i="28"/>
  <c r="P267" i="28"/>
  <c r="P262" i="28"/>
  <c r="Y274" i="16"/>
  <c r="Y124" i="16"/>
  <c r="Y283" i="18"/>
  <c r="Y125" i="17"/>
  <c r="Y274" i="18"/>
  <c r="Y124" i="17"/>
  <c r="V251" i="16"/>
  <c r="X251" i="16" s="1"/>
  <c r="Y251" i="16" s="1"/>
  <c r="V263" i="16"/>
  <c r="X263" i="16" s="1"/>
  <c r="Y263" i="16" s="1"/>
  <c r="W245" i="16"/>
  <c r="W257" i="16"/>
  <c r="T245" i="16"/>
  <c r="U245" i="16" s="1"/>
  <c r="V257" i="17"/>
  <c r="X257" i="17" s="1"/>
  <c r="Y257" i="17" s="1"/>
  <c r="Y273" i="16"/>
  <c r="V245" i="17"/>
  <c r="X245" i="17" s="1"/>
  <c r="Y245" i="17" s="1"/>
  <c r="W251" i="18"/>
  <c r="T251" i="16"/>
  <c r="U251" i="16" s="1"/>
  <c r="W245" i="18"/>
  <c r="Y125" i="18"/>
  <c r="W245" i="17"/>
  <c r="W263" i="17"/>
  <c r="V263" i="18"/>
  <c r="X263" i="18" s="1"/>
  <c r="Y263" i="18" s="1"/>
  <c r="T263" i="16"/>
  <c r="U263" i="16" s="1"/>
  <c r="V251" i="17"/>
  <c r="X251" i="17" s="1"/>
  <c r="Y251" i="17" s="1"/>
  <c r="W251" i="16"/>
  <c r="V257" i="18"/>
  <c r="X257" i="18" s="1"/>
  <c r="Y257" i="18" s="1"/>
  <c r="W263" i="18"/>
  <c r="V251" i="18"/>
  <c r="X251" i="18" s="1"/>
  <c r="Y251" i="18" s="1"/>
  <c r="W257" i="18"/>
  <c r="V257" i="16"/>
  <c r="X257" i="16" s="1"/>
  <c r="Y257" i="16" s="1"/>
  <c r="T251" i="18"/>
  <c r="U251" i="18" s="1"/>
  <c r="Y129" i="16"/>
  <c r="W257" i="17"/>
  <c r="V263" i="17"/>
  <c r="X263" i="17" s="1"/>
  <c r="Y263" i="17" s="1"/>
  <c r="V245" i="18"/>
  <c r="X245" i="18" s="1"/>
  <c r="Y245" i="18" s="1"/>
  <c r="V245" i="16"/>
  <c r="X245" i="16" s="1"/>
  <c r="Y245" i="16" s="1"/>
  <c r="W263" i="16"/>
  <c r="W251" i="17"/>
  <c r="AC245" i="16"/>
  <c r="AC257" i="17"/>
  <c r="AA257" i="16"/>
  <c r="AB257" i="16"/>
  <c r="Z257" i="16"/>
  <c r="AB263" i="16"/>
  <c r="AA263" i="16"/>
  <c r="Z263" i="16"/>
  <c r="AC263" i="18"/>
  <c r="AB263" i="18"/>
  <c r="AA263" i="18"/>
  <c r="Z263" i="18"/>
  <c r="AC263" i="16"/>
  <c r="AB263" i="17"/>
  <c r="AA263" i="17"/>
  <c r="Z263" i="17"/>
  <c r="AC263" i="17"/>
  <c r="AB257" i="18"/>
  <c r="AA257" i="18"/>
  <c r="Z257" i="18"/>
  <c r="AB257" i="17"/>
  <c r="AA257" i="17"/>
  <c r="Z257" i="17"/>
  <c r="AB251" i="18"/>
  <c r="AA251" i="18"/>
  <c r="Z251" i="18"/>
  <c r="AB251" i="17"/>
  <c r="AA251" i="17"/>
  <c r="Z251" i="17"/>
  <c r="Z251" i="16"/>
  <c r="AB251" i="16"/>
  <c r="AA251" i="16"/>
  <c r="AB245" i="17"/>
  <c r="AA245" i="17"/>
  <c r="Z245" i="17"/>
  <c r="AB245" i="18"/>
  <c r="AA245" i="18"/>
  <c r="Z245" i="18"/>
  <c r="AB245" i="16"/>
  <c r="AA245" i="16"/>
  <c r="Z245" i="16"/>
  <c r="AL110" i="16"/>
  <c r="AM110" i="16"/>
  <c r="AK110" i="16"/>
  <c r="BV110" i="16" l="1"/>
  <c r="BW110" i="16"/>
  <c r="BU110" i="16"/>
  <c r="AC257" i="16"/>
  <c r="AC251" i="16"/>
  <c r="AC251" i="17"/>
  <c r="AC257" i="18"/>
  <c r="AC251" i="18"/>
  <c r="AC245" i="18"/>
  <c r="AC245" i="17"/>
  <c r="AN12" i="18"/>
  <c r="AN13" i="18"/>
  <c r="AN14" i="18"/>
  <c r="AN15" i="18"/>
  <c r="AN16" i="18"/>
  <c r="AN17" i="18"/>
  <c r="AN18" i="18"/>
  <c r="AN11" i="17"/>
  <c r="AN12" i="17"/>
  <c r="AN13" i="17"/>
  <c r="AN14" i="17"/>
  <c r="AN15" i="17"/>
  <c r="AN16" i="17"/>
  <c r="AN17" i="17"/>
  <c r="AN18" i="17"/>
  <c r="AN11" i="16"/>
  <c r="AN12" i="16"/>
  <c r="AN13" i="16"/>
  <c r="AN14" i="16"/>
  <c r="AN15" i="16"/>
  <c r="AN16" i="16"/>
  <c r="AN17" i="16"/>
  <c r="AN18" i="16"/>
  <c r="O110" i="16"/>
  <c r="L112" i="28" l="1"/>
  <c r="R110" i="16"/>
  <c r="S110" i="16" s="1"/>
  <c r="Q110" i="16"/>
  <c r="Q31" i="17"/>
  <c r="R31" i="17"/>
  <c r="S31" i="17" s="1"/>
  <c r="O31" i="17"/>
  <c r="P31" i="17"/>
  <c r="O31" i="28" s="1"/>
  <c r="P110" i="16"/>
  <c r="M112" i="28" s="1"/>
  <c r="AL19" i="17"/>
  <c r="AM19" i="17"/>
  <c r="AL29" i="17"/>
  <c r="AM29" i="17"/>
  <c r="AL30" i="17"/>
  <c r="AM30" i="17"/>
  <c r="AL41" i="17"/>
  <c r="AL42" i="17"/>
  <c r="AM42" i="17"/>
  <c r="AL43" i="17"/>
  <c r="AM43" i="17"/>
  <c r="AL44" i="17"/>
  <c r="AM44" i="17"/>
  <c r="AL51" i="17"/>
  <c r="AM51" i="17"/>
  <c r="AL58" i="17"/>
  <c r="AM58" i="17"/>
  <c r="AL59" i="17"/>
  <c r="AM59" i="17"/>
  <c r="AL60" i="17"/>
  <c r="AM60" i="17"/>
  <c r="AL61" i="17"/>
  <c r="AM61" i="17"/>
  <c r="AL62" i="17"/>
  <c r="AM62" i="17"/>
  <c r="AL63" i="17"/>
  <c r="AM63" i="17"/>
  <c r="AL64" i="17"/>
  <c r="AM64" i="17"/>
  <c r="AL65" i="17"/>
  <c r="AM65" i="17"/>
  <c r="AL66" i="17"/>
  <c r="AM66" i="17"/>
  <c r="AL69" i="17"/>
  <c r="AM69" i="17"/>
  <c r="AL70" i="17"/>
  <c r="AM70" i="17"/>
  <c r="AL71" i="17"/>
  <c r="AM71" i="17"/>
  <c r="AL72" i="17"/>
  <c r="AM72" i="17"/>
  <c r="AL73" i="17"/>
  <c r="AM73" i="17"/>
  <c r="AL74" i="17"/>
  <c r="AM74" i="17"/>
  <c r="AL75" i="17"/>
  <c r="AM75" i="17"/>
  <c r="AL76" i="17"/>
  <c r="AM76" i="17"/>
  <c r="AL77" i="17"/>
  <c r="AM77" i="17"/>
  <c r="AL80" i="17"/>
  <c r="AM80" i="17"/>
  <c r="AL83" i="17"/>
  <c r="AM83" i="17"/>
  <c r="AL86" i="17"/>
  <c r="AM86" i="17"/>
  <c r="AL89" i="17"/>
  <c r="AM89" i="17"/>
  <c r="AL96" i="17"/>
  <c r="AM96" i="17"/>
  <c r="AL103" i="17"/>
  <c r="AM103" i="17"/>
  <c r="AL104" i="17"/>
  <c r="AM104" i="17"/>
  <c r="AL105" i="17"/>
  <c r="AM105" i="17"/>
  <c r="AL106" i="17"/>
  <c r="AM106" i="17"/>
  <c r="AL107" i="17"/>
  <c r="AM107" i="17"/>
  <c r="AL108" i="17"/>
  <c r="AM108" i="17"/>
  <c r="AL109" i="17"/>
  <c r="AM109" i="17"/>
  <c r="AL110" i="17"/>
  <c r="AM110" i="17"/>
  <c r="AL111" i="17"/>
  <c r="AM111" i="17"/>
  <c r="AL112" i="17"/>
  <c r="AM112" i="17"/>
  <c r="AL113" i="17"/>
  <c r="AM113" i="17"/>
  <c r="AL115" i="17"/>
  <c r="AM115" i="17"/>
  <c r="AL118" i="17"/>
  <c r="AM118" i="17"/>
  <c r="AL119" i="17"/>
  <c r="AM119" i="17"/>
  <c r="AL120" i="17"/>
  <c r="AM120" i="17"/>
  <c r="AL121" i="17"/>
  <c r="AM121" i="17"/>
  <c r="AL122" i="17"/>
  <c r="AM122" i="17"/>
  <c r="AL123" i="17"/>
  <c r="AM123" i="17"/>
  <c r="AL126" i="17"/>
  <c r="AM126" i="17"/>
  <c r="AL127" i="17"/>
  <c r="AM127" i="17"/>
  <c r="AL130" i="17"/>
  <c r="AM130" i="17"/>
  <c r="AL131" i="17"/>
  <c r="AM131" i="17"/>
  <c r="AL132" i="17"/>
  <c r="AM132" i="17"/>
  <c r="AL135" i="17"/>
  <c r="AM135" i="17"/>
  <c r="AL136" i="17"/>
  <c r="AM136" i="17"/>
  <c r="AL137" i="17"/>
  <c r="AM137" i="17"/>
  <c r="AL140" i="17"/>
  <c r="AM140" i="17"/>
  <c r="AL142" i="17"/>
  <c r="AM142" i="17"/>
  <c r="AL143" i="17"/>
  <c r="AM143" i="17"/>
  <c r="AL144" i="17"/>
  <c r="AM144" i="17"/>
  <c r="AL147" i="17"/>
  <c r="AM147" i="17"/>
  <c r="AL150" i="17"/>
  <c r="AM150" i="17"/>
  <c r="AL153" i="17"/>
  <c r="AM153" i="17"/>
  <c r="AL158" i="17"/>
  <c r="AM158" i="17"/>
  <c r="AL193" i="17"/>
  <c r="AM193" i="17"/>
  <c r="AL194" i="17"/>
  <c r="AM194" i="17"/>
  <c r="AL195" i="17"/>
  <c r="AM195" i="17"/>
  <c r="AL196" i="17"/>
  <c r="AM196" i="17"/>
  <c r="AL206" i="17"/>
  <c r="AM206" i="17"/>
  <c r="AL207" i="17"/>
  <c r="AM207" i="17"/>
  <c r="AL208" i="17"/>
  <c r="AM208" i="17"/>
  <c r="AL209" i="17"/>
  <c r="AM209" i="17"/>
  <c r="AL225" i="17"/>
  <c r="AM225" i="17"/>
  <c r="AL239" i="17"/>
  <c r="AM239" i="17"/>
  <c r="AL240" i="17"/>
  <c r="AM240" i="17"/>
  <c r="AL241" i="17"/>
  <c r="AM241" i="17"/>
  <c r="AK241" i="17"/>
  <c r="AK240" i="17"/>
  <c r="AK239" i="17"/>
  <c r="AK238" i="17"/>
  <c r="AK225" i="17"/>
  <c r="AK218" i="17"/>
  <c r="AK209" i="17"/>
  <c r="AK208" i="17"/>
  <c r="AK207" i="17"/>
  <c r="AK206" i="17"/>
  <c r="AK196" i="17"/>
  <c r="AK195" i="17"/>
  <c r="AK194" i="17"/>
  <c r="AK193" i="17"/>
  <c r="AK158" i="17"/>
  <c r="AK153" i="17"/>
  <c r="AK150" i="17"/>
  <c r="AK147" i="17"/>
  <c r="AK144" i="17"/>
  <c r="AK143" i="17"/>
  <c r="AK142" i="17"/>
  <c r="AK140" i="17"/>
  <c r="AK137" i="17"/>
  <c r="AK136" i="17"/>
  <c r="AK135" i="17"/>
  <c r="AK132" i="17"/>
  <c r="AK131" i="17"/>
  <c r="AK130" i="17"/>
  <c r="AK127" i="17"/>
  <c r="AK126" i="17"/>
  <c r="AK123" i="17"/>
  <c r="AK122" i="17"/>
  <c r="AK121" i="17"/>
  <c r="AK120" i="17"/>
  <c r="AK119" i="17"/>
  <c r="AK118" i="17"/>
  <c r="AK115" i="17"/>
  <c r="AK113" i="17"/>
  <c r="AK112" i="17"/>
  <c r="AK111" i="17"/>
  <c r="AK110" i="17"/>
  <c r="AK109" i="17"/>
  <c r="AK108" i="17"/>
  <c r="AK107" i="17"/>
  <c r="AK106" i="17"/>
  <c r="AK105" i="17"/>
  <c r="AK104" i="17"/>
  <c r="AK103" i="17"/>
  <c r="AK96" i="17"/>
  <c r="AK89" i="17"/>
  <c r="AK86" i="17"/>
  <c r="AK83" i="17"/>
  <c r="AK80" i="17"/>
  <c r="AK77" i="17"/>
  <c r="AK76" i="17"/>
  <c r="AK75" i="17"/>
  <c r="AK74" i="17"/>
  <c r="AK73" i="17"/>
  <c r="AK72" i="17"/>
  <c r="AK71" i="17"/>
  <c r="AK70" i="17"/>
  <c r="AK69" i="17"/>
  <c r="AK66" i="17"/>
  <c r="AK65" i="17"/>
  <c r="AK64" i="17"/>
  <c r="AK63" i="17"/>
  <c r="AK62" i="17"/>
  <c r="AK61" i="17"/>
  <c r="AK60" i="17"/>
  <c r="AK59" i="17"/>
  <c r="AK58" i="17"/>
  <c r="AK51" i="17"/>
  <c r="AK44" i="17"/>
  <c r="AK43" i="17"/>
  <c r="AK42" i="17"/>
  <c r="AK41" i="17"/>
  <c r="AK30" i="17"/>
  <c r="AK29" i="17"/>
  <c r="AK19" i="17"/>
  <c r="BW209" i="17" l="1"/>
  <c r="BU209" i="17"/>
  <c r="BV209" i="17"/>
  <c r="BU63" i="17"/>
  <c r="BV63" i="17"/>
  <c r="BW63" i="17"/>
  <c r="BV64" i="17"/>
  <c r="BW64" i="17"/>
  <c r="BU64" i="17"/>
  <c r="BW80" i="17"/>
  <c r="BU80" i="17"/>
  <c r="BV80" i="17"/>
  <c r="BU110" i="17"/>
  <c r="BV110" i="17"/>
  <c r="BW110" i="17"/>
  <c r="BV127" i="17"/>
  <c r="BW127" i="17"/>
  <c r="BU127" i="17"/>
  <c r="BV150" i="17"/>
  <c r="BW150" i="17"/>
  <c r="BU150" i="17"/>
  <c r="BW225" i="17"/>
  <c r="BU225" i="17"/>
  <c r="BV225" i="17"/>
  <c r="BU41" i="17"/>
  <c r="BW41" i="17"/>
  <c r="BV41" i="17"/>
  <c r="BW65" i="17"/>
  <c r="BU65" i="17"/>
  <c r="BV65" i="17"/>
  <c r="BU83" i="17"/>
  <c r="BV83" i="17"/>
  <c r="BW83" i="17"/>
  <c r="BU111" i="17"/>
  <c r="BV111" i="17"/>
  <c r="BW111" i="17"/>
  <c r="BU130" i="17"/>
  <c r="BV130" i="17"/>
  <c r="BW130" i="17"/>
  <c r="BU153" i="17"/>
  <c r="BV153" i="17"/>
  <c r="BW153" i="17"/>
  <c r="BU238" i="17"/>
  <c r="BV238" i="17"/>
  <c r="BW238" i="17"/>
  <c r="BW123" i="17"/>
  <c r="BU123" i="17"/>
  <c r="BV123" i="17"/>
  <c r="BU126" i="17"/>
  <c r="BV126" i="17"/>
  <c r="BW126" i="17"/>
  <c r="BV86" i="17"/>
  <c r="BU86" i="17"/>
  <c r="BW86" i="17"/>
  <c r="BU158" i="17"/>
  <c r="BV158" i="17"/>
  <c r="BW158" i="17"/>
  <c r="BV43" i="17"/>
  <c r="BU43" i="17"/>
  <c r="BW43" i="17"/>
  <c r="BW69" i="17"/>
  <c r="BU69" i="17"/>
  <c r="BV69" i="17"/>
  <c r="BU89" i="17"/>
  <c r="BV89" i="17"/>
  <c r="BW89" i="17"/>
  <c r="BW113" i="17"/>
  <c r="BU113" i="17"/>
  <c r="BV113" i="17"/>
  <c r="BU132" i="17"/>
  <c r="BV132" i="17"/>
  <c r="BW132" i="17"/>
  <c r="BU193" i="17"/>
  <c r="BV193" i="17"/>
  <c r="BW193" i="17"/>
  <c r="BU240" i="17"/>
  <c r="BW240" i="17"/>
  <c r="BV240" i="17"/>
  <c r="BV76" i="17"/>
  <c r="BW76" i="17"/>
  <c r="BU76" i="17"/>
  <c r="BW218" i="17"/>
  <c r="BU218" i="17"/>
  <c r="BV218" i="17"/>
  <c r="BW30" i="17"/>
  <c r="BU30" i="17"/>
  <c r="BV30" i="17"/>
  <c r="BU66" i="17"/>
  <c r="BV66" i="17"/>
  <c r="BW66" i="17"/>
  <c r="BV96" i="17"/>
  <c r="BW96" i="17"/>
  <c r="BU96" i="17"/>
  <c r="BV103" i="17"/>
  <c r="BU103" i="17"/>
  <c r="BW103" i="17"/>
  <c r="BU195" i="17"/>
  <c r="BW195" i="17"/>
  <c r="BV195" i="17"/>
  <c r="BU104" i="17"/>
  <c r="BV104" i="17"/>
  <c r="BW104" i="17"/>
  <c r="BU62" i="17"/>
  <c r="BW62" i="17"/>
  <c r="BV62" i="17"/>
  <c r="BV108" i="17"/>
  <c r="BW108" i="17"/>
  <c r="BU108" i="17"/>
  <c r="BU144" i="17"/>
  <c r="BV144" i="17"/>
  <c r="BW144" i="17"/>
  <c r="BU29" i="17"/>
  <c r="BV29" i="17"/>
  <c r="BW29" i="17"/>
  <c r="BW239" i="17"/>
  <c r="BU239" i="17"/>
  <c r="BV239" i="17"/>
  <c r="BU44" i="17"/>
  <c r="BV44" i="17"/>
  <c r="BW44" i="17"/>
  <c r="BU135" i="17"/>
  <c r="BV135" i="17"/>
  <c r="BW135" i="17"/>
  <c r="BU119" i="17"/>
  <c r="BV119" i="17"/>
  <c r="BW119" i="17"/>
  <c r="BV19" i="17"/>
  <c r="BU19" i="17"/>
  <c r="BW19" i="17"/>
  <c r="BU77" i="17"/>
  <c r="BW77" i="17"/>
  <c r="BV77" i="17"/>
  <c r="BU147" i="17"/>
  <c r="BV147" i="17"/>
  <c r="BW147" i="17"/>
  <c r="BU42" i="17"/>
  <c r="BV42" i="17"/>
  <c r="BW42" i="17"/>
  <c r="BU131" i="17"/>
  <c r="BV131" i="17"/>
  <c r="BW131" i="17"/>
  <c r="BU70" i="17"/>
  <c r="BV70" i="17"/>
  <c r="BW70" i="17"/>
  <c r="BV115" i="17"/>
  <c r="BU115" i="17"/>
  <c r="BW115" i="17"/>
  <c r="BW194" i="17"/>
  <c r="BV194" i="17"/>
  <c r="BU194" i="17"/>
  <c r="BU51" i="17"/>
  <c r="BV51" i="17"/>
  <c r="BW51" i="17"/>
  <c r="BU118" i="17"/>
  <c r="BV118" i="17"/>
  <c r="BW118" i="17"/>
  <c r="BW72" i="17"/>
  <c r="BV72" i="17"/>
  <c r="BU72" i="17"/>
  <c r="BU196" i="17"/>
  <c r="BV196" i="17"/>
  <c r="BW196" i="17"/>
  <c r="BW59" i="17"/>
  <c r="BU59" i="17"/>
  <c r="BV59" i="17"/>
  <c r="BU73" i="17"/>
  <c r="BW73" i="17"/>
  <c r="BV73" i="17"/>
  <c r="BU120" i="17"/>
  <c r="BV120" i="17"/>
  <c r="BW120" i="17"/>
  <c r="BU140" i="17"/>
  <c r="BV140" i="17"/>
  <c r="BW140" i="17"/>
  <c r="BU74" i="17"/>
  <c r="BW74" i="17"/>
  <c r="BV74" i="17"/>
  <c r="BU121" i="17"/>
  <c r="BV121" i="17"/>
  <c r="BW121" i="17"/>
  <c r="BW207" i="17"/>
  <c r="BU207" i="17"/>
  <c r="BV207" i="17"/>
  <c r="BU109" i="17"/>
  <c r="BV109" i="17"/>
  <c r="BW109" i="17"/>
  <c r="BV112" i="17"/>
  <c r="BW112" i="17"/>
  <c r="BU112" i="17"/>
  <c r="BW241" i="17"/>
  <c r="BU241" i="17"/>
  <c r="BV241" i="17"/>
  <c r="BW71" i="17"/>
  <c r="BU71" i="17"/>
  <c r="BV71" i="17"/>
  <c r="BU136" i="17"/>
  <c r="BV136" i="17"/>
  <c r="BW136" i="17"/>
  <c r="BU58" i="17"/>
  <c r="BW58" i="17"/>
  <c r="BV58" i="17"/>
  <c r="BU137" i="17"/>
  <c r="BW137" i="17"/>
  <c r="BV137" i="17"/>
  <c r="BW105" i="17"/>
  <c r="BU105" i="17"/>
  <c r="BV105" i="17"/>
  <c r="BU206" i="17"/>
  <c r="BV206" i="17"/>
  <c r="BW206" i="17"/>
  <c r="BW60" i="17"/>
  <c r="BV60" i="17"/>
  <c r="BU60" i="17"/>
  <c r="BU106" i="17"/>
  <c r="BV106" i="17"/>
  <c r="BW106" i="17"/>
  <c r="BV142" i="17"/>
  <c r="BW142" i="17"/>
  <c r="BU142" i="17"/>
  <c r="BW61" i="17"/>
  <c r="BV61" i="17"/>
  <c r="BU61" i="17"/>
  <c r="BV75" i="17"/>
  <c r="BW75" i="17"/>
  <c r="BU75" i="17"/>
  <c r="BU107" i="17"/>
  <c r="BV107" i="17"/>
  <c r="BW107" i="17"/>
  <c r="BU122" i="17"/>
  <c r="BV122" i="17"/>
  <c r="BW122" i="17"/>
  <c r="BU143" i="17"/>
  <c r="BV143" i="17"/>
  <c r="BW143" i="17"/>
  <c r="BU208" i="17"/>
  <c r="BV208" i="17"/>
  <c r="BW208" i="17"/>
  <c r="N31" i="28"/>
  <c r="O218" i="17"/>
  <c r="P218" i="17"/>
  <c r="O218" i="28" s="1"/>
  <c r="Q218" i="17"/>
  <c r="R218" i="17"/>
  <c r="S218" i="17" s="1"/>
  <c r="R225" i="17"/>
  <c r="S225" i="17" s="1"/>
  <c r="O225" i="17"/>
  <c r="P225" i="17"/>
  <c r="O225" i="28" s="1"/>
  <c r="Q225" i="17"/>
  <c r="Q238" i="17"/>
  <c r="O238" i="17"/>
  <c r="P238" i="17"/>
  <c r="O226" i="28" s="1"/>
  <c r="R238" i="17"/>
  <c r="S238" i="17" s="1"/>
  <c r="O239" i="17"/>
  <c r="P239" i="17"/>
  <c r="O227" i="28" s="1"/>
  <c r="Q239" i="17"/>
  <c r="R239" i="17"/>
  <c r="S239" i="17" s="1"/>
  <c r="O80" i="17"/>
  <c r="P80" i="17"/>
  <c r="O82" i="28" s="1"/>
  <c r="Q80" i="17"/>
  <c r="R80" i="17"/>
  <c r="S80" i="17" s="1"/>
  <c r="O127" i="17"/>
  <c r="P127" i="17"/>
  <c r="O127" i="28" s="1"/>
  <c r="Q127" i="17"/>
  <c r="R127" i="17"/>
  <c r="S127" i="17" s="1"/>
  <c r="R147" i="17"/>
  <c r="P147" i="17"/>
  <c r="O145" i="28" s="1"/>
  <c r="Q147" i="17"/>
  <c r="O147" i="17"/>
  <c r="O208" i="17"/>
  <c r="P208" i="17"/>
  <c r="O208" i="28" s="1"/>
  <c r="Q208" i="17"/>
  <c r="R208" i="17"/>
  <c r="S208" i="17" s="1"/>
  <c r="R130" i="17"/>
  <c r="S130" i="17" s="1"/>
  <c r="O130" i="17"/>
  <c r="P130" i="17"/>
  <c r="O130" i="28" s="1"/>
  <c r="Q130" i="17"/>
  <c r="Q153" i="17"/>
  <c r="T153" i="17" s="1"/>
  <c r="U153" i="17" s="1"/>
  <c r="R153" i="17"/>
  <c r="O153" i="17"/>
  <c r="P153" i="17"/>
  <c r="O149" i="28" s="1"/>
  <c r="W153" i="17"/>
  <c r="O212" i="17"/>
  <c r="Q212" i="17"/>
  <c r="P212" i="17"/>
  <c r="O212" i="28" s="1"/>
  <c r="R212" i="17"/>
  <c r="S212" i="17" s="1"/>
  <c r="P111" i="17"/>
  <c r="O113" i="28" s="1"/>
  <c r="Q111" i="17"/>
  <c r="R111" i="17"/>
  <c r="S111" i="17" s="1"/>
  <c r="O111" i="17"/>
  <c r="R113" i="17"/>
  <c r="S113" i="17" s="1"/>
  <c r="O113" i="17"/>
  <c r="P113" i="17"/>
  <c r="O115" i="28" s="1"/>
  <c r="Q113" i="17"/>
  <c r="R132" i="17"/>
  <c r="S132" i="17" s="1"/>
  <c r="P132" i="17"/>
  <c r="O132" i="28" s="1"/>
  <c r="Q132" i="17"/>
  <c r="O132" i="17"/>
  <c r="R156" i="17"/>
  <c r="S156" i="17" s="1"/>
  <c r="O156" i="17"/>
  <c r="P156" i="17"/>
  <c r="O152" i="28" s="1"/>
  <c r="Q156" i="17"/>
  <c r="R209" i="17"/>
  <c r="S209" i="17" s="1"/>
  <c r="O209" i="17"/>
  <c r="Q209" i="17"/>
  <c r="P209" i="17"/>
  <c r="O209" i="28" s="1"/>
  <c r="R70" i="17"/>
  <c r="S70" i="17" s="1"/>
  <c r="O70" i="17"/>
  <c r="P70" i="17"/>
  <c r="O70" i="28" s="1"/>
  <c r="Q70" i="17"/>
  <c r="P115" i="17"/>
  <c r="O117" i="28" s="1"/>
  <c r="Q115" i="17"/>
  <c r="O115" i="17"/>
  <c r="R115" i="17"/>
  <c r="S115" i="17" s="1"/>
  <c r="R135" i="17"/>
  <c r="S135" i="17" s="1"/>
  <c r="O135" i="17"/>
  <c r="P135" i="17"/>
  <c r="O133" i="28" s="1"/>
  <c r="Q135" i="17"/>
  <c r="O157" i="17"/>
  <c r="P157" i="17"/>
  <c r="O155" i="28" s="1"/>
  <c r="Q157" i="17"/>
  <c r="R157" i="17"/>
  <c r="S157" i="17" s="1"/>
  <c r="O150" i="17"/>
  <c r="P150" i="17"/>
  <c r="O146" i="28" s="1"/>
  <c r="R150" i="17"/>
  <c r="W150" i="17"/>
  <c r="Q150" i="17"/>
  <c r="T150" i="17" s="1"/>
  <c r="U150" i="17" s="1"/>
  <c r="O103" i="17"/>
  <c r="P103" i="17"/>
  <c r="O105" i="28" s="1"/>
  <c r="Q103" i="17"/>
  <c r="R103" i="17"/>
  <c r="S103" i="17" s="1"/>
  <c r="R65" i="17"/>
  <c r="S65" i="17" s="1"/>
  <c r="P65" i="17"/>
  <c r="O65" i="28" s="1"/>
  <c r="Q65" i="17"/>
  <c r="O65" i="17"/>
  <c r="Q86" i="17"/>
  <c r="R86" i="17"/>
  <c r="S86" i="17" s="1"/>
  <c r="O86" i="17"/>
  <c r="P86" i="17"/>
  <c r="O88" i="28" s="1"/>
  <c r="R69" i="17"/>
  <c r="S69" i="17" s="1"/>
  <c r="P69" i="17"/>
  <c r="O69" i="28" s="1"/>
  <c r="Q69" i="17"/>
  <c r="O69" i="17"/>
  <c r="R58" i="17"/>
  <c r="S58" i="17" s="1"/>
  <c r="P58" i="17"/>
  <c r="O58" i="28" s="1"/>
  <c r="Q58" i="17"/>
  <c r="O58" i="17"/>
  <c r="R193" i="17"/>
  <c r="S193" i="17" s="1"/>
  <c r="O193" i="17"/>
  <c r="P193" i="17"/>
  <c r="O193" i="28" s="1"/>
  <c r="Q193" i="17"/>
  <c r="O83" i="17"/>
  <c r="Q83" i="17"/>
  <c r="R83" i="17"/>
  <c r="S83" i="17" s="1"/>
  <c r="P83" i="17"/>
  <c r="O85" i="28" s="1"/>
  <c r="P43" i="17"/>
  <c r="O43" i="28" s="1"/>
  <c r="Q43" i="17"/>
  <c r="R43" i="17"/>
  <c r="S43" i="17" s="1"/>
  <c r="O43" i="17"/>
  <c r="R158" i="17"/>
  <c r="S158" i="17" s="1"/>
  <c r="O158" i="17"/>
  <c r="P158" i="17"/>
  <c r="O158" i="28" s="1"/>
  <c r="Q158" i="17"/>
  <c r="P73" i="17"/>
  <c r="O75" i="28" s="1"/>
  <c r="Q73" i="17"/>
  <c r="O73" i="17"/>
  <c r="R73" i="17"/>
  <c r="S73" i="17" s="1"/>
  <c r="P120" i="17"/>
  <c r="O120" i="28" s="1"/>
  <c r="Q120" i="17"/>
  <c r="R120" i="17"/>
  <c r="S120" i="17" s="1"/>
  <c r="O120" i="17"/>
  <c r="O140" i="17"/>
  <c r="R140" i="17"/>
  <c r="S140" i="17" s="1"/>
  <c r="P140" i="17"/>
  <c r="O138" i="28" s="1"/>
  <c r="Q140" i="17"/>
  <c r="O194" i="17"/>
  <c r="P194" i="17"/>
  <c r="O194" i="28" s="1"/>
  <c r="Q194" i="17"/>
  <c r="R194" i="17"/>
  <c r="S194" i="17" s="1"/>
  <c r="Q112" i="17"/>
  <c r="R112" i="17"/>
  <c r="S112" i="17" s="1"/>
  <c r="O112" i="17"/>
  <c r="P112" i="17"/>
  <c r="O114" i="28" s="1"/>
  <c r="O136" i="17"/>
  <c r="P136" i="17"/>
  <c r="O134" i="28" s="1"/>
  <c r="Q136" i="17"/>
  <c r="R136" i="17"/>
  <c r="S136" i="17" s="1"/>
  <c r="O72" i="17"/>
  <c r="P72" i="17"/>
  <c r="O72" i="28" s="1"/>
  <c r="Q72" i="17"/>
  <c r="R72" i="17"/>
  <c r="S72" i="17" s="1"/>
  <c r="P105" i="17"/>
  <c r="O107" i="28" s="1"/>
  <c r="Q105" i="17"/>
  <c r="R105" i="17"/>
  <c r="S105" i="17" s="1"/>
  <c r="O105" i="17"/>
  <c r="R74" i="17"/>
  <c r="S74" i="17" s="1"/>
  <c r="O74" i="17"/>
  <c r="P74" i="17"/>
  <c r="O76" i="28" s="1"/>
  <c r="Q74" i="17"/>
  <c r="P106" i="17"/>
  <c r="O108" i="28" s="1"/>
  <c r="Q106" i="17"/>
  <c r="O106" i="17"/>
  <c r="R106" i="17"/>
  <c r="S106" i="17" s="1"/>
  <c r="R141" i="17"/>
  <c r="S141" i="17" s="1"/>
  <c r="O141" i="17"/>
  <c r="P141" i="17"/>
  <c r="O139" i="28" s="1"/>
  <c r="Q141" i="17"/>
  <c r="R195" i="17"/>
  <c r="S195" i="17" s="1"/>
  <c r="O195" i="17"/>
  <c r="Q195" i="17"/>
  <c r="P195" i="17"/>
  <c r="O195" i="28" s="1"/>
  <c r="O30" i="17"/>
  <c r="P30" i="17"/>
  <c r="O30" i="28" s="1"/>
  <c r="Q30" i="17"/>
  <c r="R30" i="17"/>
  <c r="S30" i="17" s="1"/>
  <c r="O131" i="17"/>
  <c r="P131" i="17"/>
  <c r="O131" i="28" s="1"/>
  <c r="Q131" i="17"/>
  <c r="R131" i="17"/>
  <c r="S131" i="17" s="1"/>
  <c r="Q44" i="17"/>
  <c r="R44" i="17"/>
  <c r="S44" i="17" s="1"/>
  <c r="O44" i="17"/>
  <c r="P44" i="17"/>
  <c r="O44" i="28" s="1"/>
  <c r="O51" i="17"/>
  <c r="P51" i="17"/>
  <c r="O51" i="28" s="1"/>
  <c r="Q51" i="17"/>
  <c r="R51" i="17"/>
  <c r="S51" i="17" s="1"/>
  <c r="O118" i="17"/>
  <c r="P118" i="17"/>
  <c r="O118" i="28" s="1"/>
  <c r="Q118" i="17"/>
  <c r="R118" i="17"/>
  <c r="S118" i="17" s="1"/>
  <c r="Q119" i="17"/>
  <c r="R119" i="17"/>
  <c r="S119" i="17" s="1"/>
  <c r="O119" i="17"/>
  <c r="P119" i="17"/>
  <c r="O119" i="28" s="1"/>
  <c r="O59" i="17"/>
  <c r="P59" i="17"/>
  <c r="O59" i="28" s="1"/>
  <c r="Q59" i="17"/>
  <c r="R59" i="17"/>
  <c r="S59" i="17" s="1"/>
  <c r="Q60" i="17"/>
  <c r="R60" i="17"/>
  <c r="S60" i="17" s="1"/>
  <c r="O60" i="17"/>
  <c r="P60" i="17"/>
  <c r="O60" i="28" s="1"/>
  <c r="R121" i="17"/>
  <c r="S121" i="17" s="1"/>
  <c r="P121" i="17"/>
  <c r="O121" i="28" s="1"/>
  <c r="Q121" i="17"/>
  <c r="O121" i="17"/>
  <c r="W19" i="17"/>
  <c r="O19" i="17"/>
  <c r="P19" i="17"/>
  <c r="O19" i="28" s="1"/>
  <c r="Q19" i="17"/>
  <c r="T19" i="17" s="1"/>
  <c r="U19" i="17" s="1"/>
  <c r="R19" i="17"/>
  <c r="O61" i="17"/>
  <c r="P61" i="17"/>
  <c r="O61" i="28" s="1"/>
  <c r="R61" i="17"/>
  <c r="S61" i="17" s="1"/>
  <c r="Q61" i="17"/>
  <c r="O75" i="17"/>
  <c r="P75" i="17"/>
  <c r="O77" i="28" s="1"/>
  <c r="Q75" i="17"/>
  <c r="R75" i="17"/>
  <c r="S75" i="17" s="1"/>
  <c r="O107" i="17"/>
  <c r="P107" i="17"/>
  <c r="O109" i="28" s="1"/>
  <c r="Q107" i="17"/>
  <c r="R107" i="17"/>
  <c r="S107" i="17" s="1"/>
  <c r="O122" i="17"/>
  <c r="P122" i="17"/>
  <c r="O122" i="28" s="1"/>
  <c r="Q122" i="17"/>
  <c r="R122" i="17"/>
  <c r="S122" i="17" s="1"/>
  <c r="O142" i="17"/>
  <c r="P142" i="17"/>
  <c r="O142" i="28" s="1"/>
  <c r="Q142" i="17"/>
  <c r="R142" i="17"/>
  <c r="S142" i="17" s="1"/>
  <c r="O196" i="17"/>
  <c r="P196" i="17"/>
  <c r="O196" i="28" s="1"/>
  <c r="Q196" i="17"/>
  <c r="R196" i="17"/>
  <c r="S196" i="17" s="1"/>
  <c r="O64" i="17"/>
  <c r="P64" i="17"/>
  <c r="O64" i="28" s="1"/>
  <c r="Q64" i="17"/>
  <c r="R64" i="17"/>
  <c r="S64" i="17" s="1"/>
  <c r="O41" i="17"/>
  <c r="P41" i="17"/>
  <c r="O41" i="28" s="1"/>
  <c r="Q41" i="17"/>
  <c r="R41" i="17"/>
  <c r="S41" i="17" s="1"/>
  <c r="Q66" i="17"/>
  <c r="T66" i="17" s="1"/>
  <c r="U66" i="17" s="1"/>
  <c r="R66" i="17"/>
  <c r="W66" i="17"/>
  <c r="O66" i="17"/>
  <c r="P66" i="17"/>
  <c r="O66" i="28" s="1"/>
  <c r="O89" i="17"/>
  <c r="P89" i="17"/>
  <c r="O91" i="28" s="1"/>
  <c r="Q89" i="17"/>
  <c r="R89" i="17"/>
  <c r="S89" i="17" s="1"/>
  <c r="Q71" i="17"/>
  <c r="R71" i="17"/>
  <c r="S71" i="17" s="1"/>
  <c r="O71" i="17"/>
  <c r="P71" i="17"/>
  <c r="O71" i="28" s="1"/>
  <c r="R104" i="17"/>
  <c r="S104" i="17" s="1"/>
  <c r="P104" i="17"/>
  <c r="O106" i="28" s="1"/>
  <c r="Q104" i="17"/>
  <c r="O104" i="17"/>
  <c r="Q76" i="17"/>
  <c r="R76" i="17"/>
  <c r="S76" i="17" s="1"/>
  <c r="O76" i="17"/>
  <c r="P76" i="17"/>
  <c r="O78" i="28" s="1"/>
  <c r="O123" i="17"/>
  <c r="P123" i="17"/>
  <c r="O123" i="28" s="1"/>
  <c r="Q123" i="17"/>
  <c r="R123" i="17"/>
  <c r="S123" i="17" s="1"/>
  <c r="O206" i="17"/>
  <c r="P206" i="17"/>
  <c r="O197" i="28" s="1"/>
  <c r="Q206" i="17"/>
  <c r="R206" i="17"/>
  <c r="S206" i="17" s="1"/>
  <c r="Q240" i="17"/>
  <c r="R240" i="17"/>
  <c r="S240" i="17" s="1"/>
  <c r="O240" i="17"/>
  <c r="P240" i="17"/>
  <c r="O242" i="28" s="1"/>
  <c r="O110" i="17"/>
  <c r="R110" i="17"/>
  <c r="S110" i="17" s="1"/>
  <c r="P110" i="17"/>
  <c r="O112" i="28" s="1"/>
  <c r="Q110" i="17"/>
  <c r="Q42" i="17"/>
  <c r="R42" i="17"/>
  <c r="S42" i="17" s="1"/>
  <c r="O42" i="17"/>
  <c r="P42" i="17"/>
  <c r="O42" i="28" s="1"/>
  <c r="R96" i="17"/>
  <c r="S96" i="17" s="1"/>
  <c r="P96" i="17"/>
  <c r="O98" i="28" s="1"/>
  <c r="Q96" i="17"/>
  <c r="O96" i="17"/>
  <c r="O137" i="17"/>
  <c r="P137" i="17"/>
  <c r="O137" i="28" s="1"/>
  <c r="Q137" i="17"/>
  <c r="R137" i="17"/>
  <c r="S137" i="17" s="1"/>
  <c r="P62" i="17"/>
  <c r="O62" i="28" s="1"/>
  <c r="Q62" i="17"/>
  <c r="O62" i="17"/>
  <c r="R62" i="17"/>
  <c r="S62" i="17" s="1"/>
  <c r="O108" i="17"/>
  <c r="P108" i="17"/>
  <c r="O110" i="28" s="1"/>
  <c r="Q108" i="17"/>
  <c r="R108" i="17"/>
  <c r="S108" i="17" s="1"/>
  <c r="Q143" i="17"/>
  <c r="R143" i="17"/>
  <c r="S143" i="17" s="1"/>
  <c r="O143" i="17"/>
  <c r="P143" i="17"/>
  <c r="O143" i="28" s="1"/>
  <c r="R29" i="17"/>
  <c r="S29" i="17" s="1"/>
  <c r="O29" i="17"/>
  <c r="P29" i="17"/>
  <c r="O29" i="28" s="1"/>
  <c r="Q29" i="17"/>
  <c r="R63" i="17"/>
  <c r="S63" i="17" s="1"/>
  <c r="P63" i="17"/>
  <c r="O63" i="28" s="1"/>
  <c r="Q63" i="17"/>
  <c r="O63" i="17"/>
  <c r="O77" i="17"/>
  <c r="P77" i="17"/>
  <c r="O79" i="28" s="1"/>
  <c r="Q77" i="17"/>
  <c r="R77" i="17"/>
  <c r="S77" i="17" s="1"/>
  <c r="O109" i="17"/>
  <c r="P109" i="17"/>
  <c r="O111" i="28" s="1"/>
  <c r="Q109" i="17"/>
  <c r="R109" i="17"/>
  <c r="S109" i="17" s="1"/>
  <c r="R126" i="17"/>
  <c r="S126" i="17" s="1"/>
  <c r="P126" i="17"/>
  <c r="O126" i="28" s="1"/>
  <c r="Q126" i="17"/>
  <c r="O126" i="17"/>
  <c r="O144" i="17"/>
  <c r="P144" i="17"/>
  <c r="O144" i="28" s="1"/>
  <c r="Q144" i="17"/>
  <c r="T144" i="17" s="1"/>
  <c r="U144" i="17" s="1"/>
  <c r="R144" i="17"/>
  <c r="Q207" i="17"/>
  <c r="R207" i="17"/>
  <c r="S207" i="17" s="1"/>
  <c r="O207" i="17"/>
  <c r="P207" i="17"/>
  <c r="O198" i="28" s="1"/>
  <c r="O241" i="17"/>
  <c r="Q241" i="17"/>
  <c r="P241" i="17"/>
  <c r="O243" i="28" s="1"/>
  <c r="R241" i="17"/>
  <c r="S241" i="17" s="1"/>
  <c r="N108" i="28" l="1"/>
  <c r="N75" i="28"/>
  <c r="N71" i="28"/>
  <c r="N51" i="28"/>
  <c r="N194" i="28"/>
  <c r="N85" i="28"/>
  <c r="N105" i="28"/>
  <c r="N115" i="28"/>
  <c r="N121" i="28"/>
  <c r="N208" i="28"/>
  <c r="N225" i="28"/>
  <c r="N196" i="28"/>
  <c r="N109" i="28"/>
  <c r="N19" i="28"/>
  <c r="N82" i="28"/>
  <c r="N143" i="28"/>
  <c r="N59" i="28"/>
  <c r="N30" i="28"/>
  <c r="N72" i="28"/>
  <c r="N133" i="28"/>
  <c r="N209" i="28"/>
  <c r="N149" i="28"/>
  <c r="N145" i="28"/>
  <c r="N144" i="28"/>
  <c r="N79" i="28"/>
  <c r="N137" i="28"/>
  <c r="N112" i="28"/>
  <c r="N123" i="28"/>
  <c r="N119" i="28"/>
  <c r="N44" i="28"/>
  <c r="N88" i="28"/>
  <c r="N113" i="28"/>
  <c r="N126" i="28"/>
  <c r="N142" i="28"/>
  <c r="N227" i="28"/>
  <c r="N152" i="28"/>
  <c r="N107" i="28"/>
  <c r="N120" i="28"/>
  <c r="N65" i="28"/>
  <c r="N110" i="28"/>
  <c r="N91" i="28"/>
  <c r="N60" i="28"/>
  <c r="N114" i="28"/>
  <c r="N132" i="28"/>
  <c r="N226" i="28"/>
  <c r="N197" i="28"/>
  <c r="N76" i="28"/>
  <c r="N193" i="28"/>
  <c r="N242" i="28"/>
  <c r="N243" i="28"/>
  <c r="N43" i="28"/>
  <c r="N130" i="28"/>
  <c r="N106" i="28"/>
  <c r="N64" i="28"/>
  <c r="N122" i="28"/>
  <c r="N61" i="28"/>
  <c r="N139" i="28"/>
  <c r="N127" i="28"/>
  <c r="N111" i="28"/>
  <c r="N41" i="28"/>
  <c r="N158" i="28"/>
  <c r="N218" i="28"/>
  <c r="N78" i="28"/>
  <c r="N134" i="28"/>
  <c r="N198" i="28"/>
  <c r="N62" i="28"/>
  <c r="N66" i="28"/>
  <c r="N118" i="28"/>
  <c r="N131" i="28"/>
  <c r="N70" i="28"/>
  <c r="N63" i="28"/>
  <c r="N98" i="28"/>
  <c r="N77" i="28"/>
  <c r="N195" i="28"/>
  <c r="N117" i="28"/>
  <c r="N138" i="28"/>
  <c r="N58" i="28"/>
  <c r="N146" i="28"/>
  <c r="N42" i="28"/>
  <c r="N29" i="28"/>
  <c r="N69" i="28"/>
  <c r="N155" i="28"/>
  <c r="N212" i="28"/>
  <c r="T147" i="17"/>
  <c r="U147" i="17" s="1"/>
  <c r="AC246" i="17"/>
  <c r="AL11" i="17"/>
  <c r="AM11" i="17"/>
  <c r="AL12" i="17"/>
  <c r="AM12" i="17"/>
  <c r="AL13" i="17"/>
  <c r="AM13" i="17"/>
  <c r="AL14" i="17"/>
  <c r="AM14" i="17"/>
  <c r="AL15" i="17"/>
  <c r="AM15" i="17"/>
  <c r="AL16" i="17"/>
  <c r="AM16" i="17"/>
  <c r="AL17" i="17"/>
  <c r="AM17" i="17"/>
  <c r="AL18" i="17"/>
  <c r="AM18" i="17"/>
  <c r="AK18" i="17"/>
  <c r="AK17" i="17"/>
  <c r="AK16" i="17"/>
  <c r="AK15" i="17"/>
  <c r="AK14" i="17"/>
  <c r="AK13" i="17"/>
  <c r="AK12" i="17"/>
  <c r="AK11" i="17"/>
  <c r="AL19" i="18"/>
  <c r="AM19" i="18"/>
  <c r="AL29" i="18"/>
  <c r="AM29" i="18"/>
  <c r="AL30" i="18"/>
  <c r="AM31" i="18"/>
  <c r="AL41" i="18"/>
  <c r="AM41" i="18"/>
  <c r="AL42" i="18"/>
  <c r="AM42" i="18"/>
  <c r="AL43" i="18"/>
  <c r="AM43" i="18"/>
  <c r="AL44" i="18"/>
  <c r="AM44" i="18"/>
  <c r="AL51" i="18"/>
  <c r="AM51" i="18"/>
  <c r="AL58" i="18"/>
  <c r="AM58" i="18"/>
  <c r="AL59" i="18"/>
  <c r="AM59" i="18"/>
  <c r="AL60" i="18"/>
  <c r="AM60" i="18"/>
  <c r="AL61" i="18"/>
  <c r="AM61" i="18"/>
  <c r="AL62" i="18"/>
  <c r="AM62" i="18"/>
  <c r="AL63" i="18"/>
  <c r="AM63" i="18"/>
  <c r="AL64" i="18"/>
  <c r="AM64" i="18"/>
  <c r="AL65" i="18"/>
  <c r="AM65" i="18"/>
  <c r="AL66" i="18"/>
  <c r="AM66" i="18"/>
  <c r="AL69" i="18"/>
  <c r="AM69" i="18"/>
  <c r="AL70" i="18"/>
  <c r="AM70" i="18"/>
  <c r="AL71" i="18"/>
  <c r="AM71" i="18"/>
  <c r="AL72" i="18"/>
  <c r="AM72" i="18"/>
  <c r="AL73" i="18"/>
  <c r="AM73" i="18"/>
  <c r="AL74" i="18"/>
  <c r="AM74" i="18"/>
  <c r="AL75" i="18"/>
  <c r="AM75" i="18"/>
  <c r="AL76" i="18"/>
  <c r="AM76" i="18"/>
  <c r="AL77" i="18"/>
  <c r="AM77" i="18"/>
  <c r="AL80" i="18"/>
  <c r="AM80" i="18"/>
  <c r="AL83" i="18"/>
  <c r="AM83" i="18"/>
  <c r="AL86" i="18"/>
  <c r="AM86" i="18"/>
  <c r="AL89" i="18"/>
  <c r="AM89" i="18"/>
  <c r="AL103" i="18"/>
  <c r="AM103" i="18"/>
  <c r="AL104" i="18"/>
  <c r="AM104" i="18"/>
  <c r="AL105" i="18"/>
  <c r="AM105" i="18"/>
  <c r="AL106" i="18"/>
  <c r="AM106" i="18"/>
  <c r="AL107" i="18"/>
  <c r="AM107" i="18"/>
  <c r="AL108" i="18"/>
  <c r="AM108" i="18"/>
  <c r="AL109" i="18"/>
  <c r="AM109" i="18"/>
  <c r="AL110" i="18"/>
  <c r="AM110" i="18"/>
  <c r="AL111" i="18"/>
  <c r="AL112" i="18"/>
  <c r="AM112" i="18"/>
  <c r="AL113" i="18"/>
  <c r="AM113" i="18"/>
  <c r="AL115" i="18"/>
  <c r="AM115" i="18"/>
  <c r="AL118" i="18"/>
  <c r="AM118" i="18"/>
  <c r="AL119" i="18"/>
  <c r="AM119" i="18"/>
  <c r="AL120" i="18"/>
  <c r="AM120" i="18"/>
  <c r="AL121" i="18"/>
  <c r="AM121" i="18"/>
  <c r="AL122" i="18"/>
  <c r="AM122" i="18"/>
  <c r="AL123" i="18"/>
  <c r="AM123" i="18"/>
  <c r="AL126" i="18"/>
  <c r="AM126" i="18"/>
  <c r="AL127" i="18"/>
  <c r="AM127" i="18"/>
  <c r="AL130" i="18"/>
  <c r="AM130" i="18"/>
  <c r="AL131" i="18"/>
  <c r="AM131" i="18"/>
  <c r="AL132" i="18"/>
  <c r="AM132" i="18"/>
  <c r="AL135" i="18"/>
  <c r="AM135" i="18"/>
  <c r="AL136" i="18"/>
  <c r="AM136" i="18"/>
  <c r="AL137" i="18"/>
  <c r="AM137" i="18"/>
  <c r="AL140" i="18"/>
  <c r="AM140" i="18"/>
  <c r="AL142" i="18"/>
  <c r="AM142" i="18"/>
  <c r="AL143" i="18"/>
  <c r="AM143" i="18"/>
  <c r="AL144" i="18"/>
  <c r="AM144" i="18"/>
  <c r="AL147" i="18"/>
  <c r="AM147" i="18"/>
  <c r="AL150" i="18"/>
  <c r="AM150" i="18"/>
  <c r="AL153" i="18"/>
  <c r="AM153" i="18"/>
  <c r="AL158" i="18"/>
  <c r="AM158" i="18"/>
  <c r="AL193" i="18"/>
  <c r="AM193" i="18"/>
  <c r="AL194" i="18"/>
  <c r="AM194" i="18"/>
  <c r="AL195" i="18"/>
  <c r="AM195" i="18"/>
  <c r="AL196" i="18"/>
  <c r="AM196" i="18"/>
  <c r="AL206" i="18"/>
  <c r="AM206" i="18"/>
  <c r="AL207" i="18"/>
  <c r="AM207" i="18"/>
  <c r="AL208" i="18"/>
  <c r="AM208" i="18"/>
  <c r="AL209" i="18"/>
  <c r="AM209" i="18"/>
  <c r="AL225" i="18"/>
  <c r="AM225" i="18"/>
  <c r="AL238" i="18"/>
  <c r="AM238" i="18"/>
  <c r="AL239" i="18"/>
  <c r="AM239" i="18"/>
  <c r="AL240" i="18"/>
  <c r="AM240" i="18"/>
  <c r="AL241" i="18"/>
  <c r="AM241" i="18"/>
  <c r="AK241" i="18"/>
  <c r="AK240" i="18"/>
  <c r="AK239" i="18"/>
  <c r="AK238" i="18"/>
  <c r="AK225" i="18"/>
  <c r="AK218" i="18"/>
  <c r="AK209" i="18"/>
  <c r="AK208" i="18"/>
  <c r="AK207" i="18"/>
  <c r="AK206" i="18"/>
  <c r="AK196" i="18"/>
  <c r="AK195" i="18"/>
  <c r="AK194" i="18"/>
  <c r="AK193" i="18"/>
  <c r="AK158" i="18"/>
  <c r="AK153" i="18"/>
  <c r="AK150" i="18"/>
  <c r="AK147" i="18"/>
  <c r="AK144" i="18"/>
  <c r="AK143" i="18"/>
  <c r="AK142" i="18"/>
  <c r="AK140" i="18"/>
  <c r="AK137" i="18"/>
  <c r="AK136" i="18"/>
  <c r="AK135" i="18"/>
  <c r="AK132" i="18"/>
  <c r="AK131" i="18"/>
  <c r="AK130" i="18"/>
  <c r="AK127" i="18"/>
  <c r="AK126" i="18"/>
  <c r="AK123" i="18"/>
  <c r="AK122" i="18"/>
  <c r="AK121" i="18"/>
  <c r="AK120" i="18"/>
  <c r="AK119" i="18"/>
  <c r="AK118" i="18"/>
  <c r="AK115" i="18"/>
  <c r="AK113" i="18"/>
  <c r="AK112" i="18"/>
  <c r="AK111" i="18"/>
  <c r="AK110" i="18"/>
  <c r="AK109" i="18"/>
  <c r="AK108" i="18"/>
  <c r="AK107" i="18"/>
  <c r="AK106" i="18"/>
  <c r="AK105" i="18"/>
  <c r="AK104" i="18"/>
  <c r="AK103" i="18"/>
  <c r="AK96" i="18"/>
  <c r="AK89" i="18"/>
  <c r="AK86" i="18"/>
  <c r="AK83" i="18"/>
  <c r="AK80" i="18"/>
  <c r="AK77" i="18"/>
  <c r="AK76" i="18"/>
  <c r="AK75" i="18"/>
  <c r="AK74" i="18"/>
  <c r="AK73" i="18"/>
  <c r="AK72" i="18"/>
  <c r="AK71" i="18"/>
  <c r="AK69" i="18"/>
  <c r="AK66" i="18"/>
  <c r="AK65" i="18"/>
  <c r="AK64" i="18"/>
  <c r="AK63" i="18"/>
  <c r="AK62" i="18"/>
  <c r="AK61" i="18"/>
  <c r="AK60" i="18"/>
  <c r="AK59" i="18"/>
  <c r="AK58" i="18"/>
  <c r="AK51" i="18"/>
  <c r="AK44" i="18"/>
  <c r="AK43" i="18"/>
  <c r="AK42" i="18"/>
  <c r="AK41" i="18"/>
  <c r="AK31" i="18"/>
  <c r="AK30" i="18"/>
  <c r="AK29" i="18"/>
  <c r="AK19" i="18"/>
  <c r="AL12" i="18"/>
  <c r="AM12" i="18"/>
  <c r="AL13" i="18"/>
  <c r="AM13" i="18"/>
  <c r="AL14" i="18"/>
  <c r="AM14" i="18"/>
  <c r="AL15" i="18"/>
  <c r="AM15" i="18"/>
  <c r="AL16" i="18"/>
  <c r="AM16" i="18"/>
  <c r="AL17" i="18"/>
  <c r="AM17" i="18"/>
  <c r="AL18" i="18"/>
  <c r="AM18" i="18"/>
  <c r="AK18" i="18"/>
  <c r="AK17" i="18"/>
  <c r="AK16" i="18"/>
  <c r="AK15" i="18"/>
  <c r="AK14" i="18"/>
  <c r="AK13" i="18"/>
  <c r="AK12" i="18"/>
  <c r="AK11" i="18"/>
  <c r="AE265" i="18"/>
  <c r="M265" i="18"/>
  <c r="W265" i="18" s="1"/>
  <c r="L265" i="18"/>
  <c r="AE264" i="18"/>
  <c r="M264" i="18"/>
  <c r="W264" i="18" s="1"/>
  <c r="L264" i="18"/>
  <c r="AE262" i="18"/>
  <c r="M262" i="18"/>
  <c r="W262" i="18" s="1"/>
  <c r="L262" i="18"/>
  <c r="AE261" i="18"/>
  <c r="M261" i="18"/>
  <c r="W261" i="18" s="1"/>
  <c r="L261" i="18"/>
  <c r="AE260" i="18"/>
  <c r="M260" i="18"/>
  <c r="W260" i="18" s="1"/>
  <c r="L260" i="18"/>
  <c r="BX260" i="18" s="1"/>
  <c r="AE259" i="18"/>
  <c r="M259" i="18"/>
  <c r="W259" i="18" s="1"/>
  <c r="L259" i="18"/>
  <c r="AE258" i="18"/>
  <c r="M258" i="18"/>
  <c r="W258" i="18" s="1"/>
  <c r="L258" i="18"/>
  <c r="BX258" i="18" s="1"/>
  <c r="AE256" i="18"/>
  <c r="M256" i="18"/>
  <c r="W256" i="18" s="1"/>
  <c r="L256" i="18"/>
  <c r="AE255" i="18"/>
  <c r="M255" i="18"/>
  <c r="W255" i="18" s="1"/>
  <c r="L255" i="18"/>
  <c r="AE254" i="18"/>
  <c r="M254" i="18"/>
  <c r="W254" i="18" s="1"/>
  <c r="L254" i="18"/>
  <c r="BX254" i="18" s="1"/>
  <c r="AE253" i="18"/>
  <c r="M253" i="18"/>
  <c r="W253" i="18" s="1"/>
  <c r="L253" i="18"/>
  <c r="BX253" i="18" s="1"/>
  <c r="AE252" i="18"/>
  <c r="M252" i="18"/>
  <c r="W252" i="18" s="1"/>
  <c r="L252" i="18"/>
  <c r="AE250" i="18"/>
  <c r="M250" i="18"/>
  <c r="W250" i="18" s="1"/>
  <c r="L250" i="18"/>
  <c r="AE249" i="18"/>
  <c r="M249" i="18"/>
  <c r="W249" i="18" s="1"/>
  <c r="L249" i="18"/>
  <c r="AE248" i="18"/>
  <c r="M248" i="18"/>
  <c r="W248" i="18" s="1"/>
  <c r="L248" i="18"/>
  <c r="BX248" i="18" s="1"/>
  <c r="AE247" i="18"/>
  <c r="M247" i="18"/>
  <c r="W247" i="18" s="1"/>
  <c r="L247" i="18"/>
  <c r="AE246" i="18"/>
  <c r="M246" i="18"/>
  <c r="W246" i="18" s="1"/>
  <c r="L246" i="18"/>
  <c r="AE244" i="18"/>
  <c r="M244" i="18"/>
  <c r="W244" i="18" s="1"/>
  <c r="L244" i="18"/>
  <c r="AE243" i="18"/>
  <c r="M243" i="18"/>
  <c r="W243" i="18" s="1"/>
  <c r="L243" i="18"/>
  <c r="BX243" i="18" s="1"/>
  <c r="AE242" i="18"/>
  <c r="M242" i="18"/>
  <c r="W242" i="18" s="1"/>
  <c r="L242" i="18"/>
  <c r="BX242" i="18" s="1"/>
  <c r="AE241" i="18"/>
  <c r="M241" i="18"/>
  <c r="L241" i="18"/>
  <c r="AE240" i="18"/>
  <c r="M240" i="18"/>
  <c r="L240" i="18"/>
  <c r="AE239" i="18"/>
  <c r="M239" i="18"/>
  <c r="L239" i="18"/>
  <c r="AE238" i="18"/>
  <c r="M238" i="18"/>
  <c r="L238" i="18"/>
  <c r="AE225" i="18"/>
  <c r="M225" i="18"/>
  <c r="L225" i="18"/>
  <c r="AE222" i="18"/>
  <c r="M222" i="18"/>
  <c r="W222" i="18" s="1"/>
  <c r="L222" i="18"/>
  <c r="AE219" i="18"/>
  <c r="M219" i="18"/>
  <c r="W219" i="18" s="1"/>
  <c r="L219" i="18"/>
  <c r="BX219" i="18" s="1"/>
  <c r="AE218" i="18"/>
  <c r="M218" i="18"/>
  <c r="L218" i="18"/>
  <c r="AE215" i="18"/>
  <c r="M215" i="18"/>
  <c r="W215" i="18" s="1"/>
  <c r="L215" i="18"/>
  <c r="AE212" i="18"/>
  <c r="M212" i="18"/>
  <c r="L212" i="18"/>
  <c r="AE211" i="18"/>
  <c r="M211" i="18"/>
  <c r="W211" i="18" s="1"/>
  <c r="L211" i="18"/>
  <c r="BX211" i="18" s="1"/>
  <c r="AE210" i="18"/>
  <c r="M210" i="18"/>
  <c r="W210" i="18" s="1"/>
  <c r="L210" i="18"/>
  <c r="AE209" i="18"/>
  <c r="M209" i="18"/>
  <c r="L209" i="18"/>
  <c r="AE208" i="18"/>
  <c r="M208" i="18"/>
  <c r="L208" i="18"/>
  <c r="AE207" i="18"/>
  <c r="M207" i="18"/>
  <c r="L207" i="18"/>
  <c r="AE206" i="18"/>
  <c r="M206" i="18"/>
  <c r="L206" i="18"/>
  <c r="AE196" i="18"/>
  <c r="M196" i="18"/>
  <c r="L196" i="18"/>
  <c r="AE195" i="18"/>
  <c r="M195" i="18"/>
  <c r="L195" i="18"/>
  <c r="AE194" i="18"/>
  <c r="M194" i="18"/>
  <c r="L194" i="18"/>
  <c r="AE193" i="18"/>
  <c r="M193" i="18"/>
  <c r="L193" i="18"/>
  <c r="AE192" i="18"/>
  <c r="AA192" i="18"/>
  <c r="M192" i="18"/>
  <c r="W192" i="18" s="1"/>
  <c r="L192" i="18"/>
  <c r="AE191" i="18"/>
  <c r="M191" i="18"/>
  <c r="W191" i="18" s="1"/>
  <c r="L191" i="18"/>
  <c r="AE190" i="18"/>
  <c r="M190" i="18"/>
  <c r="W190" i="18" s="1"/>
  <c r="L190" i="18"/>
  <c r="AE158" i="18"/>
  <c r="M158" i="18"/>
  <c r="L158" i="18"/>
  <c r="AE157" i="18"/>
  <c r="M157" i="18"/>
  <c r="L157" i="18"/>
  <c r="AE156" i="18"/>
  <c r="M156" i="18"/>
  <c r="L156" i="18"/>
  <c r="AE153" i="18"/>
  <c r="M153" i="18"/>
  <c r="L153" i="18"/>
  <c r="AE150" i="18"/>
  <c r="M150" i="18"/>
  <c r="L150" i="18"/>
  <c r="AE147" i="18"/>
  <c r="M147" i="18"/>
  <c r="L147" i="18"/>
  <c r="AE144" i="18"/>
  <c r="M144" i="18"/>
  <c r="L144" i="18"/>
  <c r="AE143" i="18"/>
  <c r="M143" i="18"/>
  <c r="L143" i="18"/>
  <c r="AE142" i="18"/>
  <c r="M142" i="18"/>
  <c r="L142" i="18"/>
  <c r="AE141" i="18"/>
  <c r="M141" i="18"/>
  <c r="L141" i="18"/>
  <c r="AE140" i="18"/>
  <c r="M140" i="18"/>
  <c r="L140" i="18"/>
  <c r="AE137" i="18"/>
  <c r="M137" i="18"/>
  <c r="L137" i="18"/>
  <c r="AE136" i="18"/>
  <c r="M136" i="18"/>
  <c r="L136" i="18"/>
  <c r="AE135" i="18"/>
  <c r="M135" i="18"/>
  <c r="L135" i="18"/>
  <c r="AE132" i="18"/>
  <c r="M132" i="18"/>
  <c r="L132" i="18"/>
  <c r="AE131" i="18"/>
  <c r="M131" i="18"/>
  <c r="L131" i="18"/>
  <c r="AE130" i="18"/>
  <c r="M130" i="18"/>
  <c r="L130" i="18"/>
  <c r="AE127" i="18"/>
  <c r="M127" i="18"/>
  <c r="L127" i="18"/>
  <c r="AE126" i="18"/>
  <c r="M126" i="18"/>
  <c r="L126" i="18"/>
  <c r="AE123" i="18"/>
  <c r="M123" i="18"/>
  <c r="L123" i="18"/>
  <c r="AE122" i="18"/>
  <c r="M122" i="18"/>
  <c r="L122" i="18"/>
  <c r="AE121" i="18"/>
  <c r="M121" i="18"/>
  <c r="L121" i="18"/>
  <c r="AE120" i="18"/>
  <c r="M120" i="18"/>
  <c r="L120" i="18"/>
  <c r="AE119" i="18"/>
  <c r="M119" i="18"/>
  <c r="L119" i="18"/>
  <c r="AE118" i="18"/>
  <c r="M118" i="18"/>
  <c r="L118" i="18"/>
  <c r="AE115" i="18"/>
  <c r="M115" i="18"/>
  <c r="L115" i="18"/>
  <c r="AE113" i="18"/>
  <c r="M113" i="18"/>
  <c r="L113" i="18"/>
  <c r="AE112" i="18"/>
  <c r="M112" i="18"/>
  <c r="L112" i="18"/>
  <c r="AE111" i="18"/>
  <c r="M111" i="18"/>
  <c r="L111" i="18"/>
  <c r="AE110" i="18"/>
  <c r="M110" i="18"/>
  <c r="L110" i="18"/>
  <c r="AE109" i="18"/>
  <c r="M109" i="18"/>
  <c r="L109" i="18"/>
  <c r="AE108" i="18"/>
  <c r="M108" i="18"/>
  <c r="L108" i="18"/>
  <c r="AE107" i="18"/>
  <c r="M107" i="18"/>
  <c r="L107" i="18"/>
  <c r="AE106" i="18"/>
  <c r="M106" i="18"/>
  <c r="L106" i="18"/>
  <c r="AE105" i="18"/>
  <c r="M105" i="18"/>
  <c r="L105" i="18"/>
  <c r="AE104" i="18"/>
  <c r="M104" i="18"/>
  <c r="L104" i="18"/>
  <c r="AE103" i="18"/>
  <c r="M103" i="18"/>
  <c r="L103" i="18"/>
  <c r="AE96" i="18"/>
  <c r="M96" i="18"/>
  <c r="L96" i="18"/>
  <c r="AE89" i="18"/>
  <c r="M89" i="18"/>
  <c r="L89" i="18"/>
  <c r="AE86" i="18"/>
  <c r="M86" i="18"/>
  <c r="L86" i="18"/>
  <c r="AE83" i="18"/>
  <c r="M83" i="18"/>
  <c r="L83" i="18"/>
  <c r="AE80" i="18"/>
  <c r="M80" i="18"/>
  <c r="L80" i="18"/>
  <c r="AE77" i="18"/>
  <c r="M77" i="18"/>
  <c r="L77" i="18"/>
  <c r="AE76" i="18"/>
  <c r="M76" i="18"/>
  <c r="L76" i="18"/>
  <c r="AE75" i="18"/>
  <c r="M75" i="18"/>
  <c r="L75" i="18"/>
  <c r="AE74" i="18"/>
  <c r="M74" i="18"/>
  <c r="L74" i="18"/>
  <c r="AE73" i="18"/>
  <c r="M73" i="18"/>
  <c r="L73" i="18"/>
  <c r="AE72" i="18"/>
  <c r="M72" i="18"/>
  <c r="L72" i="18"/>
  <c r="AE71" i="18"/>
  <c r="M71" i="18"/>
  <c r="L71" i="18"/>
  <c r="AE70" i="18"/>
  <c r="M70" i="18"/>
  <c r="L70" i="18"/>
  <c r="AE69" i="18"/>
  <c r="M69" i="18"/>
  <c r="L69" i="18"/>
  <c r="AE66" i="18"/>
  <c r="M66" i="18"/>
  <c r="L66" i="18"/>
  <c r="AE65" i="18"/>
  <c r="M65" i="18"/>
  <c r="L65" i="18"/>
  <c r="AE64" i="18"/>
  <c r="M64" i="18"/>
  <c r="L64" i="18"/>
  <c r="AE63" i="18"/>
  <c r="M63" i="18"/>
  <c r="L63" i="18"/>
  <c r="AE62" i="18"/>
  <c r="M62" i="18"/>
  <c r="L62" i="18"/>
  <c r="AE61" i="18"/>
  <c r="M61" i="18"/>
  <c r="L61" i="18"/>
  <c r="AE60" i="18"/>
  <c r="M60" i="18"/>
  <c r="L60" i="18"/>
  <c r="AE59" i="18"/>
  <c r="M59" i="18"/>
  <c r="L59" i="18"/>
  <c r="AE58" i="18"/>
  <c r="M58" i="18"/>
  <c r="L58" i="18"/>
  <c r="AE51" i="18"/>
  <c r="M51" i="18"/>
  <c r="L51" i="18"/>
  <c r="AE44" i="18"/>
  <c r="M44" i="18"/>
  <c r="L44" i="18"/>
  <c r="AE43" i="18"/>
  <c r="M43" i="18"/>
  <c r="L43" i="18"/>
  <c r="AE42" i="18"/>
  <c r="M42" i="18"/>
  <c r="L42" i="18"/>
  <c r="AE41" i="18"/>
  <c r="M41" i="18"/>
  <c r="L41" i="18"/>
  <c r="AE31" i="18"/>
  <c r="M31" i="18"/>
  <c r="L31" i="18"/>
  <c r="AE30" i="18"/>
  <c r="M30" i="18"/>
  <c r="L30" i="18"/>
  <c r="AE29" i="18"/>
  <c r="M29" i="18"/>
  <c r="L29" i="18"/>
  <c r="AE19" i="18"/>
  <c r="M19" i="18"/>
  <c r="L19" i="18"/>
  <c r="AE18" i="18"/>
  <c r="M18" i="18"/>
  <c r="L18" i="18"/>
  <c r="AE17" i="18"/>
  <c r="M17" i="18"/>
  <c r="L17" i="18"/>
  <c r="AE16" i="18"/>
  <c r="M16" i="18"/>
  <c r="L16" i="18"/>
  <c r="AE15" i="18"/>
  <c r="M15" i="18"/>
  <c r="L15" i="18"/>
  <c r="AE14" i="18"/>
  <c r="M14" i="18"/>
  <c r="L14" i="18"/>
  <c r="AE13" i="18"/>
  <c r="M13" i="18"/>
  <c r="L13" i="18"/>
  <c r="AE12" i="18"/>
  <c r="M12" i="18"/>
  <c r="L12" i="18"/>
  <c r="AE11" i="18"/>
  <c r="M11" i="18"/>
  <c r="L11" i="18"/>
  <c r="AE265" i="17"/>
  <c r="M265" i="17"/>
  <c r="W265" i="17" s="1"/>
  <c r="L265" i="17"/>
  <c r="AE264" i="17"/>
  <c r="M264" i="17"/>
  <c r="W264" i="17" s="1"/>
  <c r="L264" i="17"/>
  <c r="AE262" i="17"/>
  <c r="M262" i="17"/>
  <c r="W262" i="17" s="1"/>
  <c r="L262" i="17"/>
  <c r="AE261" i="17"/>
  <c r="M261" i="17"/>
  <c r="W261" i="17" s="1"/>
  <c r="L261" i="17"/>
  <c r="AE260" i="17"/>
  <c r="M260" i="17"/>
  <c r="W260" i="17" s="1"/>
  <c r="L260" i="17"/>
  <c r="BX260" i="17" s="1"/>
  <c r="AE259" i="17"/>
  <c r="M259" i="17"/>
  <c r="W259" i="17" s="1"/>
  <c r="L259" i="17"/>
  <c r="AE258" i="17"/>
  <c r="M258" i="17"/>
  <c r="W258" i="17" s="1"/>
  <c r="L258" i="17"/>
  <c r="AE256" i="17"/>
  <c r="M256" i="17"/>
  <c r="W256" i="17" s="1"/>
  <c r="L256" i="17"/>
  <c r="AE255" i="17"/>
  <c r="M255" i="17"/>
  <c r="W255" i="17" s="1"/>
  <c r="L255" i="17"/>
  <c r="AE254" i="17"/>
  <c r="M254" i="17"/>
  <c r="W254" i="17" s="1"/>
  <c r="L254" i="17"/>
  <c r="BX254" i="17" s="1"/>
  <c r="AE253" i="17"/>
  <c r="M253" i="17"/>
  <c r="W253" i="17" s="1"/>
  <c r="L253" i="17"/>
  <c r="AE252" i="17"/>
  <c r="M252" i="17"/>
  <c r="W252" i="17" s="1"/>
  <c r="L252" i="17"/>
  <c r="AE250" i="17"/>
  <c r="M250" i="17"/>
  <c r="W250" i="17" s="1"/>
  <c r="L250" i="17"/>
  <c r="AE249" i="17"/>
  <c r="M249" i="17"/>
  <c r="W249" i="17" s="1"/>
  <c r="L249" i="17"/>
  <c r="AE248" i="17"/>
  <c r="M248" i="17"/>
  <c r="W248" i="17" s="1"/>
  <c r="L248" i="17"/>
  <c r="BX248" i="17" s="1"/>
  <c r="AE247" i="17"/>
  <c r="M247" i="17"/>
  <c r="W247" i="17" s="1"/>
  <c r="L247" i="17"/>
  <c r="AE246" i="17"/>
  <c r="M246" i="17"/>
  <c r="W246" i="17" s="1"/>
  <c r="L246" i="17"/>
  <c r="AE244" i="17"/>
  <c r="M244" i="17"/>
  <c r="W244" i="17" s="1"/>
  <c r="L244" i="17"/>
  <c r="AE243" i="17"/>
  <c r="M243" i="17"/>
  <c r="W243" i="17" s="1"/>
  <c r="L243" i="17"/>
  <c r="AE242" i="17"/>
  <c r="M242" i="17"/>
  <c r="W242" i="17" s="1"/>
  <c r="L242" i="17"/>
  <c r="BX242" i="17" s="1"/>
  <c r="AE241" i="17"/>
  <c r="M241" i="17"/>
  <c r="W241" i="17" s="1"/>
  <c r="L241" i="17"/>
  <c r="AE240" i="17"/>
  <c r="M240" i="17"/>
  <c r="W240" i="17" s="1"/>
  <c r="L240" i="17"/>
  <c r="AE239" i="17"/>
  <c r="M239" i="17"/>
  <c r="W239" i="17" s="1"/>
  <c r="L239" i="17"/>
  <c r="V239" i="17" s="1"/>
  <c r="X239" i="17" s="1"/>
  <c r="Y239" i="17" s="1"/>
  <c r="AE238" i="17"/>
  <c r="M238" i="17"/>
  <c r="W238" i="17" s="1"/>
  <c r="L238" i="17"/>
  <c r="V238" i="17" s="1"/>
  <c r="X238" i="17" s="1"/>
  <c r="Y238" i="17" s="1"/>
  <c r="AE225" i="17"/>
  <c r="M225" i="17"/>
  <c r="W225" i="17" s="1"/>
  <c r="L225" i="17"/>
  <c r="AE222" i="17"/>
  <c r="M222" i="17"/>
  <c r="W222" i="17" s="1"/>
  <c r="L222" i="17"/>
  <c r="AE219" i="17"/>
  <c r="M219" i="17"/>
  <c r="W219" i="17" s="1"/>
  <c r="L219" i="17"/>
  <c r="AE218" i="17"/>
  <c r="M218" i="17"/>
  <c r="W218" i="17" s="1"/>
  <c r="L218" i="17"/>
  <c r="AE215" i="17"/>
  <c r="M215" i="17"/>
  <c r="W215" i="17" s="1"/>
  <c r="L215" i="17"/>
  <c r="AE212" i="17"/>
  <c r="M212" i="17"/>
  <c r="W212" i="17" s="1"/>
  <c r="L212" i="17"/>
  <c r="V212" i="17" s="1"/>
  <c r="X212" i="17" s="1"/>
  <c r="Y212" i="17" s="1"/>
  <c r="AE211" i="17"/>
  <c r="M211" i="17"/>
  <c r="W211" i="17" s="1"/>
  <c r="L211" i="17"/>
  <c r="AE210" i="17"/>
  <c r="M210" i="17"/>
  <c r="W210" i="17" s="1"/>
  <c r="L210" i="17"/>
  <c r="AE209" i="17"/>
  <c r="M209" i="17"/>
  <c r="W209" i="17" s="1"/>
  <c r="L209" i="17"/>
  <c r="AC208" i="17"/>
  <c r="AE208" i="17"/>
  <c r="M208" i="17"/>
  <c r="W208" i="17" s="1"/>
  <c r="L208" i="17"/>
  <c r="AE207" i="17"/>
  <c r="M207" i="17"/>
  <c r="W207" i="17" s="1"/>
  <c r="L207" i="17"/>
  <c r="AE206" i="17"/>
  <c r="M206" i="17"/>
  <c r="W206" i="17" s="1"/>
  <c r="L206" i="17"/>
  <c r="AE196" i="17"/>
  <c r="M196" i="17"/>
  <c r="W196" i="17" s="1"/>
  <c r="L196" i="17"/>
  <c r="AE195" i="17"/>
  <c r="M195" i="17"/>
  <c r="W195" i="17" s="1"/>
  <c r="L195" i="17"/>
  <c r="AE194" i="17"/>
  <c r="M194" i="17"/>
  <c r="W194" i="17" s="1"/>
  <c r="L194" i="17"/>
  <c r="AE193" i="17"/>
  <c r="M193" i="17"/>
  <c r="W193" i="17" s="1"/>
  <c r="L193" i="17"/>
  <c r="AE192" i="17"/>
  <c r="M192" i="17"/>
  <c r="W192" i="17" s="1"/>
  <c r="L192" i="17"/>
  <c r="AE191" i="17"/>
  <c r="M191" i="17"/>
  <c r="W191" i="17" s="1"/>
  <c r="L191" i="17"/>
  <c r="AE190" i="17"/>
  <c r="M190" i="17"/>
  <c r="W190" i="17" s="1"/>
  <c r="L190" i="17"/>
  <c r="AE158" i="17"/>
  <c r="M158" i="17"/>
  <c r="W158" i="17" s="1"/>
  <c r="L158" i="17"/>
  <c r="AE157" i="17"/>
  <c r="AC157" i="17"/>
  <c r="M157" i="17"/>
  <c r="W157" i="17" s="1"/>
  <c r="L157" i="17"/>
  <c r="AE156" i="17"/>
  <c r="M156" i="17"/>
  <c r="W156" i="17" s="1"/>
  <c r="L156" i="17"/>
  <c r="BX156" i="17" s="1"/>
  <c r="AE153" i="17"/>
  <c r="M153" i="17"/>
  <c r="L153" i="17"/>
  <c r="AE150" i="17"/>
  <c r="M150" i="17"/>
  <c r="L150" i="17"/>
  <c r="AE147" i="17"/>
  <c r="M147" i="17"/>
  <c r="W147" i="17" s="1"/>
  <c r="L147" i="17"/>
  <c r="AE144" i="17"/>
  <c r="M144" i="17"/>
  <c r="W144" i="17" s="1"/>
  <c r="L144" i="17"/>
  <c r="AE143" i="17"/>
  <c r="M143" i="17"/>
  <c r="W143" i="17" s="1"/>
  <c r="L143" i="17"/>
  <c r="AE142" i="17"/>
  <c r="M142" i="17"/>
  <c r="W142" i="17" s="1"/>
  <c r="L142" i="17"/>
  <c r="V142" i="17" s="1"/>
  <c r="X142" i="17" s="1"/>
  <c r="Y142" i="17" s="1"/>
  <c r="AE141" i="17"/>
  <c r="M141" i="17"/>
  <c r="W141" i="17" s="1"/>
  <c r="L141" i="17"/>
  <c r="AE140" i="17"/>
  <c r="M140" i="17"/>
  <c r="W140" i="17" s="1"/>
  <c r="L140" i="17"/>
  <c r="AE137" i="17"/>
  <c r="M137" i="17"/>
  <c r="W137" i="17" s="1"/>
  <c r="L137" i="17"/>
  <c r="BX137" i="17" s="1"/>
  <c r="AE136" i="17"/>
  <c r="M136" i="17"/>
  <c r="W136" i="17" s="1"/>
  <c r="L136" i="17"/>
  <c r="AE135" i="17"/>
  <c r="M135" i="17"/>
  <c r="W135" i="17" s="1"/>
  <c r="L135" i="17"/>
  <c r="AE132" i="17"/>
  <c r="M132" i="17"/>
  <c r="W132" i="17" s="1"/>
  <c r="L132" i="17"/>
  <c r="AE131" i="17"/>
  <c r="M131" i="17"/>
  <c r="W131" i="17" s="1"/>
  <c r="L131" i="17"/>
  <c r="AE130" i="17"/>
  <c r="M130" i="17"/>
  <c r="W130" i="17" s="1"/>
  <c r="L130" i="17"/>
  <c r="AE127" i="17"/>
  <c r="M127" i="17"/>
  <c r="W127" i="17" s="1"/>
  <c r="L127" i="17"/>
  <c r="AE126" i="17"/>
  <c r="M126" i="17"/>
  <c r="W126" i="17" s="1"/>
  <c r="L126" i="17"/>
  <c r="V126" i="17" s="1"/>
  <c r="X126" i="17" s="1"/>
  <c r="Y126" i="17" s="1"/>
  <c r="AE123" i="17"/>
  <c r="M123" i="17"/>
  <c r="W123" i="17" s="1"/>
  <c r="L123" i="17"/>
  <c r="AE122" i="17"/>
  <c r="M122" i="17"/>
  <c r="W122" i="17" s="1"/>
  <c r="L122" i="17"/>
  <c r="V122" i="17" s="1"/>
  <c r="X122" i="17" s="1"/>
  <c r="Y122" i="17" s="1"/>
  <c r="AE121" i="17"/>
  <c r="M121" i="17"/>
  <c r="W121" i="17" s="1"/>
  <c r="L121" i="17"/>
  <c r="AE120" i="17"/>
  <c r="M120" i="17"/>
  <c r="W120" i="17" s="1"/>
  <c r="L120" i="17"/>
  <c r="BX120" i="17" s="1"/>
  <c r="AE119" i="17"/>
  <c r="M119" i="17"/>
  <c r="W119" i="17" s="1"/>
  <c r="L119" i="17"/>
  <c r="AE118" i="17"/>
  <c r="AC118" i="17"/>
  <c r="M118" i="17"/>
  <c r="W118" i="17" s="1"/>
  <c r="L118" i="17"/>
  <c r="AE115" i="17"/>
  <c r="M115" i="17"/>
  <c r="W115" i="17" s="1"/>
  <c r="L115" i="17"/>
  <c r="V115" i="17" s="1"/>
  <c r="X115" i="17" s="1"/>
  <c r="Y115" i="17" s="1"/>
  <c r="AE113" i="17"/>
  <c r="M113" i="17"/>
  <c r="W113" i="17" s="1"/>
  <c r="L113" i="17"/>
  <c r="AE112" i="17"/>
  <c r="M112" i="17"/>
  <c r="W112" i="17" s="1"/>
  <c r="L112" i="17"/>
  <c r="V112" i="17" s="1"/>
  <c r="X112" i="17" s="1"/>
  <c r="Y112" i="17" s="1"/>
  <c r="AE111" i="17"/>
  <c r="M111" i="17"/>
  <c r="W111" i="17" s="1"/>
  <c r="L111" i="17"/>
  <c r="AE110" i="17"/>
  <c r="M110" i="17"/>
  <c r="W110" i="17" s="1"/>
  <c r="L110" i="17"/>
  <c r="V110" i="17" s="1"/>
  <c r="X110" i="17" s="1"/>
  <c r="Y110" i="17" s="1"/>
  <c r="AE109" i="17"/>
  <c r="M109" i="17"/>
  <c r="W109" i="17" s="1"/>
  <c r="L109" i="17"/>
  <c r="V109" i="17" s="1"/>
  <c r="X109" i="17" s="1"/>
  <c r="Y109" i="17" s="1"/>
  <c r="AE108" i="17"/>
  <c r="M108" i="17"/>
  <c r="W108" i="17" s="1"/>
  <c r="L108" i="17"/>
  <c r="V108" i="17" s="1"/>
  <c r="X108" i="17" s="1"/>
  <c r="Y108" i="17" s="1"/>
  <c r="AE107" i="17"/>
  <c r="M107" i="17"/>
  <c r="W107" i="17" s="1"/>
  <c r="L107" i="17"/>
  <c r="V107" i="17" s="1"/>
  <c r="X107" i="17" s="1"/>
  <c r="Y107" i="17" s="1"/>
  <c r="AE106" i="17"/>
  <c r="M106" i="17"/>
  <c r="W106" i="17" s="1"/>
  <c r="L106" i="17"/>
  <c r="AE105" i="17"/>
  <c r="M105" i="17"/>
  <c r="W105" i="17" s="1"/>
  <c r="L105" i="17"/>
  <c r="AE104" i="17"/>
  <c r="M104" i="17"/>
  <c r="W104" i="17" s="1"/>
  <c r="L104" i="17"/>
  <c r="AE103" i="17"/>
  <c r="M103" i="17"/>
  <c r="W103" i="17" s="1"/>
  <c r="L103" i="17"/>
  <c r="V103" i="17" s="1"/>
  <c r="X103" i="17" s="1"/>
  <c r="Y103" i="17" s="1"/>
  <c r="AE96" i="17"/>
  <c r="M96" i="17"/>
  <c r="W96" i="17" s="1"/>
  <c r="L96" i="17"/>
  <c r="V96" i="17" s="1"/>
  <c r="X96" i="17" s="1"/>
  <c r="Y96" i="17" s="1"/>
  <c r="AE89" i="17"/>
  <c r="M89" i="17"/>
  <c r="W89" i="17" s="1"/>
  <c r="L89" i="17"/>
  <c r="AE86" i="17"/>
  <c r="M86" i="17"/>
  <c r="W86" i="17" s="1"/>
  <c r="L86" i="17"/>
  <c r="AE83" i="17"/>
  <c r="M83" i="17"/>
  <c r="W83" i="17" s="1"/>
  <c r="L83" i="17"/>
  <c r="V83" i="17" s="1"/>
  <c r="X83" i="17" s="1"/>
  <c r="Y83" i="17" s="1"/>
  <c r="AE80" i="17"/>
  <c r="M80" i="17"/>
  <c r="W80" i="17" s="1"/>
  <c r="L80" i="17"/>
  <c r="AE77" i="17"/>
  <c r="M77" i="17"/>
  <c r="W77" i="17" s="1"/>
  <c r="L77" i="17"/>
  <c r="V77" i="17" s="1"/>
  <c r="X77" i="17" s="1"/>
  <c r="Y77" i="17" s="1"/>
  <c r="AE76" i="17"/>
  <c r="M76" i="17"/>
  <c r="W76" i="17" s="1"/>
  <c r="L76" i="17"/>
  <c r="AE75" i="17"/>
  <c r="M75" i="17"/>
  <c r="W75" i="17" s="1"/>
  <c r="L75" i="17"/>
  <c r="V75" i="17" s="1"/>
  <c r="X75" i="17" s="1"/>
  <c r="Y75" i="17" s="1"/>
  <c r="AE74" i="17"/>
  <c r="M74" i="17"/>
  <c r="W74" i="17" s="1"/>
  <c r="L74" i="17"/>
  <c r="AE73" i="17"/>
  <c r="M73" i="17"/>
  <c r="W73" i="17" s="1"/>
  <c r="L73" i="17"/>
  <c r="AE72" i="17"/>
  <c r="M72" i="17"/>
  <c r="W72" i="17" s="1"/>
  <c r="L72" i="17"/>
  <c r="V72" i="17" s="1"/>
  <c r="X72" i="17" s="1"/>
  <c r="Y72" i="17" s="1"/>
  <c r="AE71" i="17"/>
  <c r="M71" i="17"/>
  <c r="W71" i="17" s="1"/>
  <c r="L71" i="17"/>
  <c r="AE70" i="17"/>
  <c r="M70" i="17"/>
  <c r="W70" i="17" s="1"/>
  <c r="L70" i="17"/>
  <c r="V70" i="17" s="1"/>
  <c r="X70" i="17" s="1"/>
  <c r="Y70" i="17" s="1"/>
  <c r="AE69" i="17"/>
  <c r="M69" i="17"/>
  <c r="W69" i="17" s="1"/>
  <c r="L69" i="17"/>
  <c r="AE66" i="17"/>
  <c r="M66" i="17"/>
  <c r="L66" i="17"/>
  <c r="V66" i="17" s="1"/>
  <c r="S66" i="17" s="1"/>
  <c r="AE65" i="17"/>
  <c r="M65" i="17"/>
  <c r="W65" i="17" s="1"/>
  <c r="L65" i="17"/>
  <c r="V65" i="17" s="1"/>
  <c r="X65" i="17" s="1"/>
  <c r="Y65" i="17" s="1"/>
  <c r="AE64" i="17"/>
  <c r="M64" i="17"/>
  <c r="W64" i="17" s="1"/>
  <c r="L64" i="17"/>
  <c r="V64" i="17" s="1"/>
  <c r="X64" i="17" s="1"/>
  <c r="Y64" i="17" s="1"/>
  <c r="AE63" i="17"/>
  <c r="M63" i="17"/>
  <c r="W63" i="17" s="1"/>
  <c r="L63" i="17"/>
  <c r="V63" i="17" s="1"/>
  <c r="X63" i="17" s="1"/>
  <c r="Y63" i="17" s="1"/>
  <c r="AE62" i="17"/>
  <c r="M62" i="17"/>
  <c r="W62" i="17" s="1"/>
  <c r="L62" i="17"/>
  <c r="AE61" i="17"/>
  <c r="M61" i="17"/>
  <c r="W61" i="17" s="1"/>
  <c r="L61" i="17"/>
  <c r="V61" i="17" s="1"/>
  <c r="X61" i="17" s="1"/>
  <c r="Y61" i="17" s="1"/>
  <c r="AE60" i="17"/>
  <c r="M60" i="17"/>
  <c r="W60" i="17" s="1"/>
  <c r="L60" i="17"/>
  <c r="V60" i="17" s="1"/>
  <c r="X60" i="17" s="1"/>
  <c r="Y60" i="17" s="1"/>
  <c r="AE59" i="17"/>
  <c r="M59" i="17"/>
  <c r="W59" i="17" s="1"/>
  <c r="L59" i="17"/>
  <c r="AE58" i="17"/>
  <c r="M58" i="17"/>
  <c r="W58" i="17" s="1"/>
  <c r="L58" i="17"/>
  <c r="AE51" i="17"/>
  <c r="M51" i="17"/>
  <c r="W51" i="17" s="1"/>
  <c r="L51" i="17"/>
  <c r="AE44" i="17"/>
  <c r="M44" i="17"/>
  <c r="W44" i="17" s="1"/>
  <c r="L44" i="17"/>
  <c r="V44" i="17" s="1"/>
  <c r="X44" i="17" s="1"/>
  <c r="Y44" i="17" s="1"/>
  <c r="AE43" i="17"/>
  <c r="M43" i="17"/>
  <c r="W43" i="17" s="1"/>
  <c r="L43" i="17"/>
  <c r="V43" i="17" s="1"/>
  <c r="X43" i="17" s="1"/>
  <c r="Y43" i="17" s="1"/>
  <c r="AE42" i="17"/>
  <c r="M42" i="17"/>
  <c r="W42" i="17" s="1"/>
  <c r="L42" i="17"/>
  <c r="V42" i="17" s="1"/>
  <c r="X42" i="17" s="1"/>
  <c r="Y42" i="17" s="1"/>
  <c r="AE41" i="17"/>
  <c r="M41" i="17"/>
  <c r="W41" i="17" s="1"/>
  <c r="L41" i="17"/>
  <c r="AE31" i="17"/>
  <c r="M31" i="17"/>
  <c r="W31" i="17" s="1"/>
  <c r="L31" i="17"/>
  <c r="AE30" i="17"/>
  <c r="M30" i="17"/>
  <c r="W30" i="17" s="1"/>
  <c r="L30" i="17"/>
  <c r="AE29" i="17"/>
  <c r="M29" i="17"/>
  <c r="W29" i="17" s="1"/>
  <c r="L29" i="17"/>
  <c r="AE19" i="17"/>
  <c r="M19" i="17"/>
  <c r="L19" i="17"/>
  <c r="V19" i="17" s="1"/>
  <c r="S19" i="17" s="1"/>
  <c r="AE18" i="17"/>
  <c r="M18" i="17"/>
  <c r="L18" i="17"/>
  <c r="AE17" i="17"/>
  <c r="M17" i="17"/>
  <c r="L17" i="17"/>
  <c r="AE16" i="17"/>
  <c r="M16" i="17"/>
  <c r="L16" i="17"/>
  <c r="AE15" i="17"/>
  <c r="M15" i="17"/>
  <c r="L15" i="17"/>
  <c r="AE14" i="17"/>
  <c r="M14" i="17"/>
  <c r="L14" i="17"/>
  <c r="AE13" i="17"/>
  <c r="M13" i="17"/>
  <c r="L13" i="17"/>
  <c r="AE12" i="17"/>
  <c r="M12" i="17"/>
  <c r="L12" i="17"/>
  <c r="AE11" i="17"/>
  <c r="M11" i="17"/>
  <c r="L11" i="17"/>
  <c r="AL11" i="16"/>
  <c r="AM11" i="16"/>
  <c r="AL12" i="16"/>
  <c r="AM12" i="16"/>
  <c r="AL13" i="16"/>
  <c r="AM13" i="16"/>
  <c r="AL14" i="16"/>
  <c r="AM14" i="16"/>
  <c r="AL15" i="16"/>
  <c r="AM15" i="16"/>
  <c r="AL16" i="16"/>
  <c r="AM16" i="16"/>
  <c r="AL17" i="16"/>
  <c r="AM17" i="16"/>
  <c r="AL18" i="16"/>
  <c r="AM18" i="16"/>
  <c r="AK18" i="16"/>
  <c r="AK17" i="16"/>
  <c r="AK16" i="16"/>
  <c r="AK15" i="16"/>
  <c r="AK14" i="16"/>
  <c r="AK13" i="16"/>
  <c r="AK12" i="16"/>
  <c r="AK11" i="16"/>
  <c r="AL19" i="16"/>
  <c r="AM19" i="16"/>
  <c r="AL29" i="16"/>
  <c r="AM29" i="16"/>
  <c r="AM30" i="16"/>
  <c r="AL31" i="16"/>
  <c r="AM31" i="16"/>
  <c r="AL41" i="16"/>
  <c r="AM41" i="16"/>
  <c r="AL42" i="16"/>
  <c r="AM42" i="16"/>
  <c r="AL43" i="16"/>
  <c r="AM43" i="16"/>
  <c r="AL44" i="16"/>
  <c r="AM44" i="16"/>
  <c r="AL51" i="16"/>
  <c r="AM51" i="16"/>
  <c r="AL58" i="16"/>
  <c r="AM58" i="16"/>
  <c r="AL59" i="16"/>
  <c r="AM59" i="16"/>
  <c r="AL60" i="16"/>
  <c r="AM60" i="16"/>
  <c r="AL61" i="16"/>
  <c r="AM61" i="16"/>
  <c r="AL62" i="16"/>
  <c r="AM62" i="16"/>
  <c r="AL63" i="16"/>
  <c r="AM63" i="16"/>
  <c r="AL64" i="16"/>
  <c r="AM64" i="16"/>
  <c r="AL65" i="16"/>
  <c r="AM65" i="16"/>
  <c r="AL66" i="16"/>
  <c r="AM66" i="16"/>
  <c r="AL69" i="16"/>
  <c r="AM69" i="16"/>
  <c r="AL70" i="16"/>
  <c r="AM70" i="16"/>
  <c r="AL71" i="16"/>
  <c r="AM71" i="16"/>
  <c r="AL72" i="16"/>
  <c r="AM72" i="16"/>
  <c r="AL73" i="16"/>
  <c r="AM73" i="16"/>
  <c r="AL74" i="16"/>
  <c r="AM74" i="16"/>
  <c r="AL75" i="16"/>
  <c r="AM75" i="16"/>
  <c r="AL76" i="16"/>
  <c r="AM76" i="16"/>
  <c r="AL77" i="16"/>
  <c r="AM77" i="16"/>
  <c r="AL80" i="16"/>
  <c r="AM80" i="16"/>
  <c r="AL83" i="16"/>
  <c r="AM83" i="16"/>
  <c r="AL86" i="16"/>
  <c r="AM86" i="16"/>
  <c r="AL89" i="16"/>
  <c r="AM89" i="16"/>
  <c r="AL96" i="16"/>
  <c r="AM96" i="16"/>
  <c r="AL103" i="16"/>
  <c r="AM103" i="16"/>
  <c r="AL104" i="16"/>
  <c r="AM104" i="16"/>
  <c r="AL105" i="16"/>
  <c r="AM105" i="16"/>
  <c r="AL106" i="16"/>
  <c r="AM106" i="16"/>
  <c r="AL107" i="16"/>
  <c r="AM107" i="16"/>
  <c r="AL108" i="16"/>
  <c r="AM108" i="16"/>
  <c r="AL109" i="16"/>
  <c r="AM109" i="16"/>
  <c r="AL111" i="16"/>
  <c r="AM111" i="16"/>
  <c r="AL112" i="16"/>
  <c r="AM112" i="16"/>
  <c r="AL113" i="16"/>
  <c r="AM113" i="16"/>
  <c r="AL115" i="16"/>
  <c r="AM115" i="16"/>
  <c r="AL118" i="16"/>
  <c r="AM118" i="16"/>
  <c r="AL119" i="16"/>
  <c r="AM119" i="16"/>
  <c r="AL120" i="16"/>
  <c r="AM120" i="16"/>
  <c r="AL121" i="16"/>
  <c r="AM121" i="16"/>
  <c r="AL122" i="16"/>
  <c r="AM122" i="16"/>
  <c r="AL123" i="16"/>
  <c r="AM123" i="16"/>
  <c r="AL126" i="16"/>
  <c r="AM126" i="16"/>
  <c r="AL127" i="16"/>
  <c r="AM127" i="16"/>
  <c r="AL130" i="16"/>
  <c r="AM130" i="16"/>
  <c r="AL131" i="16"/>
  <c r="AM131" i="16"/>
  <c r="AL132" i="16"/>
  <c r="AM132" i="16"/>
  <c r="AL135" i="16"/>
  <c r="AM135" i="16"/>
  <c r="AL136" i="16"/>
  <c r="AM136" i="16"/>
  <c r="AL137" i="16"/>
  <c r="AM137" i="16"/>
  <c r="AL140" i="16"/>
  <c r="AM140" i="16"/>
  <c r="AL142" i="16"/>
  <c r="AM142" i="16"/>
  <c r="AL143" i="16"/>
  <c r="AM143" i="16"/>
  <c r="AL144" i="16"/>
  <c r="AM144" i="16"/>
  <c r="AL147" i="16"/>
  <c r="AM147" i="16"/>
  <c r="AL150" i="16"/>
  <c r="AM150" i="16"/>
  <c r="AL153" i="16"/>
  <c r="AM153" i="16"/>
  <c r="AL158" i="16"/>
  <c r="AM158" i="16"/>
  <c r="AL193" i="16"/>
  <c r="AM193" i="16"/>
  <c r="AL194" i="16"/>
  <c r="AM194" i="16"/>
  <c r="AL195" i="16"/>
  <c r="AM195" i="16"/>
  <c r="AL196" i="16"/>
  <c r="AM196" i="16"/>
  <c r="AL206" i="16"/>
  <c r="AM206" i="16"/>
  <c r="AL207" i="16"/>
  <c r="AM207" i="16"/>
  <c r="AL208" i="16"/>
  <c r="AM208" i="16"/>
  <c r="AL209" i="16"/>
  <c r="AM209" i="16"/>
  <c r="AL225" i="16"/>
  <c r="AM225" i="16"/>
  <c r="AL238" i="16"/>
  <c r="AM238" i="16"/>
  <c r="AL239" i="16"/>
  <c r="AM239" i="16"/>
  <c r="AL240" i="16"/>
  <c r="AM240" i="16"/>
  <c r="AL241" i="16"/>
  <c r="AM241" i="16"/>
  <c r="AK241" i="16"/>
  <c r="AK240" i="16"/>
  <c r="AK239" i="16"/>
  <c r="AK238" i="16"/>
  <c r="AK225" i="16"/>
  <c r="AK218" i="16"/>
  <c r="AK209" i="16"/>
  <c r="AK208" i="16"/>
  <c r="AK207" i="16"/>
  <c r="AK206" i="16"/>
  <c r="AK196" i="16"/>
  <c r="AK195" i="16"/>
  <c r="AK194" i="16"/>
  <c r="AK193" i="16"/>
  <c r="AK158" i="16"/>
  <c r="AK153" i="16"/>
  <c r="AK150" i="16"/>
  <c r="AK147" i="16"/>
  <c r="AK144" i="16"/>
  <c r="AK143" i="16"/>
  <c r="AK142" i="16"/>
  <c r="AK140" i="16"/>
  <c r="AK137" i="16"/>
  <c r="AK136" i="16"/>
  <c r="AK135" i="16"/>
  <c r="AK132" i="16"/>
  <c r="AK131" i="16"/>
  <c r="AK130" i="16"/>
  <c r="AK127" i="16"/>
  <c r="AK126" i="16"/>
  <c r="AK123" i="16"/>
  <c r="AK122" i="16"/>
  <c r="AK121" i="16"/>
  <c r="AK120" i="16"/>
  <c r="AK119" i="16"/>
  <c r="AK118" i="16"/>
  <c r="AK115" i="16"/>
  <c r="AK113" i="16"/>
  <c r="AK112" i="16"/>
  <c r="AK111" i="16"/>
  <c r="AK109" i="16"/>
  <c r="AK108" i="16"/>
  <c r="AK107" i="16"/>
  <c r="AK106" i="16"/>
  <c r="AK105" i="16"/>
  <c r="AK104" i="16"/>
  <c r="AK103" i="16"/>
  <c r="AK96" i="16"/>
  <c r="AK89" i="16"/>
  <c r="AK86" i="16"/>
  <c r="AK83" i="16"/>
  <c r="AK80" i="16"/>
  <c r="AK77" i="16"/>
  <c r="AK76" i="16"/>
  <c r="AK75" i="16"/>
  <c r="AK74" i="16"/>
  <c r="AK73" i="16"/>
  <c r="AK72" i="16"/>
  <c r="AK71" i="16"/>
  <c r="AK70" i="16"/>
  <c r="AK69" i="16"/>
  <c r="AK66" i="16"/>
  <c r="AK65" i="16"/>
  <c r="AK64" i="16"/>
  <c r="AK63" i="16"/>
  <c r="AK62" i="16"/>
  <c r="AK61" i="16"/>
  <c r="AK60" i="16"/>
  <c r="AK59" i="16"/>
  <c r="AK58" i="16"/>
  <c r="AK51" i="16"/>
  <c r="AK44" i="16"/>
  <c r="AK43" i="16"/>
  <c r="AK42" i="16"/>
  <c r="AK41" i="16"/>
  <c r="AK31" i="16"/>
  <c r="AK30" i="16"/>
  <c r="AK29" i="16"/>
  <c r="AK19" i="16"/>
  <c r="AE265" i="16"/>
  <c r="M265" i="16"/>
  <c r="W265" i="16" s="1"/>
  <c r="L265" i="16"/>
  <c r="AE264" i="16"/>
  <c r="M264" i="16"/>
  <c r="W264" i="16" s="1"/>
  <c r="L264" i="16"/>
  <c r="AE262" i="16"/>
  <c r="M262" i="16"/>
  <c r="W262" i="16" s="1"/>
  <c r="L262" i="16"/>
  <c r="AE261" i="16"/>
  <c r="M261" i="16"/>
  <c r="W261" i="16" s="1"/>
  <c r="L261" i="16"/>
  <c r="AE260" i="16"/>
  <c r="M260" i="16"/>
  <c r="W260" i="16" s="1"/>
  <c r="L260" i="16"/>
  <c r="BX260" i="16" s="1"/>
  <c r="AE259" i="16"/>
  <c r="M259" i="16"/>
  <c r="W259" i="16" s="1"/>
  <c r="L259" i="16"/>
  <c r="AE258" i="16"/>
  <c r="M258" i="16"/>
  <c r="W258" i="16" s="1"/>
  <c r="L258" i="16"/>
  <c r="AE256" i="16"/>
  <c r="M256" i="16"/>
  <c r="W256" i="16" s="1"/>
  <c r="L256" i="16"/>
  <c r="AE255" i="16"/>
  <c r="M255" i="16"/>
  <c r="W255" i="16" s="1"/>
  <c r="L255" i="16"/>
  <c r="AE254" i="16"/>
  <c r="M254" i="16"/>
  <c r="W254" i="16" s="1"/>
  <c r="L254" i="16"/>
  <c r="BX254" i="16" s="1"/>
  <c r="AE253" i="16"/>
  <c r="M253" i="16"/>
  <c r="W253" i="16" s="1"/>
  <c r="L253" i="16"/>
  <c r="AE252" i="16"/>
  <c r="M252" i="16"/>
  <c r="W252" i="16" s="1"/>
  <c r="L252" i="16"/>
  <c r="AE250" i="16"/>
  <c r="M250" i="16"/>
  <c r="W250" i="16" s="1"/>
  <c r="L250" i="16"/>
  <c r="AE249" i="16"/>
  <c r="M249" i="16"/>
  <c r="W249" i="16" s="1"/>
  <c r="L249" i="16"/>
  <c r="AE248" i="16"/>
  <c r="M248" i="16"/>
  <c r="W248" i="16" s="1"/>
  <c r="L248" i="16"/>
  <c r="BX248" i="16" s="1"/>
  <c r="AE247" i="16"/>
  <c r="M247" i="16"/>
  <c r="W247" i="16" s="1"/>
  <c r="L247" i="16"/>
  <c r="AE246" i="16"/>
  <c r="M246" i="16"/>
  <c r="W246" i="16" s="1"/>
  <c r="L246" i="16"/>
  <c r="AE244" i="16"/>
  <c r="M244" i="16"/>
  <c r="W244" i="16" s="1"/>
  <c r="L244" i="16"/>
  <c r="AE243" i="16"/>
  <c r="M243" i="16"/>
  <c r="W243" i="16" s="1"/>
  <c r="L243" i="16"/>
  <c r="AE242" i="16"/>
  <c r="M242" i="16"/>
  <c r="W242" i="16" s="1"/>
  <c r="L242" i="16"/>
  <c r="BX242" i="16" s="1"/>
  <c r="AE241" i="16"/>
  <c r="M241" i="16"/>
  <c r="L241" i="16"/>
  <c r="AE240" i="16"/>
  <c r="M240" i="16"/>
  <c r="L240" i="16"/>
  <c r="AE239" i="16"/>
  <c r="M239" i="16"/>
  <c r="L239" i="16"/>
  <c r="AE238" i="16"/>
  <c r="M238" i="16"/>
  <c r="L238" i="16"/>
  <c r="AE225" i="16"/>
  <c r="M225" i="16"/>
  <c r="L225" i="16"/>
  <c r="AE222" i="16"/>
  <c r="M222" i="16"/>
  <c r="W222" i="16" s="1"/>
  <c r="L222" i="16"/>
  <c r="AE219" i="16"/>
  <c r="M219" i="16"/>
  <c r="W219" i="16" s="1"/>
  <c r="L219" i="16"/>
  <c r="AE218" i="16"/>
  <c r="M218" i="16"/>
  <c r="L218" i="16"/>
  <c r="AE215" i="16"/>
  <c r="M215" i="16"/>
  <c r="W215" i="16" s="1"/>
  <c r="L215" i="16"/>
  <c r="AE212" i="16"/>
  <c r="M212" i="16"/>
  <c r="L212" i="16"/>
  <c r="AE211" i="16"/>
  <c r="M211" i="16"/>
  <c r="W211" i="16" s="1"/>
  <c r="L211" i="16"/>
  <c r="AE210" i="16"/>
  <c r="M210" i="16"/>
  <c r="W210" i="16" s="1"/>
  <c r="L210" i="16"/>
  <c r="AE209" i="16"/>
  <c r="M209" i="16"/>
  <c r="L209" i="16"/>
  <c r="AE208" i="16"/>
  <c r="M208" i="16"/>
  <c r="L208" i="16"/>
  <c r="AE207" i="16"/>
  <c r="M207" i="16"/>
  <c r="L207" i="16"/>
  <c r="AE206" i="16"/>
  <c r="M206" i="16"/>
  <c r="L206" i="16"/>
  <c r="AE196" i="16"/>
  <c r="M196" i="16"/>
  <c r="L196" i="16"/>
  <c r="AE195" i="16"/>
  <c r="M195" i="16"/>
  <c r="L195" i="16"/>
  <c r="AE194" i="16"/>
  <c r="M194" i="16"/>
  <c r="L194" i="16"/>
  <c r="AE193" i="16"/>
  <c r="M193" i="16"/>
  <c r="L193" i="16"/>
  <c r="AE192" i="16"/>
  <c r="Z192" i="16"/>
  <c r="M192" i="16"/>
  <c r="W192" i="16" s="1"/>
  <c r="L192" i="16"/>
  <c r="AE191" i="16"/>
  <c r="M191" i="16"/>
  <c r="W191" i="16" s="1"/>
  <c r="L191" i="16"/>
  <c r="AE190" i="16"/>
  <c r="Z190" i="16"/>
  <c r="M190" i="16"/>
  <c r="W190" i="16" s="1"/>
  <c r="L190" i="16"/>
  <c r="BX190" i="16" s="1"/>
  <c r="AE158" i="16"/>
  <c r="M158" i="16"/>
  <c r="L158" i="16"/>
  <c r="AE157" i="16"/>
  <c r="M157" i="16"/>
  <c r="L157" i="16"/>
  <c r="AE156" i="16"/>
  <c r="M156" i="16"/>
  <c r="L156" i="16"/>
  <c r="AE153" i="16"/>
  <c r="M153" i="16"/>
  <c r="L153" i="16"/>
  <c r="AE150" i="16"/>
  <c r="M150" i="16"/>
  <c r="L150" i="16"/>
  <c r="AE147" i="16"/>
  <c r="M147" i="16"/>
  <c r="L147" i="16"/>
  <c r="AE144" i="16"/>
  <c r="M144" i="16"/>
  <c r="L144" i="16"/>
  <c r="AE143" i="16"/>
  <c r="M143" i="16"/>
  <c r="L143" i="16"/>
  <c r="AE142" i="16"/>
  <c r="M142" i="16"/>
  <c r="L142" i="16"/>
  <c r="AE141" i="16"/>
  <c r="M141" i="16"/>
  <c r="L141" i="16"/>
  <c r="AE140" i="16"/>
  <c r="M140" i="16"/>
  <c r="L140" i="16"/>
  <c r="AE137" i="16"/>
  <c r="M137" i="16"/>
  <c r="L137" i="16"/>
  <c r="AE136" i="16"/>
  <c r="M136" i="16"/>
  <c r="L136" i="16"/>
  <c r="AE135" i="16"/>
  <c r="M135" i="16"/>
  <c r="L135" i="16"/>
  <c r="AE132" i="16"/>
  <c r="M132" i="16"/>
  <c r="L132" i="16"/>
  <c r="AE131" i="16"/>
  <c r="M131" i="16"/>
  <c r="L131" i="16"/>
  <c r="AE130" i="16"/>
  <c r="M130" i="16"/>
  <c r="L130" i="16"/>
  <c r="AE127" i="16"/>
  <c r="M127" i="16"/>
  <c r="L127" i="16"/>
  <c r="AE126" i="16"/>
  <c r="M126" i="16"/>
  <c r="L126" i="16"/>
  <c r="AE123" i="16"/>
  <c r="M123" i="16"/>
  <c r="L123" i="16"/>
  <c r="AE122" i="16"/>
  <c r="M122" i="16"/>
  <c r="L122" i="16"/>
  <c r="AE121" i="16"/>
  <c r="M121" i="16"/>
  <c r="L121" i="16"/>
  <c r="AE120" i="16"/>
  <c r="M120" i="16"/>
  <c r="L120" i="16"/>
  <c r="AE119" i="16"/>
  <c r="M119" i="16"/>
  <c r="L119" i="16"/>
  <c r="AE118" i="16"/>
  <c r="M118" i="16"/>
  <c r="L118" i="16"/>
  <c r="AE115" i="16"/>
  <c r="M115" i="16"/>
  <c r="L115" i="16"/>
  <c r="AE113" i="16"/>
  <c r="M113" i="16"/>
  <c r="L113" i="16"/>
  <c r="AE112" i="16"/>
  <c r="M112" i="16"/>
  <c r="L112" i="16"/>
  <c r="AE111" i="16"/>
  <c r="M111" i="16"/>
  <c r="L111" i="16"/>
  <c r="AE110" i="16"/>
  <c r="M110" i="16"/>
  <c r="W110" i="16" s="1"/>
  <c r="L110" i="16"/>
  <c r="AE109" i="16"/>
  <c r="M109" i="16"/>
  <c r="L109" i="16"/>
  <c r="AE108" i="16"/>
  <c r="M108" i="16"/>
  <c r="L108" i="16"/>
  <c r="AE107" i="16"/>
  <c r="M107" i="16"/>
  <c r="L107" i="16"/>
  <c r="AE106" i="16"/>
  <c r="M106" i="16"/>
  <c r="L106" i="16"/>
  <c r="AE105" i="16"/>
  <c r="M105" i="16"/>
  <c r="L105" i="16"/>
  <c r="AE104" i="16"/>
  <c r="M104" i="16"/>
  <c r="L104" i="16"/>
  <c r="AE103" i="16"/>
  <c r="M103" i="16"/>
  <c r="L103" i="16"/>
  <c r="AE96" i="16"/>
  <c r="M96" i="16"/>
  <c r="L96" i="16"/>
  <c r="AE89" i="16"/>
  <c r="M89" i="16"/>
  <c r="L89" i="16"/>
  <c r="AE86" i="16"/>
  <c r="M86" i="16"/>
  <c r="L86" i="16"/>
  <c r="AE83" i="16"/>
  <c r="M83" i="16"/>
  <c r="L83" i="16"/>
  <c r="AE80" i="16"/>
  <c r="M80" i="16"/>
  <c r="L80" i="16"/>
  <c r="AE77" i="16"/>
  <c r="M77" i="16"/>
  <c r="L77" i="16"/>
  <c r="AE76" i="16"/>
  <c r="M76" i="16"/>
  <c r="L76" i="16"/>
  <c r="AE75" i="16"/>
  <c r="M75" i="16"/>
  <c r="L75" i="16"/>
  <c r="AE74" i="16"/>
  <c r="M74" i="16"/>
  <c r="L74" i="16"/>
  <c r="AE73" i="16"/>
  <c r="M73" i="16"/>
  <c r="L73" i="16"/>
  <c r="AE72" i="16"/>
  <c r="M72" i="16"/>
  <c r="L72" i="16"/>
  <c r="AE71" i="16"/>
  <c r="M71" i="16"/>
  <c r="L71" i="16"/>
  <c r="AE70" i="16"/>
  <c r="M70" i="16"/>
  <c r="L70" i="16"/>
  <c r="AE69" i="16"/>
  <c r="M69" i="16"/>
  <c r="L69" i="16"/>
  <c r="AE66" i="16"/>
  <c r="M66" i="16"/>
  <c r="L66" i="16"/>
  <c r="AE65" i="16"/>
  <c r="M65" i="16"/>
  <c r="L65" i="16"/>
  <c r="AE64" i="16"/>
  <c r="M64" i="16"/>
  <c r="L64" i="16"/>
  <c r="AE63" i="16"/>
  <c r="M63" i="16"/>
  <c r="L63" i="16"/>
  <c r="AE62" i="16"/>
  <c r="M62" i="16"/>
  <c r="L62" i="16"/>
  <c r="AE61" i="16"/>
  <c r="M61" i="16"/>
  <c r="L61" i="16"/>
  <c r="AE60" i="16"/>
  <c r="M60" i="16"/>
  <c r="L60" i="16"/>
  <c r="AE59" i="16"/>
  <c r="M59" i="16"/>
  <c r="L59" i="16"/>
  <c r="AE58" i="16"/>
  <c r="M58" i="16"/>
  <c r="L58" i="16"/>
  <c r="AE51" i="16"/>
  <c r="M51" i="16"/>
  <c r="L51" i="16"/>
  <c r="AE44" i="16"/>
  <c r="M44" i="16"/>
  <c r="L44" i="16"/>
  <c r="AE43" i="16"/>
  <c r="M43" i="16"/>
  <c r="L43" i="16"/>
  <c r="AE42" i="16"/>
  <c r="M42" i="16"/>
  <c r="L42" i="16"/>
  <c r="AE41" i="16"/>
  <c r="M41" i="16"/>
  <c r="L41" i="16"/>
  <c r="AE31" i="16"/>
  <c r="M31" i="16"/>
  <c r="L31" i="16"/>
  <c r="AE30" i="16"/>
  <c r="M30" i="16"/>
  <c r="L30" i="16"/>
  <c r="AE29" i="16"/>
  <c r="M29" i="16"/>
  <c r="L29" i="16"/>
  <c r="AE19" i="16"/>
  <c r="M19" i="16"/>
  <c r="L19" i="16"/>
  <c r="AE18" i="16"/>
  <c r="M18" i="16"/>
  <c r="L18" i="16"/>
  <c r="AE17" i="16"/>
  <c r="M17" i="16"/>
  <c r="L17" i="16"/>
  <c r="AE16" i="16"/>
  <c r="M16" i="16"/>
  <c r="L16" i="16"/>
  <c r="AE15" i="16"/>
  <c r="M15" i="16"/>
  <c r="L15" i="16"/>
  <c r="AE14" i="16"/>
  <c r="M14" i="16"/>
  <c r="L14" i="16"/>
  <c r="AE13" i="16"/>
  <c r="M13" i="16"/>
  <c r="L13" i="16"/>
  <c r="AE12" i="16"/>
  <c r="M12" i="16"/>
  <c r="L12" i="16"/>
  <c r="AE11" i="16"/>
  <c r="M11" i="16"/>
  <c r="L11" i="16"/>
  <c r="BX262" i="18" l="1"/>
  <c r="BX215" i="16"/>
  <c r="BX246" i="16"/>
  <c r="BX250" i="16"/>
  <c r="BX255" i="16"/>
  <c r="BX265" i="16"/>
  <c r="BU14" i="18"/>
  <c r="BV14" i="18"/>
  <c r="BW14" i="18"/>
  <c r="BV12" i="17"/>
  <c r="BW12" i="17"/>
  <c r="BU12" i="17"/>
  <c r="BU15" i="18"/>
  <c r="BW15" i="18"/>
  <c r="BV15" i="18"/>
  <c r="BU13" i="17"/>
  <c r="BV13" i="17"/>
  <c r="BW13" i="17"/>
  <c r="BV16" i="18"/>
  <c r="BW16" i="18"/>
  <c r="BU16" i="18"/>
  <c r="BU14" i="17"/>
  <c r="BV14" i="17"/>
  <c r="BW14" i="17"/>
  <c r="BU17" i="18"/>
  <c r="BV17" i="18"/>
  <c r="BW17" i="18"/>
  <c r="BV15" i="17"/>
  <c r="BW15" i="17"/>
  <c r="BU15" i="17"/>
  <c r="BV18" i="16"/>
  <c r="BW18" i="16"/>
  <c r="BU18" i="16"/>
  <c r="BU18" i="18"/>
  <c r="BW18" i="18"/>
  <c r="BV18" i="18"/>
  <c r="BU16" i="17"/>
  <c r="BV16" i="17"/>
  <c r="BW16" i="17"/>
  <c r="BV12" i="16"/>
  <c r="BW12" i="16"/>
  <c r="BU12" i="16"/>
  <c r="BV18" i="17"/>
  <c r="BW18" i="17"/>
  <c r="BU18" i="17"/>
  <c r="BU13" i="16"/>
  <c r="BV13" i="16"/>
  <c r="BW13" i="16"/>
  <c r="BU14" i="16"/>
  <c r="BW14" i="16"/>
  <c r="BV14" i="16"/>
  <c r="BV11" i="16"/>
  <c r="BW11" i="16"/>
  <c r="BU11" i="16"/>
  <c r="BV15" i="16"/>
  <c r="BW15" i="16"/>
  <c r="BU15" i="16"/>
  <c r="BV11" i="18"/>
  <c r="BW11" i="18"/>
  <c r="BU11" i="18"/>
  <c r="BU16" i="16"/>
  <c r="BV16" i="16"/>
  <c r="BW16" i="16"/>
  <c r="BU12" i="18"/>
  <c r="BW12" i="18"/>
  <c r="BV12" i="18"/>
  <c r="BV17" i="17"/>
  <c r="BU17" i="17"/>
  <c r="BW17" i="17"/>
  <c r="BU17" i="16"/>
  <c r="BW17" i="16"/>
  <c r="BV17" i="16"/>
  <c r="BV13" i="18"/>
  <c r="BW13" i="18"/>
  <c r="BU13" i="18"/>
  <c r="BW11" i="17"/>
  <c r="BV11" i="17"/>
  <c r="BU11" i="17"/>
  <c r="BX29" i="17"/>
  <c r="BV42" i="18"/>
  <c r="BU42" i="18"/>
  <c r="BW42" i="18"/>
  <c r="BU130" i="16"/>
  <c r="BV130" i="16"/>
  <c r="BW130" i="16"/>
  <c r="BV44" i="18"/>
  <c r="BU44" i="18"/>
  <c r="BW44" i="18"/>
  <c r="BU71" i="18"/>
  <c r="BV71" i="18"/>
  <c r="BW71" i="18"/>
  <c r="BV103" i="18"/>
  <c r="BU103" i="18"/>
  <c r="BW103" i="18"/>
  <c r="BU118" i="18"/>
  <c r="BV118" i="18"/>
  <c r="BW118" i="18"/>
  <c r="BU136" i="18"/>
  <c r="BV136" i="18"/>
  <c r="BW136" i="18"/>
  <c r="BW195" i="18"/>
  <c r="BV195" i="18"/>
  <c r="BU195" i="18"/>
  <c r="BU41" i="16"/>
  <c r="BW41" i="16"/>
  <c r="BV41" i="16"/>
  <c r="BU65" i="16"/>
  <c r="BW65" i="16"/>
  <c r="BV65" i="16"/>
  <c r="BU83" i="16"/>
  <c r="BV83" i="16"/>
  <c r="BW83" i="16"/>
  <c r="BU112" i="16"/>
  <c r="BV112" i="16"/>
  <c r="BW112" i="16"/>
  <c r="BU131" i="16"/>
  <c r="BV131" i="16"/>
  <c r="BW131" i="16"/>
  <c r="BU158" i="16"/>
  <c r="BV158" i="16"/>
  <c r="BW158" i="16"/>
  <c r="BU239" i="16"/>
  <c r="BV239" i="16"/>
  <c r="BW239" i="16"/>
  <c r="BW51" i="18"/>
  <c r="BU51" i="18"/>
  <c r="BV51" i="18"/>
  <c r="BU72" i="18"/>
  <c r="BV72" i="18"/>
  <c r="BW72" i="18"/>
  <c r="BU104" i="18"/>
  <c r="BV104" i="18"/>
  <c r="BW104" i="18"/>
  <c r="BV119" i="18"/>
  <c r="BW119" i="18"/>
  <c r="BU119" i="18"/>
  <c r="BU137" i="18"/>
  <c r="BV137" i="18"/>
  <c r="BW137" i="18"/>
  <c r="BV196" i="18"/>
  <c r="BW196" i="18"/>
  <c r="BU196" i="18"/>
  <c r="BV108" i="16"/>
  <c r="BW108" i="16"/>
  <c r="BU108" i="16"/>
  <c r="BU132" i="18"/>
  <c r="BV132" i="18"/>
  <c r="BW132" i="18"/>
  <c r="BU63" i="16"/>
  <c r="BV63" i="16"/>
  <c r="BW63" i="16"/>
  <c r="BU225" i="16"/>
  <c r="BV225" i="16"/>
  <c r="BW225" i="16"/>
  <c r="BV69" i="18"/>
  <c r="BW69" i="18"/>
  <c r="BU69" i="18"/>
  <c r="BU66" i="16"/>
  <c r="BV66" i="16"/>
  <c r="BW66" i="16"/>
  <c r="BU132" i="16"/>
  <c r="BV132" i="16"/>
  <c r="BW132" i="16"/>
  <c r="BW73" i="18"/>
  <c r="BV73" i="18"/>
  <c r="BU73" i="18"/>
  <c r="BW105" i="18"/>
  <c r="BU105" i="18"/>
  <c r="BV105" i="18"/>
  <c r="BU120" i="18"/>
  <c r="BV120" i="18"/>
  <c r="BW120" i="18"/>
  <c r="BU206" i="18"/>
  <c r="BV206" i="18"/>
  <c r="BW206" i="18"/>
  <c r="BU89" i="16"/>
  <c r="BW89" i="16"/>
  <c r="BV89" i="16"/>
  <c r="BU241" i="16"/>
  <c r="BW241" i="16"/>
  <c r="BV241" i="16"/>
  <c r="BU59" i="18"/>
  <c r="BV59" i="18"/>
  <c r="BW59" i="18"/>
  <c r="BV74" i="18"/>
  <c r="BW74" i="18"/>
  <c r="BU74" i="18"/>
  <c r="BV106" i="18"/>
  <c r="BW106" i="18"/>
  <c r="BU106" i="18"/>
  <c r="BV121" i="18"/>
  <c r="BW121" i="18"/>
  <c r="BU121" i="18"/>
  <c r="BV142" i="18"/>
  <c r="BW142" i="18"/>
  <c r="BU142" i="18"/>
  <c r="BU207" i="18"/>
  <c r="BV207" i="18"/>
  <c r="BW207" i="18"/>
  <c r="BW127" i="16"/>
  <c r="BU127" i="16"/>
  <c r="BV127" i="16"/>
  <c r="BW111" i="16"/>
  <c r="BU111" i="16"/>
  <c r="BV111" i="16"/>
  <c r="BV113" i="16"/>
  <c r="BU113" i="16"/>
  <c r="BW113" i="16"/>
  <c r="BW193" i="16"/>
  <c r="BV193" i="16"/>
  <c r="BU193" i="16"/>
  <c r="BU140" i="18"/>
  <c r="BV140" i="18"/>
  <c r="BW140" i="18"/>
  <c r="BU44" i="16"/>
  <c r="BV44" i="16"/>
  <c r="BW44" i="16"/>
  <c r="BU60" i="18"/>
  <c r="BV60" i="18"/>
  <c r="BW60" i="18"/>
  <c r="BW75" i="18"/>
  <c r="BU75" i="18"/>
  <c r="BV75" i="18"/>
  <c r="BU107" i="18"/>
  <c r="BV107" i="18"/>
  <c r="BW107" i="18"/>
  <c r="BV122" i="18"/>
  <c r="BU122" i="18"/>
  <c r="BW122" i="18"/>
  <c r="BU143" i="18"/>
  <c r="BV143" i="18"/>
  <c r="BW143" i="18"/>
  <c r="BU208" i="18"/>
  <c r="BV208" i="18"/>
  <c r="BW208" i="18"/>
  <c r="BU29" i="16"/>
  <c r="BW29" i="16"/>
  <c r="BV29" i="16"/>
  <c r="BW76" i="16"/>
  <c r="BU76" i="16"/>
  <c r="BV76" i="16"/>
  <c r="BW147" i="16"/>
  <c r="BU147" i="16"/>
  <c r="BV147" i="16"/>
  <c r="BU218" i="16"/>
  <c r="BV218" i="16"/>
  <c r="BW218" i="16"/>
  <c r="BU43" i="18"/>
  <c r="BW43" i="18"/>
  <c r="BV43" i="18"/>
  <c r="BU96" i="18"/>
  <c r="BV96" i="18"/>
  <c r="BW96" i="18"/>
  <c r="BU135" i="18"/>
  <c r="BV135" i="18"/>
  <c r="BW135" i="18"/>
  <c r="BU194" i="18"/>
  <c r="BV194" i="18"/>
  <c r="BW194" i="18"/>
  <c r="BV241" i="18"/>
  <c r="BU241" i="18"/>
  <c r="BW241" i="18"/>
  <c r="BW31" i="16"/>
  <c r="BU31" i="16"/>
  <c r="BV31" i="16"/>
  <c r="BU238" i="16"/>
  <c r="BV238" i="16"/>
  <c r="BW238" i="16"/>
  <c r="BU42" i="16"/>
  <c r="BV42" i="16"/>
  <c r="BW42" i="16"/>
  <c r="BW43" i="16"/>
  <c r="BU43" i="16"/>
  <c r="BV43" i="16"/>
  <c r="BU70" i="16"/>
  <c r="BV70" i="16"/>
  <c r="BW70" i="16"/>
  <c r="BU118" i="16"/>
  <c r="BV118" i="16"/>
  <c r="BW118" i="16"/>
  <c r="BU136" i="16"/>
  <c r="BV136" i="16"/>
  <c r="BW136" i="16"/>
  <c r="BU51" i="16"/>
  <c r="BV51" i="16"/>
  <c r="BW51" i="16"/>
  <c r="BU71" i="16"/>
  <c r="BV71" i="16"/>
  <c r="BW71" i="16"/>
  <c r="BW103" i="16"/>
  <c r="BU103" i="16"/>
  <c r="BV103" i="16"/>
  <c r="BU119" i="16"/>
  <c r="BV119" i="16"/>
  <c r="BW119" i="16"/>
  <c r="BU137" i="16"/>
  <c r="BW137" i="16"/>
  <c r="BV137" i="16"/>
  <c r="BW196" i="16"/>
  <c r="BU196" i="16"/>
  <c r="BV196" i="16"/>
  <c r="BW19" i="18"/>
  <c r="BU19" i="18"/>
  <c r="BV19" i="18"/>
  <c r="BU61" i="18"/>
  <c r="BV61" i="18"/>
  <c r="BW61" i="18"/>
  <c r="BV76" i="18"/>
  <c r="BW76" i="18"/>
  <c r="BU76" i="18"/>
  <c r="BW108" i="18"/>
  <c r="BU108" i="18"/>
  <c r="BV108" i="18"/>
  <c r="BU123" i="18"/>
  <c r="BW123" i="18"/>
  <c r="BV123" i="18"/>
  <c r="BU144" i="18"/>
  <c r="BV144" i="18"/>
  <c r="BW144" i="18"/>
  <c r="BU209" i="18"/>
  <c r="BV209" i="18"/>
  <c r="BW209" i="18"/>
  <c r="BV62" i="16"/>
  <c r="BW62" i="16"/>
  <c r="BU62" i="16"/>
  <c r="BU89" i="18"/>
  <c r="BV89" i="18"/>
  <c r="BW89" i="18"/>
  <c r="BW30" i="16"/>
  <c r="BU30" i="16"/>
  <c r="BV30" i="16"/>
  <c r="BW64" i="16"/>
  <c r="BU64" i="16"/>
  <c r="BV64" i="16"/>
  <c r="BV240" i="16"/>
  <c r="BW240" i="16"/>
  <c r="BU240" i="16"/>
  <c r="BV58" i="18"/>
  <c r="BU58" i="18"/>
  <c r="BW58" i="18"/>
  <c r="BW194" i="16"/>
  <c r="BU194" i="16"/>
  <c r="BV194" i="16"/>
  <c r="BU58" i="16"/>
  <c r="BV58" i="16"/>
  <c r="BW58" i="16"/>
  <c r="BV72" i="16"/>
  <c r="BW72" i="16"/>
  <c r="BU72" i="16"/>
  <c r="BU120" i="16"/>
  <c r="BV120" i="16"/>
  <c r="BW120" i="16"/>
  <c r="BV140" i="16"/>
  <c r="BU140" i="16"/>
  <c r="BW140" i="16"/>
  <c r="BW206" i="16"/>
  <c r="BU206" i="16"/>
  <c r="BV206" i="16"/>
  <c r="BU29" i="18"/>
  <c r="BV29" i="18"/>
  <c r="BW29" i="18"/>
  <c r="BV62" i="18"/>
  <c r="BW62" i="18"/>
  <c r="BU62" i="18"/>
  <c r="BU77" i="18"/>
  <c r="BV77" i="18"/>
  <c r="BW77" i="18"/>
  <c r="BU109" i="18"/>
  <c r="BV109" i="18"/>
  <c r="BW109" i="18"/>
  <c r="BW126" i="18"/>
  <c r="BU126" i="18"/>
  <c r="BV126" i="18"/>
  <c r="BU147" i="18"/>
  <c r="BV147" i="18"/>
  <c r="BW147" i="18"/>
  <c r="BU218" i="18"/>
  <c r="BV218" i="18"/>
  <c r="BW218" i="18"/>
  <c r="BV126" i="16"/>
  <c r="BU126" i="16"/>
  <c r="BW126" i="16"/>
  <c r="BU113" i="18"/>
  <c r="BV113" i="18"/>
  <c r="BW113" i="18"/>
  <c r="BW193" i="18"/>
  <c r="BU193" i="18"/>
  <c r="BV193" i="18"/>
  <c r="BV150" i="16"/>
  <c r="BU150" i="16"/>
  <c r="BW150" i="16"/>
  <c r="BU115" i="18"/>
  <c r="BW115" i="18"/>
  <c r="BV115" i="18"/>
  <c r="BV80" i="16"/>
  <c r="BW80" i="16"/>
  <c r="BU80" i="16"/>
  <c r="BU86" i="16"/>
  <c r="BV86" i="16"/>
  <c r="BW86" i="16"/>
  <c r="BU135" i="16"/>
  <c r="BV135" i="16"/>
  <c r="BW135" i="16"/>
  <c r="BV96" i="16"/>
  <c r="BW96" i="16"/>
  <c r="BU96" i="16"/>
  <c r="BW59" i="16"/>
  <c r="BU59" i="16"/>
  <c r="BV59" i="16"/>
  <c r="BW73" i="16"/>
  <c r="BV73" i="16"/>
  <c r="BU73" i="16"/>
  <c r="BU105" i="16"/>
  <c r="BV105" i="16"/>
  <c r="BW105" i="16"/>
  <c r="BU121" i="16"/>
  <c r="BV121" i="16"/>
  <c r="BW121" i="16"/>
  <c r="BU142" i="16"/>
  <c r="BV142" i="16"/>
  <c r="BW142" i="16"/>
  <c r="BU207" i="16"/>
  <c r="BV207" i="16"/>
  <c r="BW207" i="16"/>
  <c r="BU30" i="18"/>
  <c r="BV30" i="18"/>
  <c r="BW30" i="18"/>
  <c r="BV63" i="18"/>
  <c r="BW63" i="18"/>
  <c r="BU63" i="18"/>
  <c r="BU80" i="18"/>
  <c r="BV80" i="18"/>
  <c r="BW80" i="18"/>
  <c r="BV110" i="18"/>
  <c r="BW110" i="18"/>
  <c r="BU110" i="18"/>
  <c r="BU127" i="18"/>
  <c r="BW127" i="18"/>
  <c r="BV127" i="18"/>
  <c r="BU150" i="18"/>
  <c r="BV150" i="18"/>
  <c r="BW150" i="18"/>
  <c r="BU225" i="18"/>
  <c r="BV225" i="18"/>
  <c r="BW225" i="18"/>
  <c r="BU66" i="18"/>
  <c r="BV66" i="18"/>
  <c r="BW66" i="18"/>
  <c r="BU240" i="18"/>
  <c r="BV240" i="18"/>
  <c r="BW240" i="18"/>
  <c r="BU77" i="16"/>
  <c r="BW77" i="16"/>
  <c r="BV77" i="16"/>
  <c r="BU153" i="16"/>
  <c r="BV153" i="16"/>
  <c r="BW153" i="16"/>
  <c r="BW115" i="16"/>
  <c r="BU115" i="16"/>
  <c r="BV115" i="16"/>
  <c r="BU104" i="16"/>
  <c r="BV104" i="16"/>
  <c r="BW104" i="16"/>
  <c r="BV60" i="16"/>
  <c r="BW60" i="16"/>
  <c r="BU60" i="16"/>
  <c r="BU74" i="16"/>
  <c r="BV74" i="16"/>
  <c r="BW74" i="16"/>
  <c r="BU106" i="16"/>
  <c r="BW106" i="16"/>
  <c r="BV106" i="16"/>
  <c r="BU122" i="16"/>
  <c r="BV122" i="16"/>
  <c r="BW122" i="16"/>
  <c r="BV143" i="16"/>
  <c r="BU143" i="16"/>
  <c r="BW143" i="16"/>
  <c r="BU208" i="16"/>
  <c r="BW208" i="16"/>
  <c r="BV208" i="16"/>
  <c r="BV31" i="18"/>
  <c r="BW31" i="18"/>
  <c r="BU31" i="18"/>
  <c r="BV64" i="18"/>
  <c r="BW64" i="18"/>
  <c r="BU64" i="18"/>
  <c r="BU83" i="18"/>
  <c r="BV83" i="18"/>
  <c r="BW83" i="18"/>
  <c r="BW111" i="18"/>
  <c r="BU111" i="18"/>
  <c r="BV111" i="18"/>
  <c r="BU130" i="18"/>
  <c r="BV130" i="18"/>
  <c r="BW130" i="18"/>
  <c r="BU153" i="18"/>
  <c r="BV153" i="18"/>
  <c r="BW153" i="18"/>
  <c r="BW238" i="18"/>
  <c r="BV238" i="18"/>
  <c r="BU238" i="18"/>
  <c r="BV70" i="18"/>
  <c r="BU70" i="18"/>
  <c r="BW70" i="18"/>
  <c r="BW109" i="16"/>
  <c r="BV109" i="16"/>
  <c r="BU109" i="16"/>
  <c r="BU69" i="16"/>
  <c r="BV69" i="16"/>
  <c r="BW69" i="16"/>
  <c r="BU195" i="16"/>
  <c r="BV195" i="16"/>
  <c r="BW195" i="16"/>
  <c r="BV19" i="16"/>
  <c r="BW19" i="16"/>
  <c r="BU19" i="16"/>
  <c r="BW61" i="16"/>
  <c r="BU61" i="16"/>
  <c r="BV61" i="16"/>
  <c r="BU75" i="16"/>
  <c r="BV75" i="16"/>
  <c r="BW75" i="16"/>
  <c r="BU107" i="16"/>
  <c r="BV107" i="16"/>
  <c r="BW107" i="16"/>
  <c r="BU123" i="16"/>
  <c r="BW123" i="16"/>
  <c r="BV123" i="16"/>
  <c r="BU144" i="16"/>
  <c r="BV144" i="16"/>
  <c r="BW144" i="16"/>
  <c r="BU209" i="16"/>
  <c r="BV209" i="16"/>
  <c r="BW209" i="16"/>
  <c r="BU41" i="18"/>
  <c r="BV41" i="18"/>
  <c r="BW41" i="18"/>
  <c r="BW65" i="18"/>
  <c r="BU65" i="18"/>
  <c r="BV65" i="18"/>
  <c r="BU86" i="18"/>
  <c r="BV86" i="18"/>
  <c r="BW86" i="18"/>
  <c r="BV112" i="18"/>
  <c r="BW112" i="18"/>
  <c r="BU112" i="18"/>
  <c r="BV131" i="18"/>
  <c r="BU131" i="18"/>
  <c r="BW131" i="18"/>
  <c r="BU158" i="18"/>
  <c r="BV158" i="18"/>
  <c r="BW158" i="18"/>
  <c r="BV239" i="18"/>
  <c r="BW239" i="18"/>
  <c r="BU239" i="18"/>
  <c r="BX127" i="17"/>
  <c r="BX141" i="17"/>
  <c r="BX222" i="18"/>
  <c r="BX244" i="18"/>
  <c r="BX249" i="18"/>
  <c r="BX259" i="18"/>
  <c r="BX264" i="18"/>
  <c r="BX58" i="17"/>
  <c r="BX41" i="17"/>
  <c r="BX51" i="17"/>
  <c r="BX62" i="17"/>
  <c r="BX76" i="17"/>
  <c r="BX86" i="17"/>
  <c r="BX104" i="17"/>
  <c r="BX196" i="17"/>
  <c r="BX71" i="17"/>
  <c r="BX111" i="17"/>
  <c r="BX241" i="17"/>
  <c r="BX238" i="17"/>
  <c r="BX75" i="17"/>
  <c r="BX211" i="16"/>
  <c r="BX219" i="16"/>
  <c r="BX243" i="16"/>
  <c r="BX253" i="16"/>
  <c r="BX258" i="16"/>
  <c r="BX262" i="16"/>
  <c r="BX31" i="17"/>
  <c r="BX74" i="17"/>
  <c r="BX80" i="17"/>
  <c r="BX106" i="17"/>
  <c r="BX222" i="17"/>
  <c r="BX240" i="17"/>
  <c r="BX244" i="17"/>
  <c r="BX249" i="17"/>
  <c r="BX259" i="17"/>
  <c r="BX264" i="17"/>
  <c r="BX191" i="18"/>
  <c r="BX72" i="17"/>
  <c r="BX103" i="17"/>
  <c r="BX192" i="16"/>
  <c r="BX158" i="17"/>
  <c r="BX193" i="17"/>
  <c r="BX210" i="17"/>
  <c r="BX218" i="17"/>
  <c r="BX239" i="17"/>
  <c r="BX190" i="17"/>
  <c r="BX194" i="17"/>
  <c r="BX30" i="17"/>
  <c r="BX69" i="17"/>
  <c r="BX113" i="17"/>
  <c r="V207" i="17"/>
  <c r="X207" i="17" s="1"/>
  <c r="Y207" i="17" s="1"/>
  <c r="BX207" i="17"/>
  <c r="BX96" i="17"/>
  <c r="BX195" i="17"/>
  <c r="BX210" i="16"/>
  <c r="BX247" i="16"/>
  <c r="BX252" i="16"/>
  <c r="BX256" i="16"/>
  <c r="BX261" i="16"/>
  <c r="BX211" i="17"/>
  <c r="BX219" i="17"/>
  <c r="BX243" i="17"/>
  <c r="BX253" i="17"/>
  <c r="BX258" i="17"/>
  <c r="BX262" i="17"/>
  <c r="BX190" i="18"/>
  <c r="BX126" i="17"/>
  <c r="BX83" i="17"/>
  <c r="BX44" i="17"/>
  <c r="V132" i="17"/>
  <c r="X132" i="17" s="1"/>
  <c r="Y132" i="17" s="1"/>
  <c r="BX132" i="17"/>
  <c r="V140" i="17"/>
  <c r="X140" i="17" s="1"/>
  <c r="Y140" i="17" s="1"/>
  <c r="BX140" i="17"/>
  <c r="V144" i="17"/>
  <c r="S144" i="17" s="1"/>
  <c r="BX144" i="17"/>
  <c r="BX105" i="17"/>
  <c r="BX123" i="17"/>
  <c r="BX191" i="17"/>
  <c r="V208" i="17"/>
  <c r="X208" i="17" s="1"/>
  <c r="Y208" i="17" s="1"/>
  <c r="BX208" i="17"/>
  <c r="BX112" i="17"/>
  <c r="BX77" i="17"/>
  <c r="BX60" i="17"/>
  <c r="V147" i="17"/>
  <c r="S147" i="17" s="1"/>
  <c r="BX147" i="17"/>
  <c r="BX89" i="17"/>
  <c r="BX142" i="17"/>
  <c r="BX59" i="17"/>
  <c r="BX61" i="17"/>
  <c r="BX73" i="17"/>
  <c r="BX191" i="16"/>
  <c r="BX192" i="17"/>
  <c r="BX108" i="17"/>
  <c r="V121" i="17"/>
  <c r="X121" i="17" s="1"/>
  <c r="Y121" i="17" s="1"/>
  <c r="BX121" i="17"/>
  <c r="V135" i="17"/>
  <c r="X135" i="17" s="1"/>
  <c r="Y135" i="17" s="1"/>
  <c r="BX135" i="17"/>
  <c r="V157" i="17"/>
  <c r="X157" i="17" s="1"/>
  <c r="Y157" i="17" s="1"/>
  <c r="BX157" i="17"/>
  <c r="BX222" i="16"/>
  <c r="BX244" i="16"/>
  <c r="BX249" i="16"/>
  <c r="BX259" i="16"/>
  <c r="BX264" i="16"/>
  <c r="BX118" i="17"/>
  <c r="V209" i="17"/>
  <c r="X209" i="17" s="1"/>
  <c r="Y209" i="17" s="1"/>
  <c r="BX209" i="17"/>
  <c r="BX215" i="17"/>
  <c r="V225" i="17"/>
  <c r="X225" i="17" s="1"/>
  <c r="Y225" i="17" s="1"/>
  <c r="BX225" i="17"/>
  <c r="BX246" i="17"/>
  <c r="BX250" i="17"/>
  <c r="BX255" i="17"/>
  <c r="BX265" i="17"/>
  <c r="BX192" i="18"/>
  <c r="BX65" i="17"/>
  <c r="BX63" i="17"/>
  <c r="BX19" i="17"/>
  <c r="BX110" i="17"/>
  <c r="BX212" i="17"/>
  <c r="BX110" i="16"/>
  <c r="BX130" i="17"/>
  <c r="V136" i="17"/>
  <c r="X136" i="17" s="1"/>
  <c r="Y136" i="17" s="1"/>
  <c r="BX136" i="17"/>
  <c r="V150" i="17"/>
  <c r="S150" i="17" s="1"/>
  <c r="BX150" i="17"/>
  <c r="BX215" i="18"/>
  <c r="BX246" i="18"/>
  <c r="BX250" i="18"/>
  <c r="BX255" i="18"/>
  <c r="BX265" i="18"/>
  <c r="BX107" i="17"/>
  <c r="BX122" i="17"/>
  <c r="BX247" i="17"/>
  <c r="BX252" i="17"/>
  <c r="BX256" i="17"/>
  <c r="BX261" i="17"/>
  <c r="BX109" i="17"/>
  <c r="BX66" i="17"/>
  <c r="BX115" i="17"/>
  <c r="V206" i="17"/>
  <c r="X206" i="17" s="1"/>
  <c r="Y206" i="17" s="1"/>
  <c r="BX206" i="17"/>
  <c r="BX43" i="17"/>
  <c r="BX70" i="17"/>
  <c r="V119" i="17"/>
  <c r="X119" i="17" s="1"/>
  <c r="Y119" i="17" s="1"/>
  <c r="BX119" i="17"/>
  <c r="BX131" i="17"/>
  <c r="BX143" i="17"/>
  <c r="V153" i="17"/>
  <c r="S153" i="17" s="1"/>
  <c r="BX153" i="17"/>
  <c r="BX210" i="18"/>
  <c r="BX247" i="18"/>
  <c r="BX252" i="18"/>
  <c r="BX256" i="18"/>
  <c r="BX261" i="18"/>
  <c r="BX42" i="17"/>
  <c r="BX64" i="17"/>
  <c r="X66" i="17"/>
  <c r="Y66" i="17" s="1"/>
  <c r="X19" i="17"/>
  <c r="Y19" i="17" s="1"/>
  <c r="T239" i="17"/>
  <c r="U239" i="17" s="1"/>
  <c r="T222" i="18"/>
  <c r="U222" i="18" s="1"/>
  <c r="V222" i="18"/>
  <c r="X222" i="18" s="1"/>
  <c r="Y222" i="18" s="1"/>
  <c r="V215" i="16"/>
  <c r="X215" i="16" s="1"/>
  <c r="Y215" i="16" s="1"/>
  <c r="T215" i="16"/>
  <c r="U215" i="16" s="1"/>
  <c r="T219" i="17"/>
  <c r="U219" i="17" s="1"/>
  <c r="V219" i="17"/>
  <c r="X219" i="17" s="1"/>
  <c r="Y219" i="17" s="1"/>
  <c r="O239" i="18"/>
  <c r="P239" i="18"/>
  <c r="Q227" i="28" s="1"/>
  <c r="Q239" i="18"/>
  <c r="T239" i="18" s="1"/>
  <c r="U239" i="18" s="1"/>
  <c r="R239" i="18"/>
  <c r="S239" i="18" s="1"/>
  <c r="O239" i="16"/>
  <c r="P239" i="16"/>
  <c r="M227" i="28" s="1"/>
  <c r="Q239" i="16"/>
  <c r="T239" i="16" s="1"/>
  <c r="U239" i="16" s="1"/>
  <c r="R239" i="16"/>
  <c r="O218" i="16"/>
  <c r="BX218" i="16" s="1"/>
  <c r="P218" i="16"/>
  <c r="M218" i="28" s="1"/>
  <c r="Q218" i="16"/>
  <c r="T218" i="16" s="1"/>
  <c r="U218" i="16" s="1"/>
  <c r="R218" i="16"/>
  <c r="S218" i="16" s="1"/>
  <c r="V219" i="18"/>
  <c r="X219" i="18" s="1"/>
  <c r="Y219" i="18" s="1"/>
  <c r="T219" i="18"/>
  <c r="U219" i="18" s="1"/>
  <c r="P225" i="16"/>
  <c r="M225" i="28" s="1"/>
  <c r="O225" i="16"/>
  <c r="Q225" i="16"/>
  <c r="T225" i="16" s="1"/>
  <c r="U225" i="16" s="1"/>
  <c r="R225" i="16"/>
  <c r="S225" i="16" s="1"/>
  <c r="T219" i="16"/>
  <c r="U219" i="16" s="1"/>
  <c r="V219" i="16"/>
  <c r="X219" i="16" s="1"/>
  <c r="Y219" i="16" s="1"/>
  <c r="R238" i="16"/>
  <c r="S238" i="16" s="1"/>
  <c r="O238" i="16"/>
  <c r="P238" i="16"/>
  <c r="M226" i="28" s="1"/>
  <c r="Q238" i="16"/>
  <c r="T238" i="16" s="1"/>
  <c r="U238" i="16" s="1"/>
  <c r="T222" i="16"/>
  <c r="U222" i="16" s="1"/>
  <c r="V222" i="16"/>
  <c r="X222" i="16" s="1"/>
  <c r="Y222" i="16" s="1"/>
  <c r="V215" i="17"/>
  <c r="X215" i="17" s="1"/>
  <c r="Y215" i="17" s="1"/>
  <c r="T215" i="17"/>
  <c r="U215" i="17" s="1"/>
  <c r="T215" i="18"/>
  <c r="U215" i="18" s="1"/>
  <c r="V215" i="18"/>
  <c r="X215" i="18" s="1"/>
  <c r="Y215" i="18" s="1"/>
  <c r="T218" i="17"/>
  <c r="U218" i="17" s="1"/>
  <c r="V218" i="17"/>
  <c r="X218" i="17" s="1"/>
  <c r="Y218" i="17" s="1"/>
  <c r="O218" i="18"/>
  <c r="P218" i="18"/>
  <c r="Q218" i="28" s="1"/>
  <c r="Q218" i="18"/>
  <c r="T218" i="18" s="1"/>
  <c r="U218" i="18" s="1"/>
  <c r="R218" i="18"/>
  <c r="S218" i="18" s="1"/>
  <c r="T238" i="17"/>
  <c r="U238" i="17" s="1"/>
  <c r="O225" i="18"/>
  <c r="P225" i="18"/>
  <c r="Q225" i="28" s="1"/>
  <c r="Q225" i="18"/>
  <c r="T225" i="18" s="1"/>
  <c r="U225" i="18" s="1"/>
  <c r="R225" i="18"/>
  <c r="S225" i="18" s="1"/>
  <c r="T225" i="17"/>
  <c r="U225" i="17" s="1"/>
  <c r="T222" i="17"/>
  <c r="U222" i="17" s="1"/>
  <c r="V222" i="17"/>
  <c r="X222" i="17" s="1"/>
  <c r="Y222" i="17" s="1"/>
  <c r="O238" i="18"/>
  <c r="P238" i="18"/>
  <c r="Q226" i="28" s="1"/>
  <c r="Q238" i="18"/>
  <c r="T238" i="18" s="1"/>
  <c r="U238" i="18" s="1"/>
  <c r="R238" i="18"/>
  <c r="T29" i="17"/>
  <c r="U29" i="17" s="1"/>
  <c r="T190" i="17"/>
  <c r="U190" i="17" s="1"/>
  <c r="V190" i="17"/>
  <c r="X190" i="17" s="1"/>
  <c r="Y190" i="17" s="1"/>
  <c r="T191" i="18"/>
  <c r="U191" i="18" s="1"/>
  <c r="V191" i="18"/>
  <c r="X191" i="18" s="1"/>
  <c r="Y191" i="18" s="1"/>
  <c r="AB191" i="18"/>
  <c r="T191" i="16"/>
  <c r="U191" i="16" s="1"/>
  <c r="V191" i="16"/>
  <c r="X191" i="16" s="1"/>
  <c r="Y191" i="16" s="1"/>
  <c r="T191" i="17"/>
  <c r="U191" i="17" s="1"/>
  <c r="V191" i="17"/>
  <c r="X191" i="17" s="1"/>
  <c r="Y191" i="17" s="1"/>
  <c r="T192" i="18"/>
  <c r="U192" i="18" s="1"/>
  <c r="V192" i="18"/>
  <c r="X192" i="18" s="1"/>
  <c r="Y192" i="18" s="1"/>
  <c r="AB191" i="16"/>
  <c r="V190" i="18"/>
  <c r="X190" i="18" s="1"/>
  <c r="Y190" i="18" s="1"/>
  <c r="T190" i="18"/>
  <c r="U190" i="18" s="1"/>
  <c r="T192" i="17"/>
  <c r="U192" i="17" s="1"/>
  <c r="V192" i="17"/>
  <c r="X192" i="17" s="1"/>
  <c r="Y192" i="17" s="1"/>
  <c r="V190" i="16"/>
  <c r="X190" i="16" s="1"/>
  <c r="Y190" i="16" s="1"/>
  <c r="T190" i="16"/>
  <c r="U190" i="16" s="1"/>
  <c r="V192" i="16"/>
  <c r="X192" i="16" s="1"/>
  <c r="Y192" i="16" s="1"/>
  <c r="T192" i="16"/>
  <c r="U192" i="16" s="1"/>
  <c r="T30" i="17"/>
  <c r="U30" i="17" s="1"/>
  <c r="T51" i="17"/>
  <c r="U51" i="17" s="1"/>
  <c r="T143" i="17"/>
  <c r="U143" i="17" s="1"/>
  <c r="T195" i="17"/>
  <c r="U195" i="17" s="1"/>
  <c r="T141" i="17"/>
  <c r="U141" i="17" s="1"/>
  <c r="T240" i="17"/>
  <c r="U240" i="17" s="1"/>
  <c r="T118" i="17"/>
  <c r="U118" i="17" s="1"/>
  <c r="T59" i="17"/>
  <c r="U59" i="17" s="1"/>
  <c r="T73" i="17"/>
  <c r="U73" i="17" s="1"/>
  <c r="T105" i="17"/>
  <c r="U105" i="17" s="1"/>
  <c r="T156" i="17"/>
  <c r="U156" i="17" s="1"/>
  <c r="Q44" i="16"/>
  <c r="T44" i="16" s="1"/>
  <c r="U44" i="16" s="1"/>
  <c r="R44" i="16"/>
  <c r="S44" i="16" s="1"/>
  <c r="P44" i="16"/>
  <c r="M44" i="28" s="1"/>
  <c r="O44" i="16"/>
  <c r="Q70" i="16"/>
  <c r="R70" i="16"/>
  <c r="O70" i="16"/>
  <c r="P70" i="16"/>
  <c r="M70" i="28" s="1"/>
  <c r="R96" i="16"/>
  <c r="S96" i="16" s="1"/>
  <c r="O96" i="16"/>
  <c r="P96" i="16"/>
  <c r="M98" i="28" s="1"/>
  <c r="Q96" i="16"/>
  <c r="O118" i="16"/>
  <c r="BX118" i="16" s="1"/>
  <c r="P118" i="16"/>
  <c r="M118" i="28" s="1"/>
  <c r="Q118" i="16"/>
  <c r="R118" i="16"/>
  <c r="S118" i="16" s="1"/>
  <c r="O136" i="16"/>
  <c r="P136" i="16"/>
  <c r="M134" i="28" s="1"/>
  <c r="Q136" i="16"/>
  <c r="R136" i="16"/>
  <c r="S136" i="16" s="1"/>
  <c r="P158" i="16"/>
  <c r="M158" i="28" s="1"/>
  <c r="Q158" i="16"/>
  <c r="T158" i="16" s="1"/>
  <c r="U158" i="16" s="1"/>
  <c r="R158" i="16"/>
  <c r="S158" i="16" s="1"/>
  <c r="O158" i="16"/>
  <c r="AC219" i="16"/>
  <c r="V31" i="17"/>
  <c r="X31" i="17" s="1"/>
  <c r="Y31" i="17" s="1"/>
  <c r="T31" i="17"/>
  <c r="U31" i="17" s="1"/>
  <c r="V74" i="17"/>
  <c r="X74" i="17" s="1"/>
  <c r="Y74" i="17" s="1"/>
  <c r="T74" i="17"/>
  <c r="U74" i="17" s="1"/>
  <c r="V80" i="17"/>
  <c r="X80" i="17" s="1"/>
  <c r="Y80" i="17" s="1"/>
  <c r="T80" i="17"/>
  <c r="U80" i="17" s="1"/>
  <c r="T106" i="17"/>
  <c r="U106" i="17" s="1"/>
  <c r="V106" i="17"/>
  <c r="X106" i="17" s="1"/>
  <c r="Y106" i="17" s="1"/>
  <c r="V244" i="17"/>
  <c r="X244" i="17" s="1"/>
  <c r="Y244" i="17" s="1"/>
  <c r="T244" i="17"/>
  <c r="U244" i="17" s="1"/>
  <c r="V249" i="17"/>
  <c r="X249" i="17" s="1"/>
  <c r="Y249" i="17" s="1"/>
  <c r="T249" i="17"/>
  <c r="U249" i="17" s="1"/>
  <c r="V254" i="17"/>
  <c r="X254" i="17" s="1"/>
  <c r="Y254" i="17" s="1"/>
  <c r="T254" i="17"/>
  <c r="U254" i="17" s="1"/>
  <c r="V259" i="17"/>
  <c r="X259" i="17" s="1"/>
  <c r="Y259" i="17" s="1"/>
  <c r="T259" i="17"/>
  <c r="U259" i="17" s="1"/>
  <c r="V264" i="17"/>
  <c r="X264" i="17" s="1"/>
  <c r="Y264" i="17" s="1"/>
  <c r="T264" i="17"/>
  <c r="U264" i="17" s="1"/>
  <c r="P12" i="18"/>
  <c r="Q12" i="28" s="1"/>
  <c r="R12" i="18"/>
  <c r="W12" i="18"/>
  <c r="O12" i="18"/>
  <c r="BX12" i="18" s="1"/>
  <c r="Q12" i="18"/>
  <c r="T12" i="18" s="1"/>
  <c r="U12" i="18" s="1"/>
  <c r="O30" i="18"/>
  <c r="P30" i="18"/>
  <c r="Q30" i="28" s="1"/>
  <c r="R30" i="18"/>
  <c r="Q30" i="18"/>
  <c r="T30" i="18" s="1"/>
  <c r="U30" i="18" s="1"/>
  <c r="O63" i="18"/>
  <c r="Q63" i="18"/>
  <c r="T63" i="18" s="1"/>
  <c r="U63" i="18" s="1"/>
  <c r="P63" i="18"/>
  <c r="Q63" i="28" s="1"/>
  <c r="R63" i="18"/>
  <c r="S63" i="18" s="1"/>
  <c r="O80" i="18"/>
  <c r="P80" i="18"/>
  <c r="Q82" i="28" s="1"/>
  <c r="Q80" i="18"/>
  <c r="T80" i="18" s="1"/>
  <c r="U80" i="18" s="1"/>
  <c r="R80" i="18"/>
  <c r="R110" i="18"/>
  <c r="S110" i="18" s="1"/>
  <c r="Q110" i="18"/>
  <c r="T110" i="18" s="1"/>
  <c r="U110" i="18" s="1"/>
  <c r="O110" i="18"/>
  <c r="P110" i="18"/>
  <c r="Q112" i="28" s="1"/>
  <c r="Q127" i="18"/>
  <c r="T127" i="18" s="1"/>
  <c r="U127" i="18" s="1"/>
  <c r="R127" i="18"/>
  <c r="S127" i="18" s="1"/>
  <c r="O127" i="18"/>
  <c r="P127" i="18"/>
  <c r="Q127" i="28" s="1"/>
  <c r="O147" i="18"/>
  <c r="P147" i="18"/>
  <c r="Q145" i="28" s="1"/>
  <c r="Q147" i="18"/>
  <c r="R147" i="18"/>
  <c r="W147" i="18" s="1"/>
  <c r="R208" i="18"/>
  <c r="S208" i="18" s="1"/>
  <c r="P208" i="18"/>
  <c r="Q208" i="28" s="1"/>
  <c r="Q208" i="18"/>
  <c r="T208" i="18" s="1"/>
  <c r="U208" i="18" s="1"/>
  <c r="O208" i="18"/>
  <c r="R70" i="18"/>
  <c r="P70" i="18"/>
  <c r="Q70" i="28" s="1"/>
  <c r="Q70" i="18"/>
  <c r="AB70" i="18" s="1"/>
  <c r="O70" i="18"/>
  <c r="T103" i="17"/>
  <c r="U103" i="17" s="1"/>
  <c r="T206" i="17"/>
  <c r="U206" i="17" s="1"/>
  <c r="V59" i="17"/>
  <c r="X59" i="17" s="1"/>
  <c r="Y59" i="17" s="1"/>
  <c r="V246" i="16"/>
  <c r="X246" i="16" s="1"/>
  <c r="Y246" i="16" s="1"/>
  <c r="T246" i="16"/>
  <c r="U246" i="16" s="1"/>
  <c r="V250" i="16"/>
  <c r="X250" i="16" s="1"/>
  <c r="Y250" i="16" s="1"/>
  <c r="T250" i="16"/>
  <c r="U250" i="16" s="1"/>
  <c r="V255" i="16"/>
  <c r="X255" i="16" s="1"/>
  <c r="Y255" i="16" s="1"/>
  <c r="T255" i="16"/>
  <c r="U255" i="16" s="1"/>
  <c r="V260" i="16"/>
  <c r="X260" i="16" s="1"/>
  <c r="Y260" i="16" s="1"/>
  <c r="T260" i="16"/>
  <c r="U260" i="16" s="1"/>
  <c r="V265" i="16"/>
  <c r="X265" i="16" s="1"/>
  <c r="Y265" i="16" s="1"/>
  <c r="T265" i="16"/>
  <c r="U265" i="16" s="1"/>
  <c r="Q51" i="16"/>
  <c r="P51" i="16"/>
  <c r="M51" i="28" s="1"/>
  <c r="R51" i="16"/>
  <c r="S51" i="16" s="1"/>
  <c r="O51" i="16"/>
  <c r="O71" i="16"/>
  <c r="R71" i="16"/>
  <c r="S71" i="16" s="1"/>
  <c r="P71" i="16"/>
  <c r="M71" i="28" s="1"/>
  <c r="Q71" i="16"/>
  <c r="T71" i="16" s="1"/>
  <c r="U71" i="16" s="1"/>
  <c r="P103" i="16"/>
  <c r="M105" i="28" s="1"/>
  <c r="Q103" i="16"/>
  <c r="T103" i="16" s="1"/>
  <c r="U103" i="16" s="1"/>
  <c r="O103" i="16"/>
  <c r="R103" i="16"/>
  <c r="S103" i="16" s="1"/>
  <c r="P119" i="16"/>
  <c r="M119" i="28" s="1"/>
  <c r="Q119" i="16"/>
  <c r="R119" i="16"/>
  <c r="S119" i="16" s="1"/>
  <c r="O119" i="16"/>
  <c r="BX119" i="16" s="1"/>
  <c r="O137" i="16"/>
  <c r="R137" i="16"/>
  <c r="P137" i="16"/>
  <c r="M137" i="28" s="1"/>
  <c r="Q137" i="16"/>
  <c r="O193" i="16"/>
  <c r="P193" i="16"/>
  <c r="M193" i="28" s="1"/>
  <c r="Q193" i="16"/>
  <c r="T193" i="16" s="1"/>
  <c r="U193" i="16" s="1"/>
  <c r="R193" i="16"/>
  <c r="S193" i="16" s="1"/>
  <c r="O12" i="16"/>
  <c r="P12" i="16"/>
  <c r="M12" i="28" s="1"/>
  <c r="Q12" i="16"/>
  <c r="T12" i="16" s="1"/>
  <c r="U12" i="16" s="1"/>
  <c r="W12" i="16"/>
  <c r="R12" i="16"/>
  <c r="V127" i="17"/>
  <c r="X127" i="17" s="1"/>
  <c r="Y127" i="17" s="1"/>
  <c r="T127" i="17"/>
  <c r="U127" i="17" s="1"/>
  <c r="R13" i="18"/>
  <c r="P13" i="18"/>
  <c r="Q13" i="28" s="1"/>
  <c r="Q13" i="18"/>
  <c r="T13" i="18" s="1"/>
  <c r="U13" i="18" s="1"/>
  <c r="W13" i="18"/>
  <c r="O13" i="18"/>
  <c r="R31" i="18"/>
  <c r="O31" i="18"/>
  <c r="P31" i="18"/>
  <c r="Q31" i="28" s="1"/>
  <c r="Q31" i="18"/>
  <c r="Q64" i="18"/>
  <c r="T64" i="18" s="1"/>
  <c r="U64" i="18" s="1"/>
  <c r="R64" i="18"/>
  <c r="S64" i="18" s="1"/>
  <c r="O64" i="18"/>
  <c r="P64" i="18"/>
  <c r="Q64" i="28" s="1"/>
  <c r="Q83" i="18"/>
  <c r="R83" i="18"/>
  <c r="O83" i="18"/>
  <c r="P83" i="18"/>
  <c r="Q85" i="28" s="1"/>
  <c r="O111" i="18"/>
  <c r="P111" i="18"/>
  <c r="Q113" i="28" s="1"/>
  <c r="R111" i="18"/>
  <c r="S111" i="18" s="1"/>
  <c r="Q111" i="18"/>
  <c r="T111" i="18" s="1"/>
  <c r="U111" i="18" s="1"/>
  <c r="P130" i="18"/>
  <c r="Q130" i="28" s="1"/>
  <c r="R130" i="18"/>
  <c r="S130" i="18" s="1"/>
  <c r="O130" i="18"/>
  <c r="Q130" i="18"/>
  <c r="T130" i="18" s="1"/>
  <c r="U130" i="18" s="1"/>
  <c r="W150" i="18"/>
  <c r="R150" i="18"/>
  <c r="O150" i="18"/>
  <c r="P150" i="18"/>
  <c r="Q146" i="28" s="1"/>
  <c r="Q150" i="18"/>
  <c r="T150" i="18" s="1"/>
  <c r="U150" i="18" s="1"/>
  <c r="O209" i="18"/>
  <c r="P209" i="18"/>
  <c r="Q209" i="28" s="1"/>
  <c r="Q209" i="18"/>
  <c r="R209" i="18"/>
  <c r="T208" i="17"/>
  <c r="U208" i="17" s="1"/>
  <c r="V118" i="17"/>
  <c r="X118" i="17" s="1"/>
  <c r="Y118" i="17" s="1"/>
  <c r="T61" i="17"/>
  <c r="U61" i="17" s="1"/>
  <c r="T212" i="17"/>
  <c r="U212" i="17" s="1"/>
  <c r="T115" i="17"/>
  <c r="U115" i="17" s="1"/>
  <c r="O58" i="16"/>
  <c r="P58" i="16"/>
  <c r="M58" i="28" s="1"/>
  <c r="Q58" i="16"/>
  <c r="T58" i="16" s="1"/>
  <c r="U58" i="16" s="1"/>
  <c r="R58" i="16"/>
  <c r="R72" i="16"/>
  <c r="O72" i="16"/>
  <c r="P72" i="16"/>
  <c r="M72" i="28" s="1"/>
  <c r="Q72" i="16"/>
  <c r="T72" i="16" s="1"/>
  <c r="U72" i="16" s="1"/>
  <c r="P104" i="16"/>
  <c r="M106" i="28" s="1"/>
  <c r="Q104" i="16"/>
  <c r="T104" i="16" s="1"/>
  <c r="U104" i="16" s="1"/>
  <c r="R104" i="16"/>
  <c r="S104" i="16" s="1"/>
  <c r="O104" i="16"/>
  <c r="O120" i="16"/>
  <c r="P120" i="16"/>
  <c r="M120" i="28" s="1"/>
  <c r="Q120" i="16"/>
  <c r="R120" i="16"/>
  <c r="O140" i="16"/>
  <c r="P140" i="16"/>
  <c r="M138" i="28" s="1"/>
  <c r="Q140" i="16"/>
  <c r="T140" i="16" s="1"/>
  <c r="U140" i="16" s="1"/>
  <c r="R140" i="16"/>
  <c r="S140" i="16" s="1"/>
  <c r="Q194" i="16"/>
  <c r="AB194" i="16" s="1"/>
  <c r="O194" i="16"/>
  <c r="P194" i="16"/>
  <c r="M194" i="28" s="1"/>
  <c r="R194" i="16"/>
  <c r="S194" i="16" s="1"/>
  <c r="O13" i="16"/>
  <c r="BX13" i="16" s="1"/>
  <c r="P13" i="16"/>
  <c r="M13" i="28" s="1"/>
  <c r="Q13" i="16"/>
  <c r="T13" i="16" s="1"/>
  <c r="U13" i="16" s="1"/>
  <c r="W13" i="16"/>
  <c r="R13" i="16"/>
  <c r="V196" i="17"/>
  <c r="X196" i="17" s="1"/>
  <c r="Y196" i="17" s="1"/>
  <c r="T196" i="17"/>
  <c r="U196" i="17" s="1"/>
  <c r="V211" i="18"/>
  <c r="X211" i="18" s="1"/>
  <c r="Y211" i="18" s="1"/>
  <c r="T211" i="18"/>
  <c r="U211" i="18" s="1"/>
  <c r="V243" i="18"/>
  <c r="X243" i="18" s="1"/>
  <c r="Y243" i="18" s="1"/>
  <c r="T243" i="18"/>
  <c r="U243" i="18" s="1"/>
  <c r="V248" i="18"/>
  <c r="X248" i="18" s="1"/>
  <c r="Y248" i="18" s="1"/>
  <c r="T248" i="18"/>
  <c r="U248" i="18" s="1"/>
  <c r="V253" i="18"/>
  <c r="X253" i="18" s="1"/>
  <c r="Y253" i="18" s="1"/>
  <c r="T253" i="18"/>
  <c r="U253" i="18" s="1"/>
  <c r="V258" i="18"/>
  <c r="X258" i="18" s="1"/>
  <c r="Y258" i="18" s="1"/>
  <c r="T258" i="18"/>
  <c r="U258" i="18" s="1"/>
  <c r="V262" i="18"/>
  <c r="X262" i="18" s="1"/>
  <c r="Y262" i="18" s="1"/>
  <c r="T262" i="18"/>
  <c r="U262" i="18" s="1"/>
  <c r="W14" i="18"/>
  <c r="P14" i="18"/>
  <c r="Q14" i="28" s="1"/>
  <c r="R14" i="18"/>
  <c r="O14" i="18"/>
  <c r="BX14" i="18" s="1"/>
  <c r="Q14" i="18"/>
  <c r="T14" i="18" s="1"/>
  <c r="U14" i="18" s="1"/>
  <c r="O41" i="18"/>
  <c r="P41" i="18"/>
  <c r="Q41" i="28" s="1"/>
  <c r="Q41" i="18"/>
  <c r="T41" i="18" s="1"/>
  <c r="U41" i="18" s="1"/>
  <c r="R41" i="18"/>
  <c r="S41" i="18" s="1"/>
  <c r="O65" i="18"/>
  <c r="Q65" i="18"/>
  <c r="T65" i="18" s="1"/>
  <c r="U65" i="18" s="1"/>
  <c r="P65" i="18"/>
  <c r="Q65" i="28" s="1"/>
  <c r="R65" i="18"/>
  <c r="P86" i="18"/>
  <c r="Q88" i="28" s="1"/>
  <c r="Q86" i="18"/>
  <c r="R86" i="18"/>
  <c r="S86" i="18" s="1"/>
  <c r="O86" i="18"/>
  <c r="O112" i="18"/>
  <c r="P112" i="18"/>
  <c r="Q114" i="28" s="1"/>
  <c r="Q112" i="18"/>
  <c r="R112" i="18"/>
  <c r="S112" i="18" s="1"/>
  <c r="Q131" i="18"/>
  <c r="T131" i="18" s="1"/>
  <c r="U131" i="18" s="1"/>
  <c r="R131" i="18"/>
  <c r="S131" i="18" s="1"/>
  <c r="O131" i="18"/>
  <c r="P131" i="18"/>
  <c r="Q131" i="28" s="1"/>
  <c r="Q153" i="18"/>
  <c r="R153" i="18"/>
  <c r="W153" i="18"/>
  <c r="O153" i="18"/>
  <c r="P153" i="18"/>
  <c r="Q149" i="28" s="1"/>
  <c r="P212" i="18"/>
  <c r="Q212" i="28" s="1"/>
  <c r="Q212" i="18"/>
  <c r="T212" i="18" s="1"/>
  <c r="U212" i="18" s="1"/>
  <c r="O212" i="18"/>
  <c r="R212" i="18"/>
  <c r="T209" i="17"/>
  <c r="U209" i="17" s="1"/>
  <c r="V240" i="17"/>
  <c r="X240" i="17" s="1"/>
  <c r="Y240" i="17" s="1"/>
  <c r="P59" i="16"/>
  <c r="M59" i="28" s="1"/>
  <c r="R59" i="16"/>
  <c r="O59" i="16"/>
  <c r="Q59" i="16"/>
  <c r="T59" i="16" s="1"/>
  <c r="U59" i="16" s="1"/>
  <c r="Q73" i="16"/>
  <c r="T73" i="16" s="1"/>
  <c r="U73" i="16" s="1"/>
  <c r="R73" i="16"/>
  <c r="S73" i="16" s="1"/>
  <c r="O73" i="16"/>
  <c r="P73" i="16"/>
  <c r="M75" i="28" s="1"/>
  <c r="O105" i="16"/>
  <c r="P105" i="16"/>
  <c r="M107" i="28" s="1"/>
  <c r="Q105" i="16"/>
  <c r="R105" i="16"/>
  <c r="S105" i="16" s="1"/>
  <c r="O121" i="16"/>
  <c r="P121" i="16"/>
  <c r="M121" i="28" s="1"/>
  <c r="Q121" i="16"/>
  <c r="T121" i="16" s="1"/>
  <c r="U121" i="16" s="1"/>
  <c r="R121" i="16"/>
  <c r="S121" i="16" s="1"/>
  <c r="O141" i="16"/>
  <c r="P141" i="16"/>
  <c r="M139" i="28" s="1"/>
  <c r="R141" i="16"/>
  <c r="Q141" i="16"/>
  <c r="T141" i="16" s="1"/>
  <c r="U141" i="16" s="1"/>
  <c r="R195" i="16"/>
  <c r="O195" i="16"/>
  <c r="P195" i="16"/>
  <c r="M195" i="28" s="1"/>
  <c r="Q195" i="16"/>
  <c r="T195" i="16" s="1"/>
  <c r="U195" i="16" s="1"/>
  <c r="Q14" i="16"/>
  <c r="T14" i="16" s="1"/>
  <c r="U14" i="16" s="1"/>
  <c r="R14" i="16"/>
  <c r="W14" i="16"/>
  <c r="O14" i="16"/>
  <c r="BX14" i="16" s="1"/>
  <c r="P14" i="16"/>
  <c r="M14" i="28" s="1"/>
  <c r="V41" i="17"/>
  <c r="X41" i="17" s="1"/>
  <c r="Y41" i="17" s="1"/>
  <c r="T41" i="17"/>
  <c r="U41" i="17" s="1"/>
  <c r="V71" i="17"/>
  <c r="X71" i="17" s="1"/>
  <c r="Y71" i="17" s="1"/>
  <c r="T71" i="17"/>
  <c r="U71" i="17" s="1"/>
  <c r="V111" i="17"/>
  <c r="X111" i="17" s="1"/>
  <c r="Y111" i="17" s="1"/>
  <c r="T111" i="17"/>
  <c r="U111" i="17" s="1"/>
  <c r="V241" i="17"/>
  <c r="X241" i="17" s="1"/>
  <c r="Y241" i="17" s="1"/>
  <c r="T241" i="17"/>
  <c r="U241" i="17" s="1"/>
  <c r="V246" i="17"/>
  <c r="X246" i="17" s="1"/>
  <c r="Y246" i="17" s="1"/>
  <c r="T246" i="17"/>
  <c r="U246" i="17" s="1"/>
  <c r="T250" i="17"/>
  <c r="U250" i="17" s="1"/>
  <c r="V250" i="17"/>
  <c r="X250" i="17" s="1"/>
  <c r="Y250" i="17" s="1"/>
  <c r="V255" i="17"/>
  <c r="X255" i="17" s="1"/>
  <c r="Y255" i="17" s="1"/>
  <c r="T255" i="17"/>
  <c r="U255" i="17" s="1"/>
  <c r="V260" i="17"/>
  <c r="X260" i="17" s="1"/>
  <c r="Y260" i="17" s="1"/>
  <c r="T260" i="17"/>
  <c r="U260" i="17" s="1"/>
  <c r="T265" i="17"/>
  <c r="U265" i="17" s="1"/>
  <c r="V265" i="17"/>
  <c r="X265" i="17" s="1"/>
  <c r="Y265" i="17" s="1"/>
  <c r="P15" i="18"/>
  <c r="Q15" i="28" s="1"/>
  <c r="Q15" i="18"/>
  <c r="AA15" i="18" s="1"/>
  <c r="O15" i="18"/>
  <c r="W15" i="18"/>
  <c r="R15" i="18"/>
  <c r="O42" i="18"/>
  <c r="Q42" i="18"/>
  <c r="P42" i="18"/>
  <c r="Q42" i="28" s="1"/>
  <c r="R42" i="18"/>
  <c r="S42" i="18" s="1"/>
  <c r="P66" i="18"/>
  <c r="Q66" i="28" s="1"/>
  <c r="Q66" i="18"/>
  <c r="T66" i="18" s="1"/>
  <c r="U66" i="18" s="1"/>
  <c r="O66" i="18"/>
  <c r="W66" i="18"/>
  <c r="R66" i="18"/>
  <c r="Q89" i="18"/>
  <c r="T89" i="18" s="1"/>
  <c r="U89" i="18" s="1"/>
  <c r="R89" i="18"/>
  <c r="S89" i="18" s="1"/>
  <c r="O89" i="18"/>
  <c r="P89" i="18"/>
  <c r="Q91" i="28" s="1"/>
  <c r="O113" i="18"/>
  <c r="P113" i="18"/>
  <c r="Q115" i="28" s="1"/>
  <c r="Q113" i="18"/>
  <c r="R113" i="18"/>
  <c r="O132" i="18"/>
  <c r="P132" i="18"/>
  <c r="Q132" i="28" s="1"/>
  <c r="Q132" i="18"/>
  <c r="AB132" i="18" s="1"/>
  <c r="R132" i="18"/>
  <c r="S132" i="18" s="1"/>
  <c r="R156" i="18"/>
  <c r="Q156" i="18"/>
  <c r="T156" i="18" s="1"/>
  <c r="U156" i="18" s="1"/>
  <c r="O156" i="18"/>
  <c r="P156" i="18"/>
  <c r="Q152" i="28" s="1"/>
  <c r="AC215" i="18"/>
  <c r="T70" i="17"/>
  <c r="U70" i="17" s="1"/>
  <c r="T122" i="17"/>
  <c r="U122" i="17" s="1"/>
  <c r="V29" i="17"/>
  <c r="X29" i="17" s="1"/>
  <c r="Y29" i="17" s="1"/>
  <c r="V30" i="17"/>
  <c r="X30" i="17" s="1"/>
  <c r="Y30" i="17" s="1"/>
  <c r="T77" i="17"/>
  <c r="U77" i="17" s="1"/>
  <c r="V210" i="16"/>
  <c r="X210" i="16" s="1"/>
  <c r="Y210" i="16" s="1"/>
  <c r="T210" i="16"/>
  <c r="U210" i="16" s="1"/>
  <c r="T242" i="16"/>
  <c r="U242" i="16" s="1"/>
  <c r="V242" i="16"/>
  <c r="X242" i="16" s="1"/>
  <c r="Y242" i="16" s="1"/>
  <c r="T247" i="16"/>
  <c r="U247" i="16" s="1"/>
  <c r="V247" i="16"/>
  <c r="X247" i="16" s="1"/>
  <c r="Y247" i="16" s="1"/>
  <c r="V252" i="16"/>
  <c r="X252" i="16" s="1"/>
  <c r="Y252" i="16" s="1"/>
  <c r="T252" i="16"/>
  <c r="U252" i="16" s="1"/>
  <c r="V256" i="16"/>
  <c r="X256" i="16" s="1"/>
  <c r="Y256" i="16" s="1"/>
  <c r="T256" i="16"/>
  <c r="U256" i="16" s="1"/>
  <c r="V261" i="16"/>
  <c r="X261" i="16" s="1"/>
  <c r="Y261" i="16" s="1"/>
  <c r="T261" i="16"/>
  <c r="U261" i="16" s="1"/>
  <c r="O19" i="16"/>
  <c r="P19" i="16"/>
  <c r="M19" i="28" s="1"/>
  <c r="Q19" i="16"/>
  <c r="T19" i="16" s="1"/>
  <c r="U19" i="16" s="1"/>
  <c r="R19" i="16"/>
  <c r="W19" i="16"/>
  <c r="O60" i="16"/>
  <c r="Q60" i="16"/>
  <c r="T60" i="16" s="1"/>
  <c r="U60" i="16" s="1"/>
  <c r="R60" i="16"/>
  <c r="S60" i="16" s="1"/>
  <c r="P60" i="16"/>
  <c r="M60" i="28" s="1"/>
  <c r="Q74" i="16"/>
  <c r="T74" i="16" s="1"/>
  <c r="U74" i="16" s="1"/>
  <c r="R74" i="16"/>
  <c r="S74" i="16" s="1"/>
  <c r="O74" i="16"/>
  <c r="P74" i="16"/>
  <c r="M76" i="28" s="1"/>
  <c r="Q106" i="16"/>
  <c r="T106" i="16" s="1"/>
  <c r="U106" i="16" s="1"/>
  <c r="R106" i="16"/>
  <c r="O106" i="16"/>
  <c r="P106" i="16"/>
  <c r="M108" i="28" s="1"/>
  <c r="O122" i="16"/>
  <c r="P122" i="16"/>
  <c r="M122" i="28" s="1"/>
  <c r="Q122" i="16"/>
  <c r="T122" i="16" s="1"/>
  <c r="U122" i="16" s="1"/>
  <c r="R122" i="16"/>
  <c r="S122" i="16" s="1"/>
  <c r="O142" i="16"/>
  <c r="P142" i="16"/>
  <c r="M142" i="28" s="1"/>
  <c r="Q142" i="16"/>
  <c r="T142" i="16" s="1"/>
  <c r="U142" i="16" s="1"/>
  <c r="R142" i="16"/>
  <c r="S142" i="16" s="1"/>
  <c r="Q196" i="16"/>
  <c r="R196" i="16"/>
  <c r="S196" i="16" s="1"/>
  <c r="O196" i="16"/>
  <c r="P196" i="16"/>
  <c r="M196" i="28" s="1"/>
  <c r="P15" i="16"/>
  <c r="M15" i="28" s="1"/>
  <c r="Q15" i="16"/>
  <c r="T15" i="16" s="1"/>
  <c r="U15" i="16" s="1"/>
  <c r="R15" i="16"/>
  <c r="O15" i="16"/>
  <c r="BX15" i="16" s="1"/>
  <c r="W15" i="16"/>
  <c r="V130" i="17"/>
  <c r="X130" i="17" s="1"/>
  <c r="Y130" i="17" s="1"/>
  <c r="T130" i="17"/>
  <c r="U130" i="17" s="1"/>
  <c r="W16" i="18"/>
  <c r="O16" i="18"/>
  <c r="BX16" i="18" s="1"/>
  <c r="P16" i="18"/>
  <c r="Q16" i="28" s="1"/>
  <c r="Q16" i="18"/>
  <c r="R16" i="18"/>
  <c r="P43" i="18"/>
  <c r="Q43" i="28" s="1"/>
  <c r="Q43" i="18"/>
  <c r="O43" i="18"/>
  <c r="R43" i="18"/>
  <c r="S43" i="18" s="1"/>
  <c r="Q69" i="18"/>
  <c r="T69" i="18" s="1"/>
  <c r="U69" i="18" s="1"/>
  <c r="R69" i="18"/>
  <c r="S69" i="18" s="1"/>
  <c r="O69" i="18"/>
  <c r="P69" i="18"/>
  <c r="Q69" i="28" s="1"/>
  <c r="Q96" i="18"/>
  <c r="R96" i="18"/>
  <c r="P96" i="18"/>
  <c r="Q98" i="28" s="1"/>
  <c r="O96" i="18"/>
  <c r="R115" i="18"/>
  <c r="O115" i="18"/>
  <c r="P115" i="18"/>
  <c r="Q117" i="28" s="1"/>
  <c r="Q115" i="18"/>
  <c r="AB115" i="18" s="1"/>
  <c r="O135" i="18"/>
  <c r="Q135" i="18"/>
  <c r="T135" i="18" s="1"/>
  <c r="U135" i="18" s="1"/>
  <c r="R135" i="18"/>
  <c r="S135" i="18" s="1"/>
  <c r="P135" i="18"/>
  <c r="Q133" i="28" s="1"/>
  <c r="P157" i="18"/>
  <c r="Q155" i="28" s="1"/>
  <c r="Q157" i="18"/>
  <c r="T157" i="18" s="1"/>
  <c r="U157" i="18" s="1"/>
  <c r="R157" i="18"/>
  <c r="O157" i="18"/>
  <c r="W12" i="17"/>
  <c r="Q12" i="17"/>
  <c r="R12" i="17"/>
  <c r="O12" i="17"/>
  <c r="P12" i="17"/>
  <c r="O12" i="28" s="1"/>
  <c r="T157" i="17"/>
  <c r="U157" i="17" s="1"/>
  <c r="T83" i="17"/>
  <c r="U83" i="17" s="1"/>
  <c r="V73" i="17"/>
  <c r="X73" i="17" s="1"/>
  <c r="Y73" i="17" s="1"/>
  <c r="T42" i="17"/>
  <c r="U42" i="17" s="1"/>
  <c r="T44" i="17"/>
  <c r="U44" i="17" s="1"/>
  <c r="P61" i="16"/>
  <c r="M61" i="28" s="1"/>
  <c r="Q61" i="16"/>
  <c r="T61" i="16" s="1"/>
  <c r="U61" i="16" s="1"/>
  <c r="O61" i="16"/>
  <c r="R61" i="16"/>
  <c r="S61" i="16" s="1"/>
  <c r="O75" i="16"/>
  <c r="P75" i="16"/>
  <c r="M77" i="28" s="1"/>
  <c r="Q75" i="16"/>
  <c r="R75" i="16"/>
  <c r="S75" i="16" s="1"/>
  <c r="O107" i="16"/>
  <c r="P107" i="16"/>
  <c r="M109" i="28" s="1"/>
  <c r="Q107" i="16"/>
  <c r="T107" i="16" s="1"/>
  <c r="U107" i="16" s="1"/>
  <c r="R107" i="16"/>
  <c r="Q123" i="16"/>
  <c r="R123" i="16"/>
  <c r="S123" i="16" s="1"/>
  <c r="O123" i="16"/>
  <c r="P123" i="16"/>
  <c r="M123" i="28" s="1"/>
  <c r="O143" i="16"/>
  <c r="R143" i="16"/>
  <c r="P143" i="16"/>
  <c r="M143" i="28" s="1"/>
  <c r="Q143" i="16"/>
  <c r="O206" i="16"/>
  <c r="P206" i="16"/>
  <c r="M197" i="28" s="1"/>
  <c r="Q206" i="16"/>
  <c r="T206" i="16" s="1"/>
  <c r="U206" i="16" s="1"/>
  <c r="R206" i="16"/>
  <c r="S206" i="16" s="1"/>
  <c r="P240" i="16"/>
  <c r="M242" i="28" s="1"/>
  <c r="Q240" i="16"/>
  <c r="R240" i="16"/>
  <c r="S240" i="16" s="1"/>
  <c r="O240" i="16"/>
  <c r="R16" i="16"/>
  <c r="P16" i="16"/>
  <c r="M16" i="28" s="1"/>
  <c r="Q16" i="16"/>
  <c r="W16" i="16"/>
  <c r="O16" i="16"/>
  <c r="BX16" i="16" s="1"/>
  <c r="T158" i="17"/>
  <c r="U158" i="17" s="1"/>
  <c r="V158" i="17"/>
  <c r="X158" i="17" s="1"/>
  <c r="Y158" i="17" s="1"/>
  <c r="T193" i="17"/>
  <c r="U193" i="17" s="1"/>
  <c r="V193" i="17"/>
  <c r="X193" i="17" s="1"/>
  <c r="Y193" i="17" s="1"/>
  <c r="V244" i="18"/>
  <c r="X244" i="18" s="1"/>
  <c r="Y244" i="18" s="1"/>
  <c r="T244" i="18"/>
  <c r="U244" i="18" s="1"/>
  <c r="V249" i="18"/>
  <c r="X249" i="18" s="1"/>
  <c r="Y249" i="18" s="1"/>
  <c r="T249" i="18"/>
  <c r="U249" i="18" s="1"/>
  <c r="T254" i="18"/>
  <c r="U254" i="18" s="1"/>
  <c r="V254" i="18"/>
  <c r="X254" i="18" s="1"/>
  <c r="Y254" i="18" s="1"/>
  <c r="V259" i="18"/>
  <c r="X259" i="18" s="1"/>
  <c r="Y259" i="18" s="1"/>
  <c r="T259" i="18"/>
  <c r="U259" i="18" s="1"/>
  <c r="V264" i="18"/>
  <c r="X264" i="18" s="1"/>
  <c r="Y264" i="18" s="1"/>
  <c r="T264" i="18"/>
  <c r="U264" i="18" s="1"/>
  <c r="P17" i="18"/>
  <c r="Q17" i="28" s="1"/>
  <c r="R17" i="18"/>
  <c r="W17" i="18"/>
  <c r="Q17" i="18"/>
  <c r="O17" i="18"/>
  <c r="BX17" i="18" s="1"/>
  <c r="Q44" i="18"/>
  <c r="R44" i="18"/>
  <c r="O44" i="18"/>
  <c r="P44" i="18"/>
  <c r="Q44" i="28" s="1"/>
  <c r="O71" i="18"/>
  <c r="Q71" i="18"/>
  <c r="T71" i="18" s="1"/>
  <c r="U71" i="18" s="1"/>
  <c r="P71" i="18"/>
  <c r="Q71" i="28" s="1"/>
  <c r="R71" i="18"/>
  <c r="S71" i="18" s="1"/>
  <c r="R103" i="18"/>
  <c r="S103" i="18" s="1"/>
  <c r="P103" i="18"/>
  <c r="Q105" i="28" s="1"/>
  <c r="Q103" i="18"/>
  <c r="T103" i="18" s="1"/>
  <c r="U103" i="18" s="1"/>
  <c r="O103" i="18"/>
  <c r="O118" i="18"/>
  <c r="P118" i="18"/>
  <c r="Q118" i="28" s="1"/>
  <c r="Q118" i="18"/>
  <c r="T118" i="18" s="1"/>
  <c r="U118" i="18" s="1"/>
  <c r="R118" i="18"/>
  <c r="Q136" i="18"/>
  <c r="T136" i="18" s="1"/>
  <c r="U136" i="18" s="1"/>
  <c r="R136" i="18"/>
  <c r="O136" i="18"/>
  <c r="P136" i="18"/>
  <c r="Q134" i="28" s="1"/>
  <c r="P158" i="18"/>
  <c r="Q158" i="28" s="1"/>
  <c r="R158" i="18"/>
  <c r="S158" i="18" s="1"/>
  <c r="O158" i="18"/>
  <c r="Q158" i="18"/>
  <c r="T158" i="18" s="1"/>
  <c r="U158" i="18" s="1"/>
  <c r="O13" i="17"/>
  <c r="P13" i="17"/>
  <c r="O13" i="28" s="1"/>
  <c r="Q13" i="17"/>
  <c r="T13" i="17" s="1"/>
  <c r="U13" i="17" s="1"/>
  <c r="R13" i="17"/>
  <c r="W13" i="17"/>
  <c r="V105" i="17"/>
  <c r="X105" i="17" s="1"/>
  <c r="Y105" i="17" s="1"/>
  <c r="T75" i="17"/>
  <c r="U75" i="17" s="1"/>
  <c r="V141" i="17"/>
  <c r="X141" i="17" s="1"/>
  <c r="Y141" i="17" s="1"/>
  <c r="T112" i="17"/>
  <c r="U112" i="17" s="1"/>
  <c r="O29" i="16"/>
  <c r="P29" i="16"/>
  <c r="M29" i="28" s="1"/>
  <c r="Q29" i="16"/>
  <c r="R29" i="16"/>
  <c r="P62" i="16"/>
  <c r="M62" i="28" s="1"/>
  <c r="Q62" i="16"/>
  <c r="T62" i="16" s="1"/>
  <c r="U62" i="16" s="1"/>
  <c r="R62" i="16"/>
  <c r="S62" i="16" s="1"/>
  <c r="O62" i="16"/>
  <c r="O76" i="16"/>
  <c r="P76" i="16"/>
  <c r="M78" i="28" s="1"/>
  <c r="Q76" i="16"/>
  <c r="T76" i="16" s="1"/>
  <c r="U76" i="16" s="1"/>
  <c r="R76" i="16"/>
  <c r="S76" i="16" s="1"/>
  <c r="O108" i="16"/>
  <c r="P108" i="16"/>
  <c r="M110" i="28" s="1"/>
  <c r="Q108" i="16"/>
  <c r="T108" i="16" s="1"/>
  <c r="U108" i="16" s="1"/>
  <c r="R108" i="16"/>
  <c r="S108" i="16" s="1"/>
  <c r="O126" i="16"/>
  <c r="P126" i="16"/>
  <c r="M126" i="28" s="1"/>
  <c r="Q126" i="16"/>
  <c r="T126" i="16" s="1"/>
  <c r="U126" i="16" s="1"/>
  <c r="R126" i="16"/>
  <c r="S126" i="16" s="1"/>
  <c r="O144" i="16"/>
  <c r="P144" i="16"/>
  <c r="M144" i="28" s="1"/>
  <c r="Q144" i="16"/>
  <c r="R144" i="16"/>
  <c r="R207" i="16"/>
  <c r="S207" i="16" s="1"/>
  <c r="O207" i="16"/>
  <c r="P207" i="16"/>
  <c r="M198" i="28" s="1"/>
  <c r="Q207" i="16"/>
  <c r="T207" i="16" s="1"/>
  <c r="U207" i="16" s="1"/>
  <c r="O241" i="16"/>
  <c r="P241" i="16"/>
  <c r="M243" i="28" s="1"/>
  <c r="Q241" i="16"/>
  <c r="T241" i="16" s="1"/>
  <c r="U241" i="16" s="1"/>
  <c r="R241" i="16"/>
  <c r="S241" i="16" s="1"/>
  <c r="P17" i="16"/>
  <c r="M17" i="28" s="1"/>
  <c r="Q17" i="16"/>
  <c r="R17" i="16"/>
  <c r="O17" i="16"/>
  <c r="W17" i="16"/>
  <c r="T58" i="17"/>
  <c r="U58" i="17" s="1"/>
  <c r="V58" i="17"/>
  <c r="X58" i="17" s="1"/>
  <c r="Y58" i="17" s="1"/>
  <c r="T62" i="17"/>
  <c r="U62" i="17" s="1"/>
  <c r="V62" i="17"/>
  <c r="X62" i="17" s="1"/>
  <c r="Y62" i="17" s="1"/>
  <c r="T76" i="17"/>
  <c r="U76" i="17" s="1"/>
  <c r="V86" i="17"/>
  <c r="X86" i="17" s="1"/>
  <c r="Y86" i="17" s="1"/>
  <c r="T86" i="17"/>
  <c r="U86" i="17" s="1"/>
  <c r="T104" i="17"/>
  <c r="U104" i="17" s="1"/>
  <c r="V104" i="17"/>
  <c r="X104" i="17" s="1"/>
  <c r="Y104" i="17" s="1"/>
  <c r="V210" i="17"/>
  <c r="X210" i="17" s="1"/>
  <c r="Y210" i="17" s="1"/>
  <c r="T210" i="17"/>
  <c r="U210" i="17" s="1"/>
  <c r="V242" i="17"/>
  <c r="X242" i="17" s="1"/>
  <c r="Y242" i="17" s="1"/>
  <c r="T242" i="17"/>
  <c r="U242" i="17" s="1"/>
  <c r="V247" i="17"/>
  <c r="X247" i="17" s="1"/>
  <c r="Y247" i="17" s="1"/>
  <c r="T247" i="17"/>
  <c r="U247" i="17" s="1"/>
  <c r="V252" i="17"/>
  <c r="X252" i="17" s="1"/>
  <c r="Y252" i="17" s="1"/>
  <c r="T252" i="17"/>
  <c r="U252" i="17" s="1"/>
  <c r="V256" i="17"/>
  <c r="X256" i="17" s="1"/>
  <c r="Y256" i="17" s="1"/>
  <c r="T256" i="17"/>
  <c r="U256" i="17" s="1"/>
  <c r="V261" i="17"/>
  <c r="X261" i="17" s="1"/>
  <c r="Y261" i="17" s="1"/>
  <c r="T261" i="17"/>
  <c r="U261" i="17" s="1"/>
  <c r="R18" i="18"/>
  <c r="P18" i="18"/>
  <c r="Q18" i="28" s="1"/>
  <c r="Q18" i="18"/>
  <c r="T18" i="18" s="1"/>
  <c r="U18" i="18" s="1"/>
  <c r="W18" i="18"/>
  <c r="O18" i="18"/>
  <c r="BX18" i="18" s="1"/>
  <c r="P51" i="18"/>
  <c r="Q51" i="28" s="1"/>
  <c r="Q51" i="18"/>
  <c r="T51" i="18" s="1"/>
  <c r="U51" i="18" s="1"/>
  <c r="O51" i="18"/>
  <c r="R51" i="18"/>
  <c r="S51" i="18" s="1"/>
  <c r="P72" i="18"/>
  <c r="Q72" i="28" s="1"/>
  <c r="Q72" i="18"/>
  <c r="T72" i="18" s="1"/>
  <c r="U72" i="18" s="1"/>
  <c r="O72" i="18"/>
  <c r="R72" i="18"/>
  <c r="S72" i="18" s="1"/>
  <c r="O104" i="18"/>
  <c r="P104" i="18"/>
  <c r="Q106" i="28" s="1"/>
  <c r="Q104" i="18"/>
  <c r="R104" i="18"/>
  <c r="S104" i="18" s="1"/>
  <c r="Q119" i="18"/>
  <c r="AB119" i="18" s="1"/>
  <c r="P119" i="18"/>
  <c r="Q119" i="28" s="1"/>
  <c r="R119" i="18"/>
  <c r="O119" i="18"/>
  <c r="BX119" i="18" s="1"/>
  <c r="O137" i="18"/>
  <c r="P137" i="18"/>
  <c r="Q137" i="28" s="1"/>
  <c r="Q137" i="18"/>
  <c r="T137" i="18" s="1"/>
  <c r="U137" i="18" s="1"/>
  <c r="R137" i="18"/>
  <c r="S137" i="18" s="1"/>
  <c r="O193" i="18"/>
  <c r="Q193" i="18"/>
  <c r="R193" i="18"/>
  <c r="P193" i="18"/>
  <c r="Q193" i="28" s="1"/>
  <c r="AC222" i="18"/>
  <c r="Q14" i="17"/>
  <c r="T14" i="17" s="1"/>
  <c r="U14" i="17" s="1"/>
  <c r="R14" i="17"/>
  <c r="O14" i="17"/>
  <c r="P14" i="17"/>
  <c r="O14" i="28" s="1"/>
  <c r="W14" i="17"/>
  <c r="V195" i="17"/>
  <c r="X195" i="17" s="1"/>
  <c r="Y195" i="17" s="1"/>
  <c r="V51" i="17"/>
  <c r="X51" i="17" s="1"/>
  <c r="Y51" i="17" s="1"/>
  <c r="T207" i="17"/>
  <c r="U207" i="17" s="1"/>
  <c r="T72" i="17"/>
  <c r="U72" i="17" s="1"/>
  <c r="T211" i="16"/>
  <c r="U211" i="16" s="1"/>
  <c r="V211" i="16"/>
  <c r="X211" i="16" s="1"/>
  <c r="Y211" i="16" s="1"/>
  <c r="V243" i="16"/>
  <c r="X243" i="16" s="1"/>
  <c r="Y243" i="16" s="1"/>
  <c r="T243" i="16"/>
  <c r="U243" i="16" s="1"/>
  <c r="T248" i="16"/>
  <c r="U248" i="16" s="1"/>
  <c r="V248" i="16"/>
  <c r="X248" i="16" s="1"/>
  <c r="Y248" i="16" s="1"/>
  <c r="V253" i="16"/>
  <c r="X253" i="16" s="1"/>
  <c r="Y253" i="16" s="1"/>
  <c r="T253" i="16"/>
  <c r="U253" i="16" s="1"/>
  <c r="T258" i="16"/>
  <c r="U258" i="16" s="1"/>
  <c r="V258" i="16"/>
  <c r="X258" i="16" s="1"/>
  <c r="Y258" i="16" s="1"/>
  <c r="V262" i="16"/>
  <c r="X262" i="16" s="1"/>
  <c r="Y262" i="16" s="1"/>
  <c r="T262" i="16"/>
  <c r="U262" i="16" s="1"/>
  <c r="R30" i="16"/>
  <c r="Q30" i="16"/>
  <c r="T30" i="16" s="1"/>
  <c r="U30" i="16" s="1"/>
  <c r="O30" i="16"/>
  <c r="P30" i="16"/>
  <c r="M30" i="28" s="1"/>
  <c r="O63" i="16"/>
  <c r="R63" i="16"/>
  <c r="S63" i="16" s="1"/>
  <c r="Q63" i="16"/>
  <c r="T63" i="16" s="1"/>
  <c r="U63" i="16" s="1"/>
  <c r="P63" i="16"/>
  <c r="M63" i="28" s="1"/>
  <c r="R77" i="16"/>
  <c r="S77" i="16" s="1"/>
  <c r="O77" i="16"/>
  <c r="P77" i="16"/>
  <c r="M79" i="28" s="1"/>
  <c r="Q77" i="16"/>
  <c r="Q109" i="16"/>
  <c r="T109" i="16" s="1"/>
  <c r="U109" i="16" s="1"/>
  <c r="R109" i="16"/>
  <c r="S109" i="16" s="1"/>
  <c r="P109" i="16"/>
  <c r="M111" i="28" s="1"/>
  <c r="O109" i="16"/>
  <c r="O127" i="16"/>
  <c r="P127" i="16"/>
  <c r="M127" i="28" s="1"/>
  <c r="Q127" i="16"/>
  <c r="T127" i="16" s="1"/>
  <c r="U127" i="16" s="1"/>
  <c r="R127" i="16"/>
  <c r="S127" i="16" s="1"/>
  <c r="O147" i="16"/>
  <c r="R147" i="16"/>
  <c r="P147" i="16"/>
  <c r="M145" i="28" s="1"/>
  <c r="Q147" i="16"/>
  <c r="W147" i="16" s="1"/>
  <c r="P208" i="16"/>
  <c r="M208" i="28" s="1"/>
  <c r="O208" i="16"/>
  <c r="Q208" i="16"/>
  <c r="T208" i="16" s="1"/>
  <c r="U208" i="16" s="1"/>
  <c r="R208" i="16"/>
  <c r="S208" i="16" s="1"/>
  <c r="Q18" i="16"/>
  <c r="T18" i="16" s="1"/>
  <c r="U18" i="16" s="1"/>
  <c r="W18" i="16"/>
  <c r="O18" i="16"/>
  <c r="P18" i="16"/>
  <c r="M18" i="28" s="1"/>
  <c r="R18" i="16"/>
  <c r="T123" i="17"/>
  <c r="U123" i="17" s="1"/>
  <c r="V123" i="17"/>
  <c r="X123" i="17" s="1"/>
  <c r="Y123" i="17" s="1"/>
  <c r="T131" i="17"/>
  <c r="U131" i="17" s="1"/>
  <c r="V131" i="17"/>
  <c r="X131" i="17" s="1"/>
  <c r="Y131" i="17" s="1"/>
  <c r="T137" i="17"/>
  <c r="U137" i="17" s="1"/>
  <c r="V137" i="17"/>
  <c r="X137" i="17" s="1"/>
  <c r="Y137" i="17" s="1"/>
  <c r="R58" i="18"/>
  <c r="S58" i="18" s="1"/>
  <c r="O58" i="18"/>
  <c r="P58" i="18"/>
  <c r="Q58" i="28" s="1"/>
  <c r="Q58" i="18"/>
  <c r="T58" i="18" s="1"/>
  <c r="U58" i="18" s="1"/>
  <c r="R73" i="18"/>
  <c r="S73" i="18" s="1"/>
  <c r="P73" i="18"/>
  <c r="Q75" i="28" s="1"/>
  <c r="Q73" i="18"/>
  <c r="T73" i="18" s="1"/>
  <c r="U73" i="18" s="1"/>
  <c r="O73" i="18"/>
  <c r="Q105" i="18"/>
  <c r="T105" i="18" s="1"/>
  <c r="U105" i="18" s="1"/>
  <c r="R105" i="18"/>
  <c r="S105" i="18" s="1"/>
  <c r="O105" i="18"/>
  <c r="P105" i="18"/>
  <c r="Q107" i="28" s="1"/>
  <c r="O120" i="18"/>
  <c r="P120" i="18"/>
  <c r="Q120" i="28" s="1"/>
  <c r="R120" i="18"/>
  <c r="Q120" i="18"/>
  <c r="R140" i="18"/>
  <c r="P140" i="18"/>
  <c r="Q138" i="28" s="1"/>
  <c r="Q140" i="18"/>
  <c r="T140" i="18" s="1"/>
  <c r="U140" i="18" s="1"/>
  <c r="O140" i="18"/>
  <c r="P194" i="18"/>
  <c r="Q194" i="28" s="1"/>
  <c r="Q194" i="18"/>
  <c r="R194" i="18"/>
  <c r="O194" i="18"/>
  <c r="O15" i="17"/>
  <c r="Q15" i="17"/>
  <c r="T15" i="17" s="1"/>
  <c r="U15" i="17" s="1"/>
  <c r="R15" i="17"/>
  <c r="W15" i="17"/>
  <c r="P15" i="17"/>
  <c r="O15" i="28" s="1"/>
  <c r="T140" i="17"/>
  <c r="U140" i="17" s="1"/>
  <c r="V143" i="17"/>
  <c r="X143" i="17" s="1"/>
  <c r="Y143" i="17" s="1"/>
  <c r="T65" i="17"/>
  <c r="U65" i="17" s="1"/>
  <c r="T64" i="17"/>
  <c r="U64" i="17" s="1"/>
  <c r="T119" i="17"/>
  <c r="U119" i="17" s="1"/>
  <c r="O31" i="16"/>
  <c r="R31" i="16"/>
  <c r="P31" i="16"/>
  <c r="M31" i="28" s="1"/>
  <c r="Q31" i="16"/>
  <c r="P64" i="16"/>
  <c r="M64" i="28" s="1"/>
  <c r="Q64" i="16"/>
  <c r="T64" i="16" s="1"/>
  <c r="U64" i="16" s="1"/>
  <c r="R64" i="16"/>
  <c r="S64" i="16" s="1"/>
  <c r="O64" i="16"/>
  <c r="O80" i="16"/>
  <c r="R80" i="16"/>
  <c r="P80" i="16"/>
  <c r="M82" i="28" s="1"/>
  <c r="Q80" i="16"/>
  <c r="T80" i="16" s="1"/>
  <c r="U80" i="16" s="1"/>
  <c r="O111" i="16"/>
  <c r="R111" i="16"/>
  <c r="P111" i="16"/>
  <c r="M113" i="28" s="1"/>
  <c r="Q111" i="16"/>
  <c r="T111" i="16" s="1"/>
  <c r="U111" i="16" s="1"/>
  <c r="O130" i="16"/>
  <c r="R130" i="16"/>
  <c r="S130" i="16" s="1"/>
  <c r="P130" i="16"/>
  <c r="M130" i="28" s="1"/>
  <c r="Q130" i="16"/>
  <c r="T130" i="16" s="1"/>
  <c r="U130" i="16" s="1"/>
  <c r="O150" i="16"/>
  <c r="BX150" i="16" s="1"/>
  <c r="P150" i="16"/>
  <c r="M146" i="28" s="1"/>
  <c r="Q150" i="16"/>
  <c r="W150" i="16"/>
  <c r="R150" i="16"/>
  <c r="P209" i="16"/>
  <c r="M209" i="28" s="1"/>
  <c r="Q209" i="16"/>
  <c r="T209" i="16" s="1"/>
  <c r="U209" i="16" s="1"/>
  <c r="R209" i="16"/>
  <c r="S209" i="16" s="1"/>
  <c r="O209" i="16"/>
  <c r="T194" i="17"/>
  <c r="U194" i="17" s="1"/>
  <c r="V194" i="17"/>
  <c r="X194" i="17" s="1"/>
  <c r="Y194" i="17" s="1"/>
  <c r="V246" i="18"/>
  <c r="X246" i="18" s="1"/>
  <c r="Y246" i="18" s="1"/>
  <c r="T246" i="18"/>
  <c r="U246" i="18" s="1"/>
  <c r="T250" i="18"/>
  <c r="U250" i="18" s="1"/>
  <c r="V250" i="18"/>
  <c r="X250" i="18" s="1"/>
  <c r="Y250" i="18" s="1"/>
  <c r="V255" i="18"/>
  <c r="X255" i="18" s="1"/>
  <c r="Y255" i="18" s="1"/>
  <c r="T255" i="18"/>
  <c r="U255" i="18" s="1"/>
  <c r="T260" i="18"/>
  <c r="U260" i="18" s="1"/>
  <c r="V260" i="18"/>
  <c r="X260" i="18" s="1"/>
  <c r="Y260" i="18" s="1"/>
  <c r="V265" i="18"/>
  <c r="X265" i="18" s="1"/>
  <c r="Y265" i="18" s="1"/>
  <c r="T265" i="18"/>
  <c r="U265" i="18" s="1"/>
  <c r="P59" i="18"/>
  <c r="Q59" i="28" s="1"/>
  <c r="R59" i="18"/>
  <c r="S59" i="18" s="1"/>
  <c r="O59" i="18"/>
  <c r="Q59" i="18"/>
  <c r="Q74" i="18"/>
  <c r="T74" i="18" s="1"/>
  <c r="U74" i="18" s="1"/>
  <c r="R74" i="18"/>
  <c r="O74" i="18"/>
  <c r="P74" i="18"/>
  <c r="Q76" i="28" s="1"/>
  <c r="P106" i="18"/>
  <c r="Q108" i="28" s="1"/>
  <c r="Q106" i="18"/>
  <c r="T106" i="18" s="1"/>
  <c r="U106" i="18" s="1"/>
  <c r="R106" i="18"/>
  <c r="S106" i="18" s="1"/>
  <c r="O106" i="18"/>
  <c r="Q121" i="18"/>
  <c r="T121" i="18" s="1"/>
  <c r="U121" i="18" s="1"/>
  <c r="R121" i="18"/>
  <c r="O121" i="18"/>
  <c r="P121" i="18"/>
  <c r="Q121" i="28" s="1"/>
  <c r="O141" i="18"/>
  <c r="Q141" i="18"/>
  <c r="R141" i="18"/>
  <c r="P141" i="18"/>
  <c r="Q139" i="28" s="1"/>
  <c r="Q195" i="18"/>
  <c r="R195" i="18"/>
  <c r="S195" i="18" s="1"/>
  <c r="P195" i="18"/>
  <c r="Q195" i="28" s="1"/>
  <c r="O195" i="18"/>
  <c r="Q16" i="17"/>
  <c r="T16" i="17" s="1"/>
  <c r="U16" i="17" s="1"/>
  <c r="R16" i="17"/>
  <c r="O16" i="17"/>
  <c r="BX16" i="17" s="1"/>
  <c r="P16" i="17"/>
  <c r="O16" i="28" s="1"/>
  <c r="W16" i="17"/>
  <c r="V156" i="17"/>
  <c r="X156" i="17" s="1"/>
  <c r="Y156" i="17" s="1"/>
  <c r="T43" i="17"/>
  <c r="U43" i="17" s="1"/>
  <c r="T126" i="17"/>
  <c r="U126" i="17" s="1"/>
  <c r="O41" i="16"/>
  <c r="Q41" i="16"/>
  <c r="T41" i="16" s="1"/>
  <c r="U41" i="16" s="1"/>
  <c r="R41" i="16"/>
  <c r="P41" i="16"/>
  <c r="M41" i="28" s="1"/>
  <c r="P65" i="16"/>
  <c r="M65" i="28" s="1"/>
  <c r="Q65" i="16"/>
  <c r="T65" i="16" s="1"/>
  <c r="U65" i="16" s="1"/>
  <c r="O65" i="16"/>
  <c r="R65" i="16"/>
  <c r="S65" i="16" s="1"/>
  <c r="Q83" i="16"/>
  <c r="R83" i="16"/>
  <c r="S83" i="16" s="1"/>
  <c r="O83" i="16"/>
  <c r="P83" i="16"/>
  <c r="M85" i="28" s="1"/>
  <c r="O112" i="16"/>
  <c r="P112" i="16"/>
  <c r="M114" i="28" s="1"/>
  <c r="Q112" i="16"/>
  <c r="T112" i="16" s="1"/>
  <c r="U112" i="16" s="1"/>
  <c r="R112" i="16"/>
  <c r="S112" i="16" s="1"/>
  <c r="P131" i="16"/>
  <c r="M131" i="28" s="1"/>
  <c r="Q131" i="16"/>
  <c r="R131" i="16"/>
  <c r="S131" i="16" s="1"/>
  <c r="O131" i="16"/>
  <c r="O153" i="16"/>
  <c r="R153" i="16"/>
  <c r="W153" i="16"/>
  <c r="Q153" i="16"/>
  <c r="T153" i="16" s="1"/>
  <c r="U153" i="16" s="1"/>
  <c r="P153" i="16"/>
  <c r="M149" i="28" s="1"/>
  <c r="Q212" i="16"/>
  <c r="T212" i="16" s="1"/>
  <c r="U212" i="16" s="1"/>
  <c r="O212" i="16"/>
  <c r="P212" i="16"/>
  <c r="M212" i="28" s="1"/>
  <c r="R212" i="16"/>
  <c r="T69" i="17"/>
  <c r="U69" i="17" s="1"/>
  <c r="V69" i="17"/>
  <c r="X69" i="17" s="1"/>
  <c r="Y69" i="17" s="1"/>
  <c r="V89" i="17"/>
  <c r="X89" i="17" s="1"/>
  <c r="Y89" i="17" s="1"/>
  <c r="T89" i="17"/>
  <c r="U89" i="17" s="1"/>
  <c r="V113" i="17"/>
  <c r="X113" i="17" s="1"/>
  <c r="Y113" i="17" s="1"/>
  <c r="T113" i="17"/>
  <c r="U113" i="17" s="1"/>
  <c r="T211" i="17"/>
  <c r="U211" i="17" s="1"/>
  <c r="V211" i="17"/>
  <c r="X211" i="17" s="1"/>
  <c r="Y211" i="17" s="1"/>
  <c r="V243" i="17"/>
  <c r="X243" i="17" s="1"/>
  <c r="Y243" i="17" s="1"/>
  <c r="T243" i="17"/>
  <c r="U243" i="17" s="1"/>
  <c r="V248" i="17"/>
  <c r="X248" i="17" s="1"/>
  <c r="Y248" i="17" s="1"/>
  <c r="T248" i="17"/>
  <c r="U248" i="17" s="1"/>
  <c r="T253" i="17"/>
  <c r="U253" i="17" s="1"/>
  <c r="V253" i="17"/>
  <c r="X253" i="17" s="1"/>
  <c r="Y253" i="17" s="1"/>
  <c r="T258" i="17"/>
  <c r="U258" i="17" s="1"/>
  <c r="V258" i="17"/>
  <c r="X258" i="17" s="1"/>
  <c r="Y258" i="17" s="1"/>
  <c r="V262" i="17"/>
  <c r="X262" i="17" s="1"/>
  <c r="Y262" i="17" s="1"/>
  <c r="T262" i="17"/>
  <c r="U262" i="17" s="1"/>
  <c r="W19" i="18"/>
  <c r="O19" i="18"/>
  <c r="Q19" i="18"/>
  <c r="R19" i="18"/>
  <c r="P19" i="18"/>
  <c r="Q19" i="28" s="1"/>
  <c r="Q60" i="18"/>
  <c r="T60" i="18" s="1"/>
  <c r="U60" i="18" s="1"/>
  <c r="R60" i="18"/>
  <c r="S60" i="18" s="1"/>
  <c r="P60" i="18"/>
  <c r="Q60" i="28" s="1"/>
  <c r="O60" i="18"/>
  <c r="Q75" i="18"/>
  <c r="R75" i="18"/>
  <c r="S75" i="18" s="1"/>
  <c r="O75" i="18"/>
  <c r="P75" i="18"/>
  <c r="Q77" i="28" s="1"/>
  <c r="O107" i="18"/>
  <c r="P107" i="18"/>
  <c r="Q109" i="28" s="1"/>
  <c r="Q107" i="18"/>
  <c r="T107" i="18" s="1"/>
  <c r="U107" i="18" s="1"/>
  <c r="R107" i="18"/>
  <c r="S107" i="18" s="1"/>
  <c r="Q122" i="18"/>
  <c r="R122" i="18"/>
  <c r="O122" i="18"/>
  <c r="P122" i="18"/>
  <c r="Q122" i="28" s="1"/>
  <c r="Q142" i="18"/>
  <c r="T142" i="18" s="1"/>
  <c r="U142" i="18" s="1"/>
  <c r="R142" i="18"/>
  <c r="S142" i="18" s="1"/>
  <c r="O142" i="18"/>
  <c r="P142" i="18"/>
  <c r="Q142" i="28" s="1"/>
  <c r="O196" i="18"/>
  <c r="P196" i="18"/>
  <c r="Q196" i="28" s="1"/>
  <c r="R196" i="18"/>
  <c r="S196" i="18" s="1"/>
  <c r="Q196" i="18"/>
  <c r="T196" i="18" s="1"/>
  <c r="U196" i="18" s="1"/>
  <c r="W17" i="17"/>
  <c r="O17" i="17"/>
  <c r="BX17" i="17" s="1"/>
  <c r="P17" i="17"/>
  <c r="O17" i="28" s="1"/>
  <c r="Q17" i="17"/>
  <c r="R17" i="17"/>
  <c r="T108" i="17"/>
  <c r="U108" i="17" s="1"/>
  <c r="V76" i="17"/>
  <c r="X76" i="17" s="1"/>
  <c r="Y76" i="17" s="1"/>
  <c r="T121" i="17"/>
  <c r="U121" i="17" s="1"/>
  <c r="T96" i="17"/>
  <c r="U96" i="17" s="1"/>
  <c r="V110" i="16"/>
  <c r="X110" i="16" s="1"/>
  <c r="Y110" i="16" s="1"/>
  <c r="T110" i="16"/>
  <c r="U110" i="16" s="1"/>
  <c r="V244" i="16"/>
  <c r="X244" i="16" s="1"/>
  <c r="Y244" i="16" s="1"/>
  <c r="T244" i="16"/>
  <c r="U244" i="16" s="1"/>
  <c r="V249" i="16"/>
  <c r="X249" i="16" s="1"/>
  <c r="Y249" i="16" s="1"/>
  <c r="T249" i="16"/>
  <c r="U249" i="16" s="1"/>
  <c r="T254" i="16"/>
  <c r="U254" i="16" s="1"/>
  <c r="V254" i="16"/>
  <c r="X254" i="16" s="1"/>
  <c r="Y254" i="16" s="1"/>
  <c r="V259" i="16"/>
  <c r="X259" i="16" s="1"/>
  <c r="Y259" i="16" s="1"/>
  <c r="T259" i="16"/>
  <c r="U259" i="16" s="1"/>
  <c r="T264" i="16"/>
  <c r="U264" i="16" s="1"/>
  <c r="V264" i="16"/>
  <c r="X264" i="16" s="1"/>
  <c r="Y264" i="16" s="1"/>
  <c r="O42" i="16"/>
  <c r="P42" i="16"/>
  <c r="M42" i="28" s="1"/>
  <c r="Q42" i="16"/>
  <c r="T42" i="16" s="1"/>
  <c r="U42" i="16" s="1"/>
  <c r="R42" i="16"/>
  <c r="S42" i="16" s="1"/>
  <c r="Q66" i="16"/>
  <c r="T66" i="16" s="1"/>
  <c r="U66" i="16" s="1"/>
  <c r="R66" i="16"/>
  <c r="W66" i="16"/>
  <c r="O66" i="16"/>
  <c r="P66" i="16"/>
  <c r="M66" i="28" s="1"/>
  <c r="O86" i="16"/>
  <c r="P86" i="16"/>
  <c r="M88" i="28" s="1"/>
  <c r="Q86" i="16"/>
  <c r="R86" i="16"/>
  <c r="S86" i="16" s="1"/>
  <c r="P113" i="16"/>
  <c r="M115" i="28" s="1"/>
  <c r="Q113" i="16"/>
  <c r="T113" i="16" s="1"/>
  <c r="U113" i="16" s="1"/>
  <c r="O113" i="16"/>
  <c r="R113" i="16"/>
  <c r="S113" i="16" s="1"/>
  <c r="O132" i="16"/>
  <c r="P132" i="16"/>
  <c r="M132" i="28" s="1"/>
  <c r="Q132" i="16"/>
  <c r="T132" i="16" s="1"/>
  <c r="U132" i="16" s="1"/>
  <c r="R132" i="16"/>
  <c r="S132" i="16" s="1"/>
  <c r="O156" i="16"/>
  <c r="P156" i="16"/>
  <c r="M152" i="28" s="1"/>
  <c r="Q156" i="16"/>
  <c r="T156" i="16" s="1"/>
  <c r="U156" i="16" s="1"/>
  <c r="R156" i="16"/>
  <c r="AC215" i="16"/>
  <c r="V120" i="17"/>
  <c r="X120" i="17" s="1"/>
  <c r="Y120" i="17" s="1"/>
  <c r="T120" i="17"/>
  <c r="U120" i="17" s="1"/>
  <c r="T132" i="17"/>
  <c r="U132" i="17" s="1"/>
  <c r="R61" i="18"/>
  <c r="S61" i="18" s="1"/>
  <c r="O61" i="18"/>
  <c r="P61" i="18"/>
  <c r="Q61" i="28" s="1"/>
  <c r="Q61" i="18"/>
  <c r="T61" i="18" s="1"/>
  <c r="U61" i="18" s="1"/>
  <c r="Q76" i="18"/>
  <c r="T76" i="18" s="1"/>
  <c r="U76" i="18" s="1"/>
  <c r="R76" i="18"/>
  <c r="S76" i="18" s="1"/>
  <c r="O76" i="18"/>
  <c r="P76" i="18"/>
  <c r="Q78" i="28" s="1"/>
  <c r="R108" i="18"/>
  <c r="S108" i="18" s="1"/>
  <c r="O108" i="18"/>
  <c r="P108" i="18"/>
  <c r="Q110" i="28" s="1"/>
  <c r="Q108" i="18"/>
  <c r="T108" i="18" s="1"/>
  <c r="U108" i="18" s="1"/>
  <c r="Q123" i="18"/>
  <c r="R123" i="18"/>
  <c r="S123" i="18" s="1"/>
  <c r="O123" i="18"/>
  <c r="P123" i="18"/>
  <c r="Q123" i="28" s="1"/>
  <c r="O143" i="18"/>
  <c r="P143" i="18"/>
  <c r="Q143" i="28" s="1"/>
  <c r="R143" i="18"/>
  <c r="S143" i="18" s="1"/>
  <c r="Q143" i="18"/>
  <c r="R206" i="18"/>
  <c r="S206" i="18" s="1"/>
  <c r="O206" i="18"/>
  <c r="P206" i="18"/>
  <c r="Q197" i="28" s="1"/>
  <c r="Q206" i="18"/>
  <c r="T206" i="18" s="1"/>
  <c r="U206" i="18" s="1"/>
  <c r="P240" i="18"/>
  <c r="Q242" i="28" s="1"/>
  <c r="Q240" i="18"/>
  <c r="T240" i="18" s="1"/>
  <c r="U240" i="18" s="1"/>
  <c r="R240" i="18"/>
  <c r="S240" i="18" s="1"/>
  <c r="O240" i="18"/>
  <c r="Q18" i="17"/>
  <c r="AB18" i="17" s="1"/>
  <c r="R18" i="17"/>
  <c r="O18" i="17"/>
  <c r="P18" i="17"/>
  <c r="O18" i="28" s="1"/>
  <c r="W18" i="17"/>
  <c r="T107" i="17"/>
  <c r="U107" i="17" s="1"/>
  <c r="T109" i="17"/>
  <c r="U109" i="17" s="1"/>
  <c r="T60" i="17"/>
  <c r="U60" i="17" s="1"/>
  <c r="P43" i="16"/>
  <c r="M43" i="28" s="1"/>
  <c r="O43" i="16"/>
  <c r="Q43" i="16"/>
  <c r="T43" i="16" s="1"/>
  <c r="U43" i="16" s="1"/>
  <c r="R43" i="16"/>
  <c r="Q69" i="16"/>
  <c r="T69" i="16" s="1"/>
  <c r="U69" i="16" s="1"/>
  <c r="R69" i="16"/>
  <c r="O69" i="16"/>
  <c r="P69" i="16"/>
  <c r="M69" i="28" s="1"/>
  <c r="O89" i="16"/>
  <c r="P89" i="16"/>
  <c r="M91" i="28" s="1"/>
  <c r="Q89" i="16"/>
  <c r="R89" i="16"/>
  <c r="S89" i="16" s="1"/>
  <c r="P115" i="16"/>
  <c r="M117" i="28" s="1"/>
  <c r="Q115" i="16"/>
  <c r="R115" i="16"/>
  <c r="S115" i="16" s="1"/>
  <c r="O115" i="16"/>
  <c r="Q135" i="16"/>
  <c r="T135" i="16" s="1"/>
  <c r="U135" i="16" s="1"/>
  <c r="R135" i="16"/>
  <c r="S135" i="16" s="1"/>
  <c r="O135" i="16"/>
  <c r="P135" i="16"/>
  <c r="M133" i="28" s="1"/>
  <c r="P157" i="16"/>
  <c r="M155" i="28" s="1"/>
  <c r="Q157" i="16"/>
  <c r="R157" i="16"/>
  <c r="O157" i="16"/>
  <c r="T210" i="18"/>
  <c r="U210" i="18" s="1"/>
  <c r="V210" i="18"/>
  <c r="X210" i="18" s="1"/>
  <c r="Y210" i="18" s="1"/>
  <c r="V242" i="18"/>
  <c r="X242" i="18" s="1"/>
  <c r="Y242" i="18" s="1"/>
  <c r="T242" i="18"/>
  <c r="U242" i="18" s="1"/>
  <c r="V247" i="18"/>
  <c r="X247" i="18" s="1"/>
  <c r="Y247" i="18" s="1"/>
  <c r="T247" i="18"/>
  <c r="U247" i="18" s="1"/>
  <c r="V252" i="18"/>
  <c r="X252" i="18" s="1"/>
  <c r="Y252" i="18" s="1"/>
  <c r="T252" i="18"/>
  <c r="U252" i="18" s="1"/>
  <c r="V256" i="18"/>
  <c r="X256" i="18" s="1"/>
  <c r="Y256" i="18" s="1"/>
  <c r="T256" i="18"/>
  <c r="U256" i="18" s="1"/>
  <c r="T261" i="18"/>
  <c r="U261" i="18" s="1"/>
  <c r="V261" i="18"/>
  <c r="X261" i="18" s="1"/>
  <c r="Y261" i="18" s="1"/>
  <c r="O29" i="18"/>
  <c r="P29" i="18"/>
  <c r="Q29" i="28" s="1"/>
  <c r="Q29" i="18"/>
  <c r="T29" i="18" s="1"/>
  <c r="U29" i="18" s="1"/>
  <c r="R29" i="18"/>
  <c r="S29" i="18" s="1"/>
  <c r="R62" i="18"/>
  <c r="S62" i="18" s="1"/>
  <c r="P62" i="18"/>
  <c r="Q62" i="28" s="1"/>
  <c r="Q62" i="18"/>
  <c r="O62" i="18"/>
  <c r="R77" i="18"/>
  <c r="P77" i="18"/>
  <c r="Q79" i="28" s="1"/>
  <c r="Q77" i="18"/>
  <c r="O77" i="18"/>
  <c r="O109" i="18"/>
  <c r="P109" i="18"/>
  <c r="Q111" i="28" s="1"/>
  <c r="Q109" i="18"/>
  <c r="R109" i="18"/>
  <c r="S109" i="18" s="1"/>
  <c r="P126" i="18"/>
  <c r="Q126" i="28" s="1"/>
  <c r="Q126" i="18"/>
  <c r="R126" i="18"/>
  <c r="S126" i="18" s="1"/>
  <c r="O126" i="18"/>
  <c r="Q144" i="18"/>
  <c r="R144" i="18"/>
  <c r="O144" i="18"/>
  <c r="P144" i="18"/>
  <c r="Q144" i="28" s="1"/>
  <c r="O207" i="18"/>
  <c r="BX207" i="18" s="1"/>
  <c r="R207" i="18"/>
  <c r="S207" i="18" s="1"/>
  <c r="P207" i="18"/>
  <c r="Q198" i="28" s="1"/>
  <c r="Q207" i="18"/>
  <c r="T207" i="18" s="1"/>
  <c r="U207" i="18" s="1"/>
  <c r="R241" i="18"/>
  <c r="S241" i="18" s="1"/>
  <c r="P241" i="18"/>
  <c r="Q243" i="28" s="1"/>
  <c r="Q241" i="18"/>
  <c r="T241" i="18" s="1"/>
  <c r="U241" i="18" s="1"/>
  <c r="O241" i="18"/>
  <c r="T136" i="17"/>
  <c r="U136" i="17" s="1"/>
  <c r="T63" i="17"/>
  <c r="U63" i="17" s="1"/>
  <c r="T142" i="17"/>
  <c r="U142" i="17" s="1"/>
  <c r="T110" i="17"/>
  <c r="U110" i="17" s="1"/>
  <c r="T135" i="17"/>
  <c r="U135" i="17" s="1"/>
  <c r="W11" i="18"/>
  <c r="Q11" i="18"/>
  <c r="AB11" i="18" s="1"/>
  <c r="W11" i="16"/>
  <c r="Q11" i="16"/>
  <c r="W11" i="17"/>
  <c r="Q11" i="17"/>
  <c r="AC190" i="18"/>
  <c r="AC261" i="18"/>
  <c r="AB264" i="18"/>
  <c r="AB210" i="18"/>
  <c r="AC192" i="17"/>
  <c r="AB71" i="17"/>
  <c r="AB104" i="17"/>
  <c r="AC123" i="17"/>
  <c r="AB30" i="17"/>
  <c r="AB64" i="17"/>
  <c r="AC106" i="17"/>
  <c r="AC107" i="17"/>
  <c r="AB210" i="16"/>
  <c r="AC192" i="16"/>
  <c r="AC41" i="17"/>
  <c r="AC61" i="17"/>
  <c r="AC71" i="17"/>
  <c r="AC190" i="17"/>
  <c r="AA136" i="17"/>
  <c r="AC30" i="17"/>
  <c r="AC43" i="17"/>
  <c r="AC59" i="17"/>
  <c r="AC63" i="17"/>
  <c r="AC65" i="17"/>
  <c r="AC69" i="17"/>
  <c r="AC103" i="17"/>
  <c r="AC111" i="17"/>
  <c r="AB123" i="17"/>
  <c r="AC126" i="17"/>
  <c r="AB195" i="17"/>
  <c r="AC238" i="17"/>
  <c r="AC218" i="17"/>
  <c r="AC135" i="17"/>
  <c r="AC210" i="16"/>
  <c r="AC121" i="17"/>
  <c r="AC73" i="17"/>
  <c r="AB153" i="17"/>
  <c r="AC83" i="17"/>
  <c r="AC240" i="17"/>
  <c r="AB211" i="17"/>
  <c r="AC132" i="17"/>
  <c r="P11" i="17"/>
  <c r="O11" i="28" s="1"/>
  <c r="AC191" i="17"/>
  <c r="AB260" i="17"/>
  <c r="AC256" i="17"/>
  <c r="AC191" i="16"/>
  <c r="Z191" i="16"/>
  <c r="AC192" i="18"/>
  <c r="AC260" i="17"/>
  <c r="AC255" i="17"/>
  <c r="AC250" i="17"/>
  <c r="AB242" i="17"/>
  <c r="AC258" i="18"/>
  <c r="AC254" i="18"/>
  <c r="AB253" i="18"/>
  <c r="AC246" i="18"/>
  <c r="AC244" i="18"/>
  <c r="AC256" i="18"/>
  <c r="AC264" i="16"/>
  <c r="AB248" i="16"/>
  <c r="AC244" i="16"/>
  <c r="AB120" i="17"/>
  <c r="AC194" i="17"/>
  <c r="Z118" i="17"/>
  <c r="AA118" i="17"/>
  <c r="AB118" i="17"/>
  <c r="AB192" i="18"/>
  <c r="AA191" i="18"/>
  <c r="AC191" i="18"/>
  <c r="AB259" i="18"/>
  <c r="AC60" i="17"/>
  <c r="AB126" i="17"/>
  <c r="AB60" i="17"/>
  <c r="AC51" i="17"/>
  <c r="AC44" i="17"/>
  <c r="AB44" i="17"/>
  <c r="AB61" i="17"/>
  <c r="AC142" i="17"/>
  <c r="AC31" i="17"/>
  <c r="AC70" i="17"/>
  <c r="AB70" i="17"/>
  <c r="AC115" i="17"/>
  <c r="AC64" i="17"/>
  <c r="AC137" i="17"/>
  <c r="P11" i="18"/>
  <c r="Q11" i="28" s="1"/>
  <c r="R11" i="18"/>
  <c r="O11" i="18"/>
  <c r="AB190" i="18"/>
  <c r="AA190" i="18"/>
  <c r="Z190" i="18"/>
  <c r="AC242" i="18"/>
  <c r="AC255" i="18"/>
  <c r="Z191" i="18"/>
  <c r="AC243" i="18"/>
  <c r="AC247" i="18"/>
  <c r="AC262" i="18"/>
  <c r="Z192" i="18"/>
  <c r="AC248" i="18"/>
  <c r="AC211" i="18"/>
  <c r="AC252" i="18"/>
  <c r="AC253" i="18"/>
  <c r="AC260" i="18"/>
  <c r="AC265" i="18"/>
  <c r="R11" i="17"/>
  <c r="O11" i="17"/>
  <c r="AC130" i="17"/>
  <c r="AC74" i="17"/>
  <c r="AC77" i="17"/>
  <c r="AC105" i="17"/>
  <c r="AC113" i="17"/>
  <c r="AB140" i="17"/>
  <c r="AC141" i="17"/>
  <c r="AC29" i="17"/>
  <c r="AC42" i="17"/>
  <c r="AC58" i="17"/>
  <c r="AC62" i="17"/>
  <c r="AC80" i="17"/>
  <c r="AC110" i="17"/>
  <c r="AC122" i="17"/>
  <c r="AB136" i="17"/>
  <c r="AC207" i="17"/>
  <c r="AC89" i="17"/>
  <c r="AC109" i="17"/>
  <c r="AC75" i="17"/>
  <c r="AC96" i="17"/>
  <c r="AC143" i="17"/>
  <c r="AC86" i="17"/>
  <c r="AC131" i="17"/>
  <c r="AC196" i="17"/>
  <c r="AC212" i="17"/>
  <c r="AC247" i="17"/>
  <c r="AC158" i="17"/>
  <c r="AB206" i="17"/>
  <c r="AC222" i="17"/>
  <c r="AC119" i="17"/>
  <c r="AB156" i="17"/>
  <c r="AB192" i="17"/>
  <c r="AA192" i="17"/>
  <c r="Z192" i="17"/>
  <c r="AC195" i="17"/>
  <c r="AC264" i="17"/>
  <c r="AC219" i="17"/>
  <c r="AC140" i="17"/>
  <c r="AB190" i="17"/>
  <c r="Z190" i="17"/>
  <c r="AB191" i="17"/>
  <c r="Z191" i="17"/>
  <c r="AA191" i="17"/>
  <c r="AC193" i="17"/>
  <c r="AC243" i="17"/>
  <c r="AA190" i="17"/>
  <c r="AC242" i="17"/>
  <c r="AC252" i="17"/>
  <c r="AC215" i="17"/>
  <c r="AC241" i="17"/>
  <c r="AC209" i="17"/>
  <c r="AC248" i="17"/>
  <c r="AC253" i="17"/>
  <c r="AC262" i="17"/>
  <c r="AC239" i="17"/>
  <c r="AC225" i="17"/>
  <c r="AC244" i="17"/>
  <c r="AC249" i="17"/>
  <c r="AC254" i="17"/>
  <c r="AC259" i="17"/>
  <c r="AC265" i="17"/>
  <c r="AC243" i="16"/>
  <c r="AB244" i="16"/>
  <c r="AC249" i="16"/>
  <c r="AB253" i="16"/>
  <c r="AC262" i="16"/>
  <c r="AB192" i="16"/>
  <c r="AA190" i="16"/>
  <c r="AB190" i="16"/>
  <c r="AC190" i="16"/>
  <c r="AA192" i="16"/>
  <c r="P11" i="16"/>
  <c r="M11" i="28" s="1"/>
  <c r="O11" i="16"/>
  <c r="R11" i="16"/>
  <c r="AC254" i="16"/>
  <c r="AC260" i="16"/>
  <c r="AC110" i="16"/>
  <c r="AC253" i="16"/>
  <c r="AA191" i="16"/>
  <c r="AC250" i="16"/>
  <c r="AC258" i="16"/>
  <c r="AC265" i="16"/>
  <c r="AC248" i="16"/>
  <c r="AC259" i="16"/>
  <c r="AC242" i="16"/>
  <c r="AC247" i="16"/>
  <c r="AC252" i="16"/>
  <c r="AC256" i="16"/>
  <c r="AC261" i="16"/>
  <c r="BX18" i="16" l="1"/>
  <c r="BX15" i="17"/>
  <c r="BX12" i="17"/>
  <c r="BX12" i="16"/>
  <c r="BX18" i="17"/>
  <c r="BX13" i="17"/>
  <c r="BX13" i="18"/>
  <c r="BX11" i="16"/>
  <c r="BX153" i="18"/>
  <c r="BX14" i="17"/>
  <c r="BX11" i="17"/>
  <c r="BX135" i="18"/>
  <c r="BX17" i="16"/>
  <c r="W144" i="18"/>
  <c r="BX15" i="18"/>
  <c r="BX120" i="18"/>
  <c r="BX206" i="18"/>
  <c r="BX209" i="16"/>
  <c r="BX206" i="16"/>
  <c r="BX140" i="18"/>
  <c r="BX157" i="18"/>
  <c r="BX156" i="18"/>
  <c r="BX193" i="16"/>
  <c r="BX225" i="18"/>
  <c r="BX43" i="16"/>
  <c r="BX60" i="18"/>
  <c r="BX131" i="16"/>
  <c r="W144" i="16"/>
  <c r="BX29" i="16"/>
  <c r="BX80" i="16"/>
  <c r="BX104" i="18"/>
  <c r="BX108" i="16"/>
  <c r="BX63" i="16"/>
  <c r="BX89" i="18"/>
  <c r="BX130" i="18"/>
  <c r="BX64" i="18"/>
  <c r="BX208" i="18"/>
  <c r="BX136" i="16"/>
  <c r="BX239" i="18"/>
  <c r="BX144" i="18"/>
  <c r="BX77" i="18"/>
  <c r="BX147" i="16"/>
  <c r="BX72" i="18"/>
  <c r="BX136" i="18"/>
  <c r="BX121" i="16"/>
  <c r="BX72" i="16"/>
  <c r="BX65" i="18"/>
  <c r="BX194" i="18"/>
  <c r="BX143" i="16"/>
  <c r="BX240" i="16"/>
  <c r="BX96" i="18"/>
  <c r="BX132" i="16"/>
  <c r="BX59" i="16"/>
  <c r="BX194" i="16"/>
  <c r="BX157" i="16"/>
  <c r="BX11" i="18"/>
  <c r="BX108" i="18"/>
  <c r="BX130" i="16"/>
  <c r="BX137" i="18"/>
  <c r="BX76" i="16"/>
  <c r="BX131" i="18"/>
  <c r="BX121" i="18"/>
  <c r="BX144" i="16"/>
  <c r="BX42" i="16"/>
  <c r="BX127" i="16"/>
  <c r="BX132" i="18"/>
  <c r="BX218" i="18"/>
  <c r="BX135" i="16"/>
  <c r="BX19" i="18"/>
  <c r="BX41" i="16"/>
  <c r="BX209" i="18"/>
  <c r="BX208" i="16"/>
  <c r="BX143" i="18"/>
  <c r="BX115" i="16"/>
  <c r="BX240" i="18"/>
  <c r="BX150" i="18"/>
  <c r="BX147" i="18"/>
  <c r="BX153" i="16"/>
  <c r="BX225" i="16"/>
  <c r="BX115" i="18"/>
  <c r="BX113" i="18"/>
  <c r="BX112" i="18"/>
  <c r="BX41" i="18"/>
  <c r="BX58" i="16"/>
  <c r="BX140" i="16"/>
  <c r="BX193" i="18"/>
  <c r="BX123" i="18"/>
  <c r="BX66" i="16"/>
  <c r="BX141" i="18"/>
  <c r="BX73" i="18"/>
  <c r="BX158" i="18"/>
  <c r="BX123" i="16"/>
  <c r="BX61" i="16"/>
  <c r="BX122" i="16"/>
  <c r="BX60" i="16"/>
  <c r="BX42" i="18"/>
  <c r="BX141" i="16"/>
  <c r="BX120" i="16"/>
  <c r="BX86" i="16"/>
  <c r="BX63" i="18"/>
  <c r="BX142" i="18"/>
  <c r="BX75" i="16"/>
  <c r="BX207" i="16"/>
  <c r="BX113" i="16"/>
  <c r="BX156" i="16"/>
  <c r="BX83" i="16"/>
  <c r="BX195" i="18"/>
  <c r="BX19" i="16"/>
  <c r="BX110" i="18"/>
  <c r="BX74" i="18"/>
  <c r="BX118" i="18"/>
  <c r="BX126" i="18"/>
  <c r="BX62" i="18"/>
  <c r="BX51" i="18"/>
  <c r="BX195" i="16"/>
  <c r="BX30" i="18"/>
  <c r="BX238" i="18"/>
  <c r="BX75" i="18"/>
  <c r="BX109" i="16"/>
  <c r="BX212" i="18"/>
  <c r="BX158" i="16"/>
  <c r="X147" i="17"/>
  <c r="Y147" i="17" s="1"/>
  <c r="X144" i="17"/>
  <c r="Y144" i="17" s="1"/>
  <c r="X153" i="17"/>
  <c r="Y153" i="17" s="1"/>
  <c r="X150" i="17"/>
  <c r="Y150" i="17" s="1"/>
  <c r="BX44" i="18"/>
  <c r="BX106" i="18"/>
  <c r="BX137" i="16"/>
  <c r="BX71" i="16"/>
  <c r="BX76" i="18"/>
  <c r="BX31" i="18"/>
  <c r="BX241" i="18"/>
  <c r="BX89" i="16"/>
  <c r="BX212" i="16"/>
  <c r="BX58" i="18"/>
  <c r="BX62" i="16"/>
  <c r="BX71" i="18"/>
  <c r="BX107" i="16"/>
  <c r="BX69" i="18"/>
  <c r="BX74" i="16"/>
  <c r="BX66" i="18"/>
  <c r="BX51" i="16"/>
  <c r="BX238" i="16"/>
  <c r="BX107" i="18"/>
  <c r="BX111" i="16"/>
  <c r="BX31" i="16"/>
  <c r="BX105" i="18"/>
  <c r="BX30" i="16"/>
  <c r="BX126" i="16"/>
  <c r="BX111" i="18"/>
  <c r="BX69" i="16"/>
  <c r="BX112" i="16"/>
  <c r="BX43" i="18"/>
  <c r="BX73" i="16"/>
  <c r="BX96" i="16"/>
  <c r="BX103" i="18"/>
  <c r="BX83" i="18"/>
  <c r="BX103" i="16"/>
  <c r="BX70" i="18"/>
  <c r="BX80" i="18"/>
  <c r="BX239" i="16"/>
  <c r="BX196" i="18"/>
  <c r="BX241" i="16"/>
  <c r="BX86" i="18"/>
  <c r="BX104" i="16"/>
  <c r="BX61" i="18"/>
  <c r="BX127" i="18"/>
  <c r="BX70" i="16"/>
  <c r="BX109" i="18"/>
  <c r="BX29" i="18"/>
  <c r="BX122" i="18"/>
  <c r="BX65" i="16"/>
  <c r="BX59" i="18"/>
  <c r="BX64" i="16"/>
  <c r="BX77" i="16"/>
  <c r="BX196" i="16"/>
  <c r="BX106" i="16"/>
  <c r="BX142" i="16"/>
  <c r="BX105" i="16"/>
  <c r="BX44" i="16"/>
  <c r="L44" i="28"/>
  <c r="AC218" i="16"/>
  <c r="P197" i="28"/>
  <c r="P110" i="28"/>
  <c r="P195" i="28"/>
  <c r="P108" i="28"/>
  <c r="L209" i="28"/>
  <c r="L130" i="28"/>
  <c r="P137" i="28"/>
  <c r="L144" i="28"/>
  <c r="L78" i="28"/>
  <c r="AC142" i="16"/>
  <c r="L19" i="28"/>
  <c r="AC105" i="16"/>
  <c r="P131" i="28"/>
  <c r="L137" i="28"/>
  <c r="L71" i="28"/>
  <c r="P112" i="28"/>
  <c r="P208" i="28"/>
  <c r="P243" i="28"/>
  <c r="L91" i="28"/>
  <c r="AC206" i="18"/>
  <c r="AC196" i="18"/>
  <c r="L212" i="28"/>
  <c r="P58" i="28"/>
  <c r="P119" i="28"/>
  <c r="AC126" i="16"/>
  <c r="L62" i="28"/>
  <c r="P71" i="28"/>
  <c r="L197" i="28"/>
  <c r="L109" i="28"/>
  <c r="P69" i="28"/>
  <c r="L76" i="28"/>
  <c r="P66" i="28"/>
  <c r="AC131" i="18"/>
  <c r="L72" i="28"/>
  <c r="L119" i="28"/>
  <c r="L51" i="28"/>
  <c r="AC44" i="16"/>
  <c r="L226" i="28"/>
  <c r="S120" i="18"/>
  <c r="AC120" i="18" s="1"/>
  <c r="S121" i="18"/>
  <c r="AC121" i="18" s="1"/>
  <c r="S156" i="18"/>
  <c r="AC156" i="18" s="1"/>
  <c r="L42" i="28"/>
  <c r="AC195" i="18"/>
  <c r="AC58" i="18"/>
  <c r="AC69" i="18"/>
  <c r="AC51" i="16"/>
  <c r="P30" i="28"/>
  <c r="P196" i="28"/>
  <c r="L114" i="28"/>
  <c r="L41" i="28"/>
  <c r="P194" i="28"/>
  <c r="L111" i="28"/>
  <c r="L243" i="28"/>
  <c r="P44" i="28"/>
  <c r="P133" i="28"/>
  <c r="L142" i="28"/>
  <c r="L107" i="28"/>
  <c r="P212" i="28"/>
  <c r="AC112" i="18"/>
  <c r="AC41" i="18"/>
  <c r="P209" i="28"/>
  <c r="P31" i="28"/>
  <c r="L158" i="28"/>
  <c r="S238" i="18"/>
  <c r="AC238" i="18" s="1"/>
  <c r="S113" i="18"/>
  <c r="AC113" i="18" s="1"/>
  <c r="S136" i="18"/>
  <c r="AC136" i="18" s="1"/>
  <c r="AC206" i="16"/>
  <c r="S157" i="16"/>
  <c r="AC157" i="16" s="1"/>
  <c r="P62" i="28"/>
  <c r="P120" i="28"/>
  <c r="L63" i="28"/>
  <c r="AC126" i="18"/>
  <c r="L133" i="28"/>
  <c r="AC143" i="18"/>
  <c r="P109" i="28"/>
  <c r="AC241" i="18"/>
  <c r="AC135" i="16"/>
  <c r="L113" i="28"/>
  <c r="L31" i="28"/>
  <c r="P107" i="28"/>
  <c r="L208" i="28"/>
  <c r="L30" i="28"/>
  <c r="L126" i="28"/>
  <c r="AC43" i="18"/>
  <c r="AC42" i="18"/>
  <c r="P113" i="28"/>
  <c r="AC158" i="16"/>
  <c r="S31" i="18"/>
  <c r="AC31" i="18" s="1"/>
  <c r="S30" i="18"/>
  <c r="AC30" i="18" s="1"/>
  <c r="S72" i="16"/>
  <c r="AC72" i="16" s="1"/>
  <c r="S122" i="18"/>
  <c r="AC122" i="18" s="1"/>
  <c r="S111" i="16"/>
  <c r="AC111" i="16" s="1"/>
  <c r="AC73" i="18"/>
  <c r="P64" i="28"/>
  <c r="P63" i="28"/>
  <c r="P227" i="28"/>
  <c r="AC130" i="16"/>
  <c r="L18" i="28"/>
  <c r="AC64" i="18"/>
  <c r="AC110" i="18"/>
  <c r="AC62" i="18"/>
  <c r="P143" i="28"/>
  <c r="L152" i="28"/>
  <c r="L88" i="28"/>
  <c r="P142" i="28"/>
  <c r="P77" i="28"/>
  <c r="L85" i="28"/>
  <c r="S141" i="18"/>
  <c r="AC141" i="18" s="1"/>
  <c r="P76" i="28"/>
  <c r="AC104" i="18"/>
  <c r="P18" i="28"/>
  <c r="AC108" i="16"/>
  <c r="P118" i="28"/>
  <c r="L143" i="28"/>
  <c r="L77" i="28"/>
  <c r="P43" i="28"/>
  <c r="AC60" i="16"/>
  <c r="S141" i="16"/>
  <c r="AC141" i="16" s="1"/>
  <c r="L75" i="28"/>
  <c r="AC103" i="16"/>
  <c r="L98" i="28"/>
  <c r="AC225" i="16"/>
  <c r="S59" i="16"/>
  <c r="AC59" i="16" s="1"/>
  <c r="S194" i="18"/>
  <c r="AC194" i="18" s="1"/>
  <c r="S65" i="18"/>
  <c r="AC65" i="18" s="1"/>
  <c r="S31" i="16"/>
  <c r="AC31" i="16" s="1"/>
  <c r="L155" i="28"/>
  <c r="AC64" i="16"/>
  <c r="L145" i="28"/>
  <c r="S212" i="16"/>
  <c r="AC212" i="16" s="1"/>
  <c r="P134" i="28"/>
  <c r="L121" i="28"/>
  <c r="AC86" i="16"/>
  <c r="L127" i="28"/>
  <c r="P51" i="28"/>
  <c r="AC75" i="16"/>
  <c r="P65" i="28"/>
  <c r="L138" i="28"/>
  <c r="AC119" i="16"/>
  <c r="AC238" i="16"/>
  <c r="L69" i="28"/>
  <c r="P78" i="28"/>
  <c r="P19" i="28"/>
  <c r="AC109" i="18"/>
  <c r="L117" i="28"/>
  <c r="P242" i="28"/>
  <c r="AC75" i="18"/>
  <c r="AC83" i="16"/>
  <c r="L198" i="28"/>
  <c r="P105" i="28"/>
  <c r="P17" i="28"/>
  <c r="L242" i="28"/>
  <c r="P117" i="28"/>
  <c r="P115" i="28"/>
  <c r="AC73" i="16"/>
  <c r="P114" i="28"/>
  <c r="P41" i="28"/>
  <c r="L120" i="28"/>
  <c r="L58" i="28"/>
  <c r="P146" i="28"/>
  <c r="P85" i="28"/>
  <c r="L105" i="28"/>
  <c r="P70" i="28"/>
  <c r="P145" i="28"/>
  <c r="P82" i="28"/>
  <c r="AC96" i="16"/>
  <c r="AC225" i="18"/>
  <c r="L227" i="28"/>
  <c r="S143" i="16"/>
  <c r="AC143" i="16" s="1"/>
  <c r="S195" i="16"/>
  <c r="AC195" i="16" s="1"/>
  <c r="S239" i="16"/>
  <c r="AC239" i="16" s="1"/>
  <c r="S41" i="16"/>
  <c r="AC41" i="16" s="1"/>
  <c r="S193" i="18"/>
  <c r="AC193" i="18" s="1"/>
  <c r="S29" i="16"/>
  <c r="AC29" i="16" s="1"/>
  <c r="N17" i="28"/>
  <c r="AC77" i="16"/>
  <c r="P130" i="28"/>
  <c r="L134" i="28"/>
  <c r="S212" i="18"/>
  <c r="AC212" i="18" s="1"/>
  <c r="P218" i="28"/>
  <c r="L218" i="28"/>
  <c r="N18" i="28"/>
  <c r="AC207" i="18"/>
  <c r="P123" i="28"/>
  <c r="L66" i="28"/>
  <c r="L149" i="28"/>
  <c r="P139" i="28"/>
  <c r="P138" i="28"/>
  <c r="P75" i="28"/>
  <c r="AC207" i="16"/>
  <c r="P158" i="28"/>
  <c r="AC240" i="16"/>
  <c r="L123" i="28"/>
  <c r="L61" i="28"/>
  <c r="L122" i="28"/>
  <c r="L60" i="28"/>
  <c r="P42" i="28"/>
  <c r="L139" i="28"/>
  <c r="P149" i="28"/>
  <c r="P88" i="28"/>
  <c r="AC194" i="16"/>
  <c r="L106" i="28"/>
  <c r="AC136" i="16"/>
  <c r="L225" i="28"/>
  <c r="AC239" i="18"/>
  <c r="S83" i="18"/>
  <c r="AC83" i="18" s="1"/>
  <c r="S137" i="16"/>
  <c r="AC137" i="16" s="1"/>
  <c r="S115" i="18"/>
  <c r="AC115" i="18" s="1"/>
  <c r="S30" i="16"/>
  <c r="AC30" i="16" s="1"/>
  <c r="S118" i="18"/>
  <c r="AC118" i="18" s="1"/>
  <c r="P79" i="28"/>
  <c r="AC113" i="16"/>
  <c r="P72" i="28"/>
  <c r="P126" i="28"/>
  <c r="L195" i="28"/>
  <c r="L118" i="28"/>
  <c r="P226" i="28"/>
  <c r="S106" i="16"/>
  <c r="AC106" i="16" s="1"/>
  <c r="L43" i="28"/>
  <c r="AC123" i="18"/>
  <c r="P61" i="28"/>
  <c r="L131" i="28"/>
  <c r="L146" i="28"/>
  <c r="L82" i="28"/>
  <c r="P193" i="28"/>
  <c r="P106" i="28"/>
  <c r="L17" i="28"/>
  <c r="L110" i="28"/>
  <c r="L29" i="28"/>
  <c r="AC158" i="18"/>
  <c r="AC123" i="16"/>
  <c r="P155" i="28"/>
  <c r="P98" i="28"/>
  <c r="P152" i="28"/>
  <c r="P91" i="28"/>
  <c r="AC121" i="16"/>
  <c r="AC86" i="18"/>
  <c r="L193" i="28"/>
  <c r="P127" i="28"/>
  <c r="L70" i="28"/>
  <c r="S80" i="18"/>
  <c r="AC80" i="18" s="1"/>
  <c r="S120" i="16"/>
  <c r="AC120" i="16" s="1"/>
  <c r="S58" i="16"/>
  <c r="AC58" i="16" s="1"/>
  <c r="S140" i="18"/>
  <c r="AC140" i="18" s="1"/>
  <c r="S107" i="16"/>
  <c r="AC107" i="16" s="1"/>
  <c r="S69" i="16"/>
  <c r="AC69" i="16" s="1"/>
  <c r="S80" i="16"/>
  <c r="AC80" i="16" s="1"/>
  <c r="S96" i="18"/>
  <c r="AC96" i="18" s="1"/>
  <c r="P144" i="28"/>
  <c r="AC59" i="18"/>
  <c r="AC71" i="18"/>
  <c r="L115" i="28"/>
  <c r="AC127" i="16"/>
  <c r="S156" i="16"/>
  <c r="AC156" i="16" s="1"/>
  <c r="AC208" i="16"/>
  <c r="AC74" i="16"/>
  <c r="P132" i="28"/>
  <c r="AC111" i="18"/>
  <c r="P198" i="28"/>
  <c r="P60" i="28"/>
  <c r="AC65" i="16"/>
  <c r="P111" i="28"/>
  <c r="P29" i="28"/>
  <c r="AC61" i="18"/>
  <c r="L132" i="28"/>
  <c r="P122" i="28"/>
  <c r="AC131" i="16"/>
  <c r="L65" i="28"/>
  <c r="P121" i="28"/>
  <c r="P59" i="28"/>
  <c r="L64" i="28"/>
  <c r="L79" i="28"/>
  <c r="AC72" i="18"/>
  <c r="AC76" i="16"/>
  <c r="AC103" i="18"/>
  <c r="S157" i="18"/>
  <c r="AC157" i="18" s="1"/>
  <c r="L196" i="28"/>
  <c r="L108" i="28"/>
  <c r="L59" i="28"/>
  <c r="L194" i="28"/>
  <c r="S70" i="18"/>
  <c r="AC70" i="18" s="1"/>
  <c r="AC127" i="18"/>
  <c r="P225" i="28"/>
  <c r="S70" i="16"/>
  <c r="AC70" i="16" s="1"/>
  <c r="S43" i="16"/>
  <c r="AC43" i="16" s="1"/>
  <c r="S77" i="18"/>
  <c r="AC77" i="18" s="1"/>
  <c r="S209" i="18"/>
  <c r="AC209" i="18" s="1"/>
  <c r="S74" i="18"/>
  <c r="AC74" i="18" s="1"/>
  <c r="S119" i="18"/>
  <c r="AC119" i="18" s="1"/>
  <c r="S44" i="18"/>
  <c r="AC44" i="18" s="1"/>
  <c r="N14" i="28"/>
  <c r="L16" i="28"/>
  <c r="N15" i="28"/>
  <c r="N13" i="28"/>
  <c r="P13" i="28"/>
  <c r="L13" i="28"/>
  <c r="N12" i="28"/>
  <c r="L12" i="28"/>
  <c r="P12" i="28"/>
  <c r="L14" i="28"/>
  <c r="P14" i="28"/>
  <c r="L15" i="28"/>
  <c r="N16" i="28"/>
  <c r="P15" i="28"/>
  <c r="P16" i="28"/>
  <c r="P11" i="28"/>
  <c r="L11" i="28"/>
  <c r="N11" i="28"/>
  <c r="W239" i="16"/>
  <c r="W225" i="16"/>
  <c r="V239" i="16"/>
  <c r="X239" i="16" s="1"/>
  <c r="V225" i="18"/>
  <c r="X225" i="18" s="1"/>
  <c r="Y225" i="18" s="1"/>
  <c r="W225" i="18"/>
  <c r="V239" i="18"/>
  <c r="X239" i="18" s="1"/>
  <c r="Y239" i="18" s="1"/>
  <c r="V238" i="18"/>
  <c r="X238" i="18" s="1"/>
  <c r="V225" i="16"/>
  <c r="X225" i="16" s="1"/>
  <c r="Y225" i="16" s="1"/>
  <c r="W238" i="18"/>
  <c r="W238" i="16"/>
  <c r="V238" i="16"/>
  <c r="X238" i="16" s="1"/>
  <c r="Y238" i="16" s="1"/>
  <c r="V218" i="18"/>
  <c r="X218" i="18" s="1"/>
  <c r="Y218" i="18" s="1"/>
  <c r="W218" i="18"/>
  <c r="V218" i="16"/>
  <c r="X218" i="16" s="1"/>
  <c r="Y218" i="16" s="1"/>
  <c r="W218" i="16"/>
  <c r="W239" i="18"/>
  <c r="AA12" i="16"/>
  <c r="AB58" i="16"/>
  <c r="AA16" i="17"/>
  <c r="AB240" i="18"/>
  <c r="AB209" i="16"/>
  <c r="V195" i="18"/>
  <c r="X195" i="18" s="1"/>
  <c r="Y195" i="18" s="1"/>
  <c r="AB208" i="16"/>
  <c r="V131" i="16"/>
  <c r="X131" i="16" s="1"/>
  <c r="Y131" i="16" s="1"/>
  <c r="W75" i="18"/>
  <c r="AB110" i="18"/>
  <c r="V123" i="18"/>
  <c r="X123" i="18" s="1"/>
  <c r="Y123" i="18" s="1"/>
  <c r="V130" i="18"/>
  <c r="X130" i="18" s="1"/>
  <c r="V42" i="18"/>
  <c r="X42" i="18" s="1"/>
  <c r="Y42" i="18" s="1"/>
  <c r="AA153" i="16"/>
  <c r="W194" i="18"/>
  <c r="V147" i="16"/>
  <c r="W196" i="16"/>
  <c r="AB108" i="16"/>
  <c r="W104" i="18"/>
  <c r="V43" i="18"/>
  <c r="X43" i="18" s="1"/>
  <c r="Y43" i="18" s="1"/>
  <c r="W126" i="18"/>
  <c r="V196" i="16"/>
  <c r="X196" i="16" s="1"/>
  <c r="Y196" i="16" s="1"/>
  <c r="W156" i="18"/>
  <c r="V73" i="16"/>
  <c r="X73" i="16" s="1"/>
  <c r="Y73" i="16" s="1"/>
  <c r="W61" i="16"/>
  <c r="V86" i="18"/>
  <c r="X86" i="18" s="1"/>
  <c r="Y86" i="18" s="1"/>
  <c r="W31" i="16"/>
  <c r="V140" i="18"/>
  <c r="X140" i="18" s="1"/>
  <c r="T196" i="16"/>
  <c r="U196" i="16" s="1"/>
  <c r="W89" i="18"/>
  <c r="AB62" i="16"/>
  <c r="V137" i="16"/>
  <c r="X137" i="16" s="1"/>
  <c r="V80" i="16"/>
  <c r="X80" i="16" s="1"/>
  <c r="V16" i="17"/>
  <c r="W141" i="18"/>
  <c r="V150" i="16"/>
  <c r="X150" i="16" s="1"/>
  <c r="W77" i="16"/>
  <c r="AB218" i="18"/>
  <c r="V196" i="18"/>
  <c r="X196" i="18" s="1"/>
  <c r="Y196" i="18" s="1"/>
  <c r="V122" i="18"/>
  <c r="X122" i="18" s="1"/>
  <c r="V29" i="16"/>
  <c r="W113" i="18"/>
  <c r="W208" i="18"/>
  <c r="V70" i="18"/>
  <c r="X70" i="18" s="1"/>
  <c r="V17" i="16"/>
  <c r="V135" i="18"/>
  <c r="X135" i="18" s="1"/>
  <c r="W70" i="16"/>
  <c r="V63" i="16"/>
  <c r="X63" i="16" s="1"/>
  <c r="W51" i="18"/>
  <c r="V119" i="16"/>
  <c r="V51" i="18"/>
  <c r="X51" i="18" s="1"/>
  <c r="V241" i="16"/>
  <c r="X241" i="16" s="1"/>
  <c r="W241" i="16"/>
  <c r="W73" i="16"/>
  <c r="W193" i="16"/>
  <c r="T31" i="16"/>
  <c r="U31" i="16" s="1"/>
  <c r="V15" i="17"/>
  <c r="X15" i="17" s="1"/>
  <c r="W131" i="18"/>
  <c r="V209" i="16"/>
  <c r="X209" i="16" s="1"/>
  <c r="V132" i="18"/>
  <c r="X132" i="18" s="1"/>
  <c r="V66" i="18"/>
  <c r="V209" i="18"/>
  <c r="X209" i="18" s="1"/>
  <c r="AC130" i="18"/>
  <c r="W64" i="18"/>
  <c r="V16" i="16"/>
  <c r="X16" i="16" s="1"/>
  <c r="W74" i="18"/>
  <c r="W108" i="16"/>
  <c r="V103" i="18"/>
  <c r="X103" i="18" s="1"/>
  <c r="Y103" i="18" s="1"/>
  <c r="W44" i="18"/>
  <c r="V12" i="17"/>
  <c r="S12" i="17" s="1"/>
  <c r="AC12" i="17" s="1"/>
  <c r="V15" i="18"/>
  <c r="X15" i="18" s="1"/>
  <c r="V140" i="16"/>
  <c r="X140" i="16" s="1"/>
  <c r="Y140" i="16" s="1"/>
  <c r="V136" i="16"/>
  <c r="X136" i="16" s="1"/>
  <c r="Y136" i="16" s="1"/>
  <c r="V144" i="16"/>
  <c r="W135" i="18"/>
  <c r="V141" i="16"/>
  <c r="W51" i="16"/>
  <c r="V105" i="18"/>
  <c r="X105" i="18" s="1"/>
  <c r="W122" i="16"/>
  <c r="W86" i="18"/>
  <c r="V89" i="16"/>
  <c r="X89" i="16" s="1"/>
  <c r="V17" i="18"/>
  <c r="V240" i="16"/>
  <c r="X240" i="16" s="1"/>
  <c r="Y240" i="16" s="1"/>
  <c r="T42" i="18"/>
  <c r="U42" i="18" s="1"/>
  <c r="V118" i="16"/>
  <c r="W109" i="16"/>
  <c r="W118" i="18"/>
  <c r="V115" i="18"/>
  <c r="X115" i="18" s="1"/>
  <c r="V63" i="18"/>
  <c r="X63" i="18" s="1"/>
  <c r="V120" i="16"/>
  <c r="X120" i="16" s="1"/>
  <c r="AC208" i="18"/>
  <c r="AB65" i="16"/>
  <c r="W193" i="18"/>
  <c r="W96" i="16"/>
  <c r="W44" i="16"/>
  <c r="V77" i="18"/>
  <c r="X77" i="18" s="1"/>
  <c r="W112" i="18"/>
  <c r="W104" i="16"/>
  <c r="W83" i="18"/>
  <c r="T51" i="16"/>
  <c r="U51" i="16" s="1"/>
  <c r="V66" i="16"/>
  <c r="X66" i="16" s="1"/>
  <c r="T89" i="16"/>
  <c r="U89" i="16" s="1"/>
  <c r="W113" i="16"/>
  <c r="V73" i="18"/>
  <c r="X73" i="18" s="1"/>
  <c r="Y73" i="18" s="1"/>
  <c r="V193" i="18"/>
  <c r="X193" i="18" s="1"/>
  <c r="T17" i="16"/>
  <c r="U17" i="16" s="1"/>
  <c r="W136" i="18"/>
  <c r="W103" i="18"/>
  <c r="W75" i="16"/>
  <c r="W158" i="16"/>
  <c r="V44" i="16"/>
  <c r="X44" i="16" s="1"/>
  <c r="Y44" i="16" s="1"/>
  <c r="W43" i="16"/>
  <c r="AC63" i="16"/>
  <c r="V104" i="18"/>
  <c r="X104" i="18" s="1"/>
  <c r="Y104" i="18" s="1"/>
  <c r="T44" i="18"/>
  <c r="U44" i="18" s="1"/>
  <c r="W123" i="16"/>
  <c r="W115" i="18"/>
  <c r="AC122" i="16"/>
  <c r="W77" i="18"/>
  <c r="V43" i="16"/>
  <c r="X43" i="16" s="1"/>
  <c r="W196" i="18"/>
  <c r="V111" i="16"/>
  <c r="X111" i="16" s="1"/>
  <c r="W60" i="16"/>
  <c r="V194" i="16"/>
  <c r="X194" i="16" s="1"/>
  <c r="Y194" i="16" s="1"/>
  <c r="V111" i="18"/>
  <c r="X111" i="18" s="1"/>
  <c r="Y111" i="18" s="1"/>
  <c r="V13" i="18"/>
  <c r="S13" i="18" s="1"/>
  <c r="AC13" i="18" s="1"/>
  <c r="W71" i="16"/>
  <c r="V12" i="18"/>
  <c r="S12" i="18" s="1"/>
  <c r="AC12" i="18" s="1"/>
  <c r="V61" i="18"/>
  <c r="X61" i="18" s="1"/>
  <c r="Y61" i="18" s="1"/>
  <c r="V60" i="18"/>
  <c r="X60" i="18" s="1"/>
  <c r="T150" i="16"/>
  <c r="U150" i="16" s="1"/>
  <c r="W30" i="16"/>
  <c r="W107" i="16"/>
  <c r="V13" i="16"/>
  <c r="S13" i="16" s="1"/>
  <c r="AC13" i="16" s="1"/>
  <c r="W58" i="16"/>
  <c r="V30" i="16"/>
  <c r="X30" i="16" s="1"/>
  <c r="W72" i="18"/>
  <c r="W29" i="16"/>
  <c r="T12" i="17"/>
  <c r="U12" i="17" s="1"/>
  <c r="T115" i="18"/>
  <c r="U115" i="18" s="1"/>
  <c r="V60" i="16"/>
  <c r="X60" i="16" s="1"/>
  <c r="Y60" i="16" s="1"/>
  <c r="W132" i="18"/>
  <c r="W69" i="16"/>
  <c r="W206" i="18"/>
  <c r="W60" i="18"/>
  <c r="W212" i="16"/>
  <c r="V58" i="18"/>
  <c r="X58" i="18" s="1"/>
  <c r="Y58" i="18" s="1"/>
  <c r="T29" i="16"/>
  <c r="U29" i="16" s="1"/>
  <c r="V212" i="18"/>
  <c r="X212" i="18" s="1"/>
  <c r="W119" i="16"/>
  <c r="W110" i="18"/>
  <c r="AB66" i="16"/>
  <c r="W59" i="18"/>
  <c r="T240" i="16"/>
  <c r="U240" i="16" s="1"/>
  <c r="V105" i="16"/>
  <c r="X105" i="16" s="1"/>
  <c r="Y105" i="16" s="1"/>
  <c r="W212" i="18"/>
  <c r="T86" i="18"/>
  <c r="U86" i="18" s="1"/>
  <c r="W194" i="16"/>
  <c r="V150" i="18"/>
  <c r="V64" i="18"/>
  <c r="X64" i="18" s="1"/>
  <c r="Y64" i="18" s="1"/>
  <c r="W118" i="16"/>
  <c r="W61" i="18"/>
  <c r="W142" i="18"/>
  <c r="W131" i="16"/>
  <c r="W195" i="18"/>
  <c r="V194" i="18"/>
  <c r="X194" i="18" s="1"/>
  <c r="Y194" i="18" s="1"/>
  <c r="W127" i="16"/>
  <c r="W76" i="16"/>
  <c r="W240" i="16"/>
  <c r="T132" i="18"/>
  <c r="U132" i="18" s="1"/>
  <c r="W130" i="18"/>
  <c r="V83" i="18"/>
  <c r="X83" i="18" s="1"/>
  <c r="V31" i="18"/>
  <c r="X31" i="18" s="1"/>
  <c r="T119" i="16"/>
  <c r="U119" i="16" s="1"/>
  <c r="V31" i="16"/>
  <c r="X31" i="16" s="1"/>
  <c r="T194" i="18"/>
  <c r="U194" i="18" s="1"/>
  <c r="W120" i="18"/>
  <c r="W63" i="16"/>
  <c r="AC132" i="18"/>
  <c r="V65" i="18"/>
  <c r="X65" i="18" s="1"/>
  <c r="V104" i="16"/>
  <c r="X104" i="16" s="1"/>
  <c r="Y104" i="16" s="1"/>
  <c r="W29" i="18"/>
  <c r="V69" i="16"/>
  <c r="X69" i="16" s="1"/>
  <c r="T131" i="16"/>
  <c r="U131" i="16" s="1"/>
  <c r="T195" i="18"/>
  <c r="U195" i="18" s="1"/>
  <c r="W106" i="18"/>
  <c r="W80" i="16"/>
  <c r="T120" i="18"/>
  <c r="U120" i="18" s="1"/>
  <c r="W126" i="16"/>
  <c r="V13" i="17"/>
  <c r="S13" i="17" s="1"/>
  <c r="AC13" i="17" s="1"/>
  <c r="W71" i="18"/>
  <c r="V96" i="18"/>
  <c r="X96" i="18" s="1"/>
  <c r="W106" i="16"/>
  <c r="W141" i="16"/>
  <c r="V110" i="18"/>
  <c r="X110" i="18" s="1"/>
  <c r="Y110" i="18" s="1"/>
  <c r="T118" i="16"/>
  <c r="U118" i="16" s="1"/>
  <c r="V144" i="18"/>
  <c r="V207" i="18"/>
  <c r="X207" i="18" s="1"/>
  <c r="Y207" i="18" s="1"/>
  <c r="V126" i="18"/>
  <c r="X126" i="18" s="1"/>
  <c r="Y126" i="18" s="1"/>
  <c r="T126" i="18"/>
  <c r="U126" i="18" s="1"/>
  <c r="T62" i="18"/>
  <c r="U62" i="18" s="1"/>
  <c r="V62" i="18"/>
  <c r="X62" i="18" s="1"/>
  <c r="Y62" i="18" s="1"/>
  <c r="W62" i="18"/>
  <c r="AC108" i="18"/>
  <c r="W108" i="18"/>
  <c r="V75" i="18"/>
  <c r="X75" i="18" s="1"/>
  <c r="Y75" i="18" s="1"/>
  <c r="T75" i="18"/>
  <c r="U75" i="18" s="1"/>
  <c r="V143" i="18"/>
  <c r="X143" i="18" s="1"/>
  <c r="Y143" i="18" s="1"/>
  <c r="T143" i="18"/>
  <c r="U143" i="18" s="1"/>
  <c r="W143" i="18"/>
  <c r="V18" i="17"/>
  <c r="T18" i="17"/>
  <c r="U18" i="17" s="1"/>
  <c r="V76" i="18"/>
  <c r="X76" i="18" s="1"/>
  <c r="T144" i="18"/>
  <c r="U144" i="18" s="1"/>
  <c r="T109" i="18"/>
  <c r="U109" i="18" s="1"/>
  <c r="V109" i="18"/>
  <c r="X109" i="18" s="1"/>
  <c r="Y109" i="18" s="1"/>
  <c r="W115" i="16"/>
  <c r="AC115" i="16"/>
  <c r="AC29" i="18"/>
  <c r="V29" i="18"/>
  <c r="T115" i="16"/>
  <c r="U115" i="16" s="1"/>
  <c r="V115" i="16"/>
  <c r="X115" i="16" s="1"/>
  <c r="V240" i="18"/>
  <c r="X240" i="18" s="1"/>
  <c r="W240" i="18"/>
  <c r="AC240" i="18"/>
  <c r="V17" i="17"/>
  <c r="T17" i="17"/>
  <c r="U17" i="17" s="1"/>
  <c r="W107" i="18"/>
  <c r="V107" i="18"/>
  <c r="X107" i="18" s="1"/>
  <c r="V241" i="18"/>
  <c r="X241" i="18" s="1"/>
  <c r="Y241" i="18" s="1"/>
  <c r="W241" i="18"/>
  <c r="T157" i="16"/>
  <c r="U157" i="16" s="1"/>
  <c r="V157" i="16"/>
  <c r="X157" i="16" s="1"/>
  <c r="V156" i="16"/>
  <c r="X156" i="16" s="1"/>
  <c r="W156" i="16"/>
  <c r="W135" i="16"/>
  <c r="AC89" i="16"/>
  <c r="W89" i="16"/>
  <c r="AC42" i="16"/>
  <c r="W42" i="16"/>
  <c r="T123" i="18"/>
  <c r="U123" i="18" s="1"/>
  <c r="W123" i="18"/>
  <c r="V86" i="16"/>
  <c r="X86" i="16" s="1"/>
  <c r="Y86" i="16" s="1"/>
  <c r="T86" i="16"/>
  <c r="U86" i="16" s="1"/>
  <c r="W86" i="16"/>
  <c r="T19" i="18"/>
  <c r="U19" i="18" s="1"/>
  <c r="V19" i="18"/>
  <c r="T83" i="16"/>
  <c r="U83" i="16" s="1"/>
  <c r="V83" i="16"/>
  <c r="X83" i="16" s="1"/>
  <c r="Y83" i="16" s="1"/>
  <c r="W83" i="16"/>
  <c r="AC132" i="16"/>
  <c r="V132" i="16"/>
  <c r="X132" i="16" s="1"/>
  <c r="W132" i="16"/>
  <c r="AB135" i="16"/>
  <c r="W207" i="18"/>
  <c r="V41" i="16"/>
  <c r="X41" i="16" s="1"/>
  <c r="V141" i="18"/>
  <c r="V74" i="18"/>
  <c r="X74" i="18" s="1"/>
  <c r="W208" i="16"/>
  <c r="T147" i="16"/>
  <c r="U147" i="16" s="1"/>
  <c r="W158" i="18"/>
  <c r="V75" i="16"/>
  <c r="X75" i="16" s="1"/>
  <c r="Y75" i="16" s="1"/>
  <c r="V61" i="16"/>
  <c r="X61" i="16" s="1"/>
  <c r="W140" i="16"/>
  <c r="W137" i="16"/>
  <c r="AC71" i="16"/>
  <c r="W76" i="18"/>
  <c r="V106" i="18"/>
  <c r="X106" i="18" s="1"/>
  <c r="W111" i="16"/>
  <c r="V208" i="16"/>
  <c r="X208" i="16" s="1"/>
  <c r="Y208" i="16" s="1"/>
  <c r="V76" i="16"/>
  <c r="X76" i="16" s="1"/>
  <c r="Y76" i="16" s="1"/>
  <c r="V135" i="16"/>
  <c r="X135" i="16" s="1"/>
  <c r="Y135" i="16" s="1"/>
  <c r="AC76" i="18"/>
  <c r="T122" i="18"/>
  <c r="U122" i="18" s="1"/>
  <c r="V153" i="16"/>
  <c r="T141" i="18"/>
  <c r="U141" i="18" s="1"/>
  <c r="W64" i="16"/>
  <c r="AC109" i="16"/>
  <c r="V72" i="18"/>
  <c r="X72" i="18" s="1"/>
  <c r="Y72" i="18" s="1"/>
  <c r="AC51" i="18"/>
  <c r="W207" i="16"/>
  <c r="W143" i="16"/>
  <c r="T75" i="16"/>
  <c r="U75" i="16" s="1"/>
  <c r="V15" i="16"/>
  <c r="X15" i="16" s="1"/>
  <c r="T113" i="18"/>
  <c r="U113" i="18" s="1"/>
  <c r="W195" i="16"/>
  <c r="W121" i="16"/>
  <c r="W65" i="18"/>
  <c r="T209" i="18"/>
  <c r="U209" i="18" s="1"/>
  <c r="V147" i="18"/>
  <c r="X147" i="18" s="1"/>
  <c r="V96" i="16"/>
  <c r="X96" i="16" s="1"/>
  <c r="Y96" i="16" s="1"/>
  <c r="V70" i="16"/>
  <c r="X70" i="16" s="1"/>
  <c r="W130" i="16"/>
  <c r="V64" i="16"/>
  <c r="X64" i="16" s="1"/>
  <c r="Y64" i="16" s="1"/>
  <c r="T193" i="18"/>
  <c r="U193" i="18" s="1"/>
  <c r="V119" i="18"/>
  <c r="V207" i="16"/>
  <c r="X207" i="16" s="1"/>
  <c r="Y207" i="16" s="1"/>
  <c r="V158" i="18"/>
  <c r="X158" i="18" s="1"/>
  <c r="Y158" i="18" s="1"/>
  <c r="V123" i="16"/>
  <c r="X123" i="16" s="1"/>
  <c r="Y123" i="16" s="1"/>
  <c r="AC135" i="18"/>
  <c r="T96" i="18"/>
  <c r="U96" i="18" s="1"/>
  <c r="T43" i="18"/>
  <c r="U43" i="18" s="1"/>
  <c r="V16" i="18"/>
  <c r="W74" i="16"/>
  <c r="V113" i="18"/>
  <c r="X113" i="18" s="1"/>
  <c r="V121" i="16"/>
  <c r="X121" i="16" s="1"/>
  <c r="Y121" i="16" s="1"/>
  <c r="V59" i="16"/>
  <c r="X59" i="16" s="1"/>
  <c r="T137" i="16"/>
  <c r="U137" i="16" s="1"/>
  <c r="T70" i="16"/>
  <c r="U70" i="16" s="1"/>
  <c r="T77" i="18"/>
  <c r="U77" i="18" s="1"/>
  <c r="V108" i="18"/>
  <c r="X108" i="18" s="1"/>
  <c r="AC60" i="18"/>
  <c r="W112" i="16"/>
  <c r="V121" i="18"/>
  <c r="X121" i="18" s="1"/>
  <c r="V59" i="18"/>
  <c r="X59" i="18" s="1"/>
  <c r="Y59" i="18" s="1"/>
  <c r="V127" i="16"/>
  <c r="X127" i="16" s="1"/>
  <c r="Y127" i="16" s="1"/>
  <c r="W119" i="18"/>
  <c r="V108" i="16"/>
  <c r="X108" i="16" s="1"/>
  <c r="Y108" i="16" s="1"/>
  <c r="T16" i="16"/>
  <c r="U16" i="16" s="1"/>
  <c r="V143" i="16"/>
  <c r="X143" i="16" s="1"/>
  <c r="W157" i="18"/>
  <c r="W96" i="18"/>
  <c r="W43" i="18"/>
  <c r="T16" i="18"/>
  <c r="U16" i="18" s="1"/>
  <c r="V74" i="16"/>
  <c r="X74" i="16" s="1"/>
  <c r="Y74" i="16" s="1"/>
  <c r="V156" i="18"/>
  <c r="X156" i="18" s="1"/>
  <c r="V131" i="18"/>
  <c r="X131" i="18" s="1"/>
  <c r="Y131" i="18" s="1"/>
  <c r="T112" i="18"/>
  <c r="U112" i="18" s="1"/>
  <c r="V14" i="18"/>
  <c r="S14" i="18" s="1"/>
  <c r="AC14" i="18" s="1"/>
  <c r="V58" i="16"/>
  <c r="X58" i="16" s="1"/>
  <c r="W209" i="18"/>
  <c r="T83" i="18"/>
  <c r="U83" i="18" s="1"/>
  <c r="V12" i="16"/>
  <c r="S12" i="16" s="1"/>
  <c r="AC12" i="16" s="1"/>
  <c r="V193" i="16"/>
  <c r="X193" i="16" s="1"/>
  <c r="W103" i="16"/>
  <c r="AB206" i="18"/>
  <c r="W157" i="16"/>
  <c r="V112" i="16"/>
  <c r="X112" i="16" s="1"/>
  <c r="Y112" i="16" s="1"/>
  <c r="V65" i="16"/>
  <c r="X65" i="16" s="1"/>
  <c r="Y65" i="16" s="1"/>
  <c r="T59" i="18"/>
  <c r="U59" i="18" s="1"/>
  <c r="AC209" i="16"/>
  <c r="V130" i="16"/>
  <c r="X130" i="16" s="1"/>
  <c r="Y130" i="16" s="1"/>
  <c r="V120" i="18"/>
  <c r="X120" i="18" s="1"/>
  <c r="W58" i="18"/>
  <c r="V18" i="16"/>
  <c r="T77" i="16"/>
  <c r="U77" i="16" s="1"/>
  <c r="W137" i="18"/>
  <c r="T119" i="18"/>
  <c r="U119" i="18" s="1"/>
  <c r="V126" i="16"/>
  <c r="X126" i="16" s="1"/>
  <c r="Y126" i="16" s="1"/>
  <c r="W62" i="16"/>
  <c r="V118" i="18"/>
  <c r="X118" i="18" s="1"/>
  <c r="V44" i="18"/>
  <c r="X44" i="18" s="1"/>
  <c r="T143" i="16"/>
  <c r="U143" i="16" s="1"/>
  <c r="V107" i="16"/>
  <c r="X107" i="16" s="1"/>
  <c r="V122" i="16"/>
  <c r="X122" i="16" s="1"/>
  <c r="AC193" i="16"/>
  <c r="W127" i="18"/>
  <c r="W41" i="16"/>
  <c r="W73" i="18"/>
  <c r="V77" i="16"/>
  <c r="X77" i="16" s="1"/>
  <c r="Y77" i="16" s="1"/>
  <c r="T104" i="18"/>
  <c r="U104" i="18" s="1"/>
  <c r="V62" i="16"/>
  <c r="X62" i="16" s="1"/>
  <c r="Y62" i="16" s="1"/>
  <c r="V71" i="18"/>
  <c r="X71" i="18" s="1"/>
  <c r="Y71" i="18" s="1"/>
  <c r="W206" i="16"/>
  <c r="V142" i="16"/>
  <c r="X142" i="16" s="1"/>
  <c r="Y142" i="16" s="1"/>
  <c r="V103" i="16"/>
  <c r="X103" i="16" s="1"/>
  <c r="Y103" i="16" s="1"/>
  <c r="AC63" i="18"/>
  <c r="T96" i="16"/>
  <c r="U96" i="16" s="1"/>
  <c r="W109" i="18"/>
  <c r="V206" i="18"/>
  <c r="X206" i="18" s="1"/>
  <c r="Y206" i="18" s="1"/>
  <c r="W122" i="18"/>
  <c r="V212" i="16"/>
  <c r="X212" i="16" s="1"/>
  <c r="W121" i="18"/>
  <c r="AC106" i="18"/>
  <c r="V14" i="17"/>
  <c r="S14" i="17" s="1"/>
  <c r="AC14" i="17" s="1"/>
  <c r="V137" i="18"/>
  <c r="X137" i="18" s="1"/>
  <c r="Y137" i="18" s="1"/>
  <c r="AC241" i="16"/>
  <c r="V136" i="18"/>
  <c r="X136" i="18" s="1"/>
  <c r="T17" i="18"/>
  <c r="U17" i="18" s="1"/>
  <c r="AC61" i="16"/>
  <c r="V157" i="18"/>
  <c r="X157" i="18" s="1"/>
  <c r="T15" i="18"/>
  <c r="U15" i="18" s="1"/>
  <c r="V14" i="16"/>
  <c r="S14" i="16" s="1"/>
  <c r="AC14" i="16" s="1"/>
  <c r="W105" i="16"/>
  <c r="T153" i="18"/>
  <c r="U153" i="18" s="1"/>
  <c r="T194" i="16"/>
  <c r="U194" i="16" s="1"/>
  <c r="W120" i="16"/>
  <c r="W72" i="16"/>
  <c r="T31" i="18"/>
  <c r="U31" i="18" s="1"/>
  <c r="W63" i="18"/>
  <c r="V158" i="16"/>
  <c r="X158" i="16" s="1"/>
  <c r="Y158" i="16" s="1"/>
  <c r="V19" i="16"/>
  <c r="V89" i="18"/>
  <c r="X89" i="18" s="1"/>
  <c r="T105" i="16"/>
  <c r="U105" i="16" s="1"/>
  <c r="V153" i="18"/>
  <c r="W41" i="18"/>
  <c r="T120" i="16"/>
  <c r="U120" i="16" s="1"/>
  <c r="V72" i="16"/>
  <c r="X72" i="16" s="1"/>
  <c r="V127" i="18"/>
  <c r="X127" i="18" s="1"/>
  <c r="Y127" i="18" s="1"/>
  <c r="V113" i="16"/>
  <c r="X113" i="16" s="1"/>
  <c r="Y113" i="16" s="1"/>
  <c r="V42" i="16"/>
  <c r="X42" i="16" s="1"/>
  <c r="V142" i="18"/>
  <c r="X142" i="18" s="1"/>
  <c r="Y142" i="18" s="1"/>
  <c r="W65" i="16"/>
  <c r="W140" i="18"/>
  <c r="V109" i="16"/>
  <c r="X109" i="16" s="1"/>
  <c r="V18" i="18"/>
  <c r="T144" i="16"/>
  <c r="U144" i="16" s="1"/>
  <c r="AC219" i="18"/>
  <c r="W69" i="18"/>
  <c r="W142" i="16"/>
  <c r="V106" i="16"/>
  <c r="X106" i="16" s="1"/>
  <c r="AC89" i="18"/>
  <c r="W42" i="18"/>
  <c r="V195" i="16"/>
  <c r="X195" i="16" s="1"/>
  <c r="V41" i="18"/>
  <c r="X41" i="18" s="1"/>
  <c r="Y41" i="18" s="1"/>
  <c r="W111" i="18"/>
  <c r="W31" i="18"/>
  <c r="V71" i="16"/>
  <c r="X71" i="16" s="1"/>
  <c r="V51" i="16"/>
  <c r="X51" i="16" s="1"/>
  <c r="Y51" i="16" s="1"/>
  <c r="V208" i="18"/>
  <c r="X208" i="18" s="1"/>
  <c r="V80" i="18"/>
  <c r="X80" i="18" s="1"/>
  <c r="V30" i="18"/>
  <c r="X30" i="18" s="1"/>
  <c r="W136" i="16"/>
  <c r="W59" i="16"/>
  <c r="V112" i="18"/>
  <c r="X112" i="18" s="1"/>
  <c r="Y112" i="18" s="1"/>
  <c r="T147" i="18"/>
  <c r="U147" i="18" s="1"/>
  <c r="W80" i="18"/>
  <c r="T136" i="16"/>
  <c r="U136" i="16" s="1"/>
  <c r="W209" i="16"/>
  <c r="W105" i="18"/>
  <c r="V206" i="16"/>
  <c r="X206" i="16" s="1"/>
  <c r="Y206" i="16" s="1"/>
  <c r="T123" i="16"/>
  <c r="U123" i="16" s="1"/>
  <c r="V69" i="18"/>
  <c r="X69" i="18" s="1"/>
  <c r="Y69" i="18" s="1"/>
  <c r="T70" i="18"/>
  <c r="U70" i="18" s="1"/>
  <c r="W70" i="18"/>
  <c r="W30" i="18"/>
  <c r="AB196" i="16"/>
  <c r="AB131" i="18"/>
  <c r="Z218" i="18"/>
  <c r="AA120" i="18"/>
  <c r="AB118" i="16"/>
  <c r="Z120" i="18"/>
  <c r="Z153" i="18"/>
  <c r="Z127" i="16"/>
  <c r="Z118" i="16"/>
  <c r="Z206" i="18"/>
  <c r="Z264" i="16"/>
  <c r="AB80" i="18"/>
  <c r="AA264" i="16"/>
  <c r="AB264" i="16"/>
  <c r="Z76" i="17"/>
  <c r="AA206" i="18"/>
  <c r="AB76" i="17"/>
  <c r="AA135" i="18"/>
  <c r="AB158" i="16"/>
  <c r="AA208" i="16"/>
  <c r="AB15" i="18"/>
  <c r="Z208" i="16"/>
  <c r="AB135" i="18"/>
  <c r="AB142" i="18"/>
  <c r="AB14" i="17"/>
  <c r="AC249" i="18"/>
  <c r="AA153" i="18"/>
  <c r="Z135" i="16"/>
  <c r="AA144" i="18"/>
  <c r="AB153" i="18"/>
  <c r="AB144" i="18"/>
  <c r="AB156" i="18"/>
  <c r="AC118" i="16"/>
  <c r="AB262" i="18"/>
  <c r="Z14" i="17"/>
  <c r="Z112" i="16"/>
  <c r="AA135" i="16"/>
  <c r="AA118" i="16"/>
  <c r="Z127" i="17"/>
  <c r="AB112" i="16"/>
  <c r="AB111" i="16"/>
  <c r="AA14" i="17"/>
  <c r="Z156" i="18"/>
  <c r="AA210" i="16"/>
  <c r="Z210" i="18"/>
  <c r="Z210" i="16"/>
  <c r="AA156" i="18"/>
  <c r="AA119" i="18"/>
  <c r="AB140" i="16"/>
  <c r="AB106" i="18"/>
  <c r="Z119" i="18"/>
  <c r="AB120" i="18"/>
  <c r="Z264" i="18"/>
  <c r="Z254" i="18"/>
  <c r="Z259" i="18"/>
  <c r="Z18" i="17"/>
  <c r="AA18" i="17"/>
  <c r="AA262" i="16"/>
  <c r="Z17" i="16"/>
  <c r="Z244" i="16"/>
  <c r="AB13" i="16"/>
  <c r="Z243" i="16"/>
  <c r="Z262" i="16"/>
  <c r="AA249" i="18"/>
  <c r="Z13" i="16"/>
  <c r="AA244" i="16"/>
  <c r="AA12" i="17"/>
  <c r="Z16" i="17"/>
  <c r="AA11" i="18"/>
  <c r="AB16" i="17"/>
  <c r="AB12" i="17"/>
  <c r="T11" i="18"/>
  <c r="U11" i="18" s="1"/>
  <c r="Z255" i="17"/>
  <c r="AA17" i="16"/>
  <c r="AB244" i="18"/>
  <c r="AB244" i="17"/>
  <c r="AB17" i="16"/>
  <c r="Z15" i="18"/>
  <c r="AA13" i="16"/>
  <c r="AB210" i="17"/>
  <c r="Z212" i="18"/>
  <c r="Z141" i="18"/>
  <c r="Z70" i="18"/>
  <c r="AB137" i="18"/>
  <c r="AB112" i="17"/>
  <c r="Z240" i="17"/>
  <c r="AA211" i="17"/>
  <c r="Z19" i="18"/>
  <c r="AB96" i="18"/>
  <c r="AA72" i="18"/>
  <c r="AA74" i="18"/>
  <c r="Z137" i="18"/>
  <c r="AB31" i="18"/>
  <c r="AA44" i="18"/>
  <c r="Z44" i="18"/>
  <c r="Z30" i="17"/>
  <c r="AA30" i="17"/>
  <c r="AB111" i="17"/>
  <c r="AC136" i="17"/>
  <c r="AB44" i="18"/>
  <c r="AA123" i="17"/>
  <c r="Z136" i="17"/>
  <c r="Z123" i="17"/>
  <c r="AA210" i="17"/>
  <c r="Z135" i="18"/>
  <c r="AA140" i="16"/>
  <c r="AC127" i="17"/>
  <c r="AA103" i="17"/>
  <c r="AB222" i="16"/>
  <c r="AA222" i="16"/>
  <c r="AB41" i="17"/>
  <c r="AA66" i="16"/>
  <c r="AB104" i="16"/>
  <c r="AA65" i="16"/>
  <c r="Z132" i="17"/>
  <c r="AB31" i="17"/>
  <c r="AA254" i="18"/>
  <c r="Z244" i="18"/>
  <c r="AB255" i="17"/>
  <c r="AC259" i="18"/>
  <c r="AA212" i="18"/>
  <c r="AA19" i="18"/>
  <c r="AA132" i="17"/>
  <c r="AB153" i="16"/>
  <c r="AA255" i="17"/>
  <c r="AB254" i="18"/>
  <c r="AA244" i="18"/>
  <c r="AA70" i="18"/>
  <c r="AB19" i="18"/>
  <c r="AA259" i="18"/>
  <c r="AB212" i="18"/>
  <c r="Z144" i="18"/>
  <c r="AA80" i="18"/>
  <c r="AB29" i="16"/>
  <c r="AB141" i="18"/>
  <c r="AA243" i="16"/>
  <c r="AB243" i="16"/>
  <c r="AC104" i="16"/>
  <c r="AA104" i="16"/>
  <c r="Z104" i="16"/>
  <c r="Z156" i="17"/>
  <c r="Z64" i="18"/>
  <c r="AA260" i="17"/>
  <c r="Z65" i="17"/>
  <c r="AB76" i="18"/>
  <c r="AB71" i="18"/>
  <c r="Z71" i="17"/>
  <c r="AA71" i="17"/>
  <c r="AA240" i="17"/>
  <c r="AB240" i="17"/>
  <c r="AB72" i="17"/>
  <c r="Z61" i="17"/>
  <c r="AA104" i="17"/>
  <c r="AA61" i="17"/>
  <c r="AA76" i="18"/>
  <c r="AA64" i="18"/>
  <c r="AB64" i="18"/>
  <c r="AB127" i="17"/>
  <c r="AA41" i="17"/>
  <c r="AC72" i="17"/>
  <c r="Z41" i="17"/>
  <c r="AB43" i="17"/>
  <c r="Z12" i="17"/>
  <c r="AA111" i="17"/>
  <c r="Z111" i="17"/>
  <c r="AA72" i="17"/>
  <c r="Z51" i="17"/>
  <c r="Z43" i="17"/>
  <c r="AA43" i="17"/>
  <c r="Z103" i="17"/>
  <c r="Z76" i="18"/>
  <c r="AA126" i="17"/>
  <c r="AA65" i="17"/>
  <c r="AB65" i="17"/>
  <c r="AB218" i="16"/>
  <c r="Z126" i="17"/>
  <c r="AB103" i="17"/>
  <c r="Z72" i="17"/>
  <c r="AC19" i="17"/>
  <c r="AB19" i="17"/>
  <c r="Z19" i="17"/>
  <c r="AA19" i="17"/>
  <c r="AB74" i="18"/>
  <c r="AA51" i="17"/>
  <c r="Z74" i="18"/>
  <c r="AA153" i="17"/>
  <c r="AB51" i="17"/>
  <c r="AC153" i="17"/>
  <c r="Z153" i="17"/>
  <c r="AA141" i="18"/>
  <c r="AC140" i="16"/>
  <c r="AA142" i="18"/>
  <c r="AC112" i="16"/>
  <c r="Z140" i="16"/>
  <c r="AA120" i="16"/>
  <c r="AB127" i="16"/>
  <c r="Z126" i="16"/>
  <c r="AB60" i="18"/>
  <c r="Z260" i="17"/>
  <c r="Z256" i="17"/>
  <c r="AA256" i="17"/>
  <c r="Z60" i="17"/>
  <c r="AC250" i="18"/>
  <c r="AA240" i="18"/>
  <c r="Z72" i="18"/>
  <c r="AB256" i="17"/>
  <c r="AB132" i="17"/>
  <c r="Z249" i="18"/>
  <c r="AB72" i="18"/>
  <c r="Z12" i="16"/>
  <c r="AB249" i="18"/>
  <c r="AA60" i="17"/>
  <c r="Z242" i="17"/>
  <c r="AA242" i="17"/>
  <c r="AA244" i="17"/>
  <c r="AC206" i="17"/>
  <c r="AC144" i="17"/>
  <c r="AA156" i="17"/>
  <c r="AC210" i="17"/>
  <c r="AC120" i="17"/>
  <c r="Z210" i="17"/>
  <c r="Z120" i="17"/>
  <c r="AA120" i="17"/>
  <c r="Z240" i="18"/>
  <c r="Z60" i="18"/>
  <c r="AC210" i="18"/>
  <c r="AA137" i="18"/>
  <c r="AC142" i="18"/>
  <c r="Z132" i="18"/>
  <c r="AA132" i="18"/>
  <c r="AC137" i="18"/>
  <c r="AC264" i="18"/>
  <c r="AA262" i="18"/>
  <c r="Z11" i="18"/>
  <c r="AC108" i="17"/>
  <c r="AA76" i="17"/>
  <c r="AA64" i="17"/>
  <c r="Z70" i="17"/>
  <c r="Z44" i="17"/>
  <c r="AC104" i="17"/>
  <c r="Z31" i="17"/>
  <c r="AA195" i="17"/>
  <c r="AA112" i="17"/>
  <c r="Z64" i="17"/>
  <c r="AA70" i="17"/>
  <c r="AA44" i="17"/>
  <c r="AC112" i="17"/>
  <c r="AA31" i="17"/>
  <c r="AA106" i="18"/>
  <c r="AA110" i="18"/>
  <c r="AA60" i="18"/>
  <c r="Z71" i="18"/>
  <c r="Z106" i="18"/>
  <c r="AA71" i="18"/>
  <c r="AA31" i="18"/>
  <c r="AB89" i="18"/>
  <c r="Z89" i="18"/>
  <c r="AA89" i="18"/>
  <c r="AB265" i="18"/>
  <c r="AA265" i="18"/>
  <c r="Z265" i="18"/>
  <c r="AB194" i="18"/>
  <c r="AA194" i="18"/>
  <c r="Z194" i="18"/>
  <c r="AA219" i="18"/>
  <c r="Z219" i="18"/>
  <c r="AB219" i="18"/>
  <c r="AB157" i="18"/>
  <c r="AA157" i="18"/>
  <c r="Z157" i="18"/>
  <c r="AB105" i="18"/>
  <c r="Z105" i="18"/>
  <c r="AA105" i="18"/>
  <c r="AB195" i="18"/>
  <c r="AA195" i="18"/>
  <c r="Z195" i="18"/>
  <c r="AA222" i="18"/>
  <c r="AB222" i="18"/>
  <c r="Z222" i="18"/>
  <c r="AA210" i="18"/>
  <c r="Z131" i="18"/>
  <c r="AB62" i="18"/>
  <c r="AA62" i="18"/>
  <c r="Z62" i="18"/>
  <c r="AB42" i="18"/>
  <c r="AA42" i="18"/>
  <c r="Z42" i="18"/>
  <c r="AB17" i="18"/>
  <c r="AA17" i="18"/>
  <c r="Z17" i="18"/>
  <c r="Z110" i="18"/>
  <c r="AA96" i="18"/>
  <c r="Z31" i="18"/>
  <c r="AB61" i="18"/>
  <c r="AA61" i="18"/>
  <c r="Z61" i="18"/>
  <c r="AB193" i="18"/>
  <c r="Z193" i="18"/>
  <c r="AA193" i="18"/>
  <c r="AB238" i="18"/>
  <c r="Z238" i="18"/>
  <c r="AA238" i="18"/>
  <c r="AB209" i="18"/>
  <c r="AA209" i="18"/>
  <c r="Z209" i="18"/>
  <c r="Z215" i="18"/>
  <c r="AB215" i="18"/>
  <c r="AA215" i="18"/>
  <c r="AB77" i="18"/>
  <c r="Z77" i="18"/>
  <c r="AA77" i="18"/>
  <c r="AB143" i="18"/>
  <c r="AA143" i="18"/>
  <c r="Z143" i="18"/>
  <c r="AB130" i="18"/>
  <c r="AA130" i="18"/>
  <c r="Z130" i="18"/>
  <c r="Z115" i="18"/>
  <c r="AB83" i="18"/>
  <c r="AA83" i="18"/>
  <c r="Z83" i="18"/>
  <c r="AB126" i="18"/>
  <c r="AA126" i="18"/>
  <c r="Z126" i="18"/>
  <c r="AB103" i="18"/>
  <c r="AA103" i="18"/>
  <c r="Z103" i="18"/>
  <c r="AB211" i="18"/>
  <c r="AA211" i="18"/>
  <c r="Z211" i="18"/>
  <c r="AA104" i="18"/>
  <c r="Z104" i="18"/>
  <c r="AB104" i="18"/>
  <c r="Z14" i="18"/>
  <c r="AA14" i="18"/>
  <c r="AB14" i="18"/>
  <c r="AB158" i="18"/>
  <c r="Z158" i="18"/>
  <c r="AA158" i="18"/>
  <c r="Z248" i="18"/>
  <c r="AB248" i="18"/>
  <c r="AA248" i="18"/>
  <c r="AB140" i="18"/>
  <c r="Z140" i="18"/>
  <c r="AA140" i="18"/>
  <c r="AB196" i="18"/>
  <c r="AA196" i="18"/>
  <c r="Z196" i="18"/>
  <c r="AB207" i="18"/>
  <c r="AA207" i="18"/>
  <c r="Z207" i="18"/>
  <c r="Z253" i="18"/>
  <c r="Z75" i="18"/>
  <c r="AB75" i="18"/>
  <c r="AA75" i="18"/>
  <c r="AA115" i="18"/>
  <c r="Z43" i="18"/>
  <c r="AA43" i="18"/>
  <c r="AB43" i="18"/>
  <c r="AB111" i="18"/>
  <c r="AA111" i="18"/>
  <c r="Z111" i="18"/>
  <c r="AB208" i="18"/>
  <c r="Z208" i="18"/>
  <c r="AA208" i="18"/>
  <c r="AA136" i="18"/>
  <c r="Z136" i="18"/>
  <c r="AB136" i="18"/>
  <c r="AB256" i="18"/>
  <c r="AA256" i="18"/>
  <c r="Z256" i="18"/>
  <c r="AB260" i="18"/>
  <c r="AA260" i="18"/>
  <c r="Z260" i="18"/>
  <c r="Z243" i="18"/>
  <c r="AA243" i="18"/>
  <c r="AB243" i="18"/>
  <c r="AA241" i="18"/>
  <c r="Z241" i="18"/>
  <c r="AB241" i="18"/>
  <c r="AB246" i="18"/>
  <c r="AA246" i="18"/>
  <c r="Z246" i="18"/>
  <c r="AB122" i="18"/>
  <c r="Z122" i="18"/>
  <c r="AA122" i="18"/>
  <c r="Z262" i="18"/>
  <c r="AB107" i="18"/>
  <c r="AA107" i="18"/>
  <c r="Z107" i="18"/>
  <c r="AA131" i="18"/>
  <c r="AA86" i="18"/>
  <c r="Z86" i="18"/>
  <c r="AB86" i="18"/>
  <c r="AB66" i="18"/>
  <c r="AA66" i="18"/>
  <c r="Z66" i="18"/>
  <c r="AB58" i="18"/>
  <c r="AA58" i="18"/>
  <c r="Z58" i="18"/>
  <c r="AB29" i="18"/>
  <c r="AA29" i="18"/>
  <c r="Z29" i="18"/>
  <c r="AB13" i="18"/>
  <c r="AA13" i="18"/>
  <c r="Z13" i="18"/>
  <c r="Z59" i="18"/>
  <c r="AA59" i="18"/>
  <c r="AB59" i="18"/>
  <c r="AB225" i="18"/>
  <c r="AA225" i="18"/>
  <c r="Z225" i="18"/>
  <c r="AC218" i="18"/>
  <c r="AA218" i="18"/>
  <c r="AB250" i="18"/>
  <c r="AA250" i="18"/>
  <c r="Z250" i="18"/>
  <c r="Z147" i="18"/>
  <c r="AB147" i="18"/>
  <c r="AA147" i="18"/>
  <c r="AA264" i="18"/>
  <c r="AB247" i="18"/>
  <c r="AA247" i="18"/>
  <c r="Z247" i="18"/>
  <c r="AB255" i="18"/>
  <c r="AA255" i="18"/>
  <c r="Z255" i="18"/>
  <c r="AB242" i="18"/>
  <c r="AA242" i="18"/>
  <c r="Z242" i="18"/>
  <c r="AA112" i="18"/>
  <c r="Z112" i="18"/>
  <c r="AB112" i="18"/>
  <c r="Z142" i="18"/>
  <c r="AB118" i="18"/>
  <c r="AA118" i="18"/>
  <c r="Z118" i="18"/>
  <c r="Z69" i="18"/>
  <c r="AB69" i="18"/>
  <c r="AA69" i="18"/>
  <c r="Z30" i="18"/>
  <c r="AA30" i="18"/>
  <c r="AB30" i="18"/>
  <c r="AB65" i="18"/>
  <c r="AA65" i="18"/>
  <c r="Z65" i="18"/>
  <c r="AB12" i="18"/>
  <c r="AA12" i="18"/>
  <c r="Z12" i="18"/>
  <c r="V11" i="18"/>
  <c r="S11" i="18" s="1"/>
  <c r="AC11" i="18" s="1"/>
  <c r="AB252" i="18"/>
  <c r="AA252" i="18"/>
  <c r="Z252" i="18"/>
  <c r="AB239" i="18"/>
  <c r="Z239" i="18"/>
  <c r="AA239" i="18"/>
  <c r="AB113" i="18"/>
  <c r="Z113" i="18"/>
  <c r="AA113" i="18"/>
  <c r="AB150" i="18"/>
  <c r="AA150" i="18"/>
  <c r="Z150" i="18"/>
  <c r="AB127" i="18"/>
  <c r="AA127" i="18"/>
  <c r="Z127" i="18"/>
  <c r="AB16" i="18"/>
  <c r="AA16" i="18"/>
  <c r="Z16" i="18"/>
  <c r="AB51" i="18"/>
  <c r="AA51" i="18"/>
  <c r="Z51" i="18"/>
  <c r="Z258" i="18"/>
  <c r="AB258" i="18"/>
  <c r="AA258" i="18"/>
  <c r="AB261" i="18"/>
  <c r="AA261" i="18"/>
  <c r="Z261" i="18"/>
  <c r="AB109" i="18"/>
  <c r="Z109" i="18"/>
  <c r="AA109" i="18"/>
  <c r="AA108" i="18"/>
  <c r="Z108" i="18"/>
  <c r="AB108" i="18"/>
  <c r="AA253" i="18"/>
  <c r="AB121" i="18"/>
  <c r="AA121" i="18"/>
  <c r="Z121" i="18"/>
  <c r="AB73" i="18"/>
  <c r="AA73" i="18"/>
  <c r="Z73" i="18"/>
  <c r="Z80" i="18"/>
  <c r="Z63" i="18"/>
  <c r="AB63" i="18"/>
  <c r="AA63" i="18"/>
  <c r="Z18" i="18"/>
  <c r="AA18" i="18"/>
  <c r="AB18" i="18"/>
  <c r="AB123" i="18"/>
  <c r="AA123" i="18"/>
  <c r="Z123" i="18"/>
  <c r="Z96" i="18"/>
  <c r="AB41" i="18"/>
  <c r="AA41" i="18"/>
  <c r="Z41" i="18"/>
  <c r="AB259" i="17"/>
  <c r="AA259" i="17"/>
  <c r="Z259" i="17"/>
  <c r="AB225" i="17"/>
  <c r="AA225" i="17"/>
  <c r="Z225" i="17"/>
  <c r="AA206" i="17"/>
  <c r="Z206" i="17"/>
  <c r="Z244" i="17"/>
  <c r="Z258" i="17"/>
  <c r="AB258" i="17"/>
  <c r="AA258" i="17"/>
  <c r="Z141" i="17"/>
  <c r="AB141" i="17"/>
  <c r="AA141" i="17"/>
  <c r="AB219" i="17"/>
  <c r="AA219" i="17"/>
  <c r="Z219" i="17"/>
  <c r="AB80" i="17"/>
  <c r="AA80" i="17"/>
  <c r="Z80" i="17"/>
  <c r="AB109" i="17"/>
  <c r="AA109" i="17"/>
  <c r="Z109" i="17"/>
  <c r="Z195" i="17"/>
  <c r="Z112" i="17"/>
  <c r="AB105" i="17"/>
  <c r="AA105" i="17"/>
  <c r="Z105" i="17"/>
  <c r="AA127" i="17"/>
  <c r="AB254" i="17"/>
  <c r="AA254" i="17"/>
  <c r="Z254" i="17"/>
  <c r="AA215" i="17"/>
  <c r="AB215" i="17"/>
  <c r="Z215" i="17"/>
  <c r="AC261" i="17"/>
  <c r="Z135" i="17"/>
  <c r="AB135" i="17"/>
  <c r="AA135" i="17"/>
  <c r="Z222" i="17"/>
  <c r="AB222" i="17"/>
  <c r="AA222" i="17"/>
  <c r="AB110" i="17"/>
  <c r="AA110" i="17"/>
  <c r="Z110" i="17"/>
  <c r="AB86" i="17"/>
  <c r="AA86" i="17"/>
  <c r="Z86" i="17"/>
  <c r="AB69" i="17"/>
  <c r="AA69" i="17"/>
  <c r="Z69" i="17"/>
  <c r="AB59" i="17"/>
  <c r="AA59" i="17"/>
  <c r="Z59" i="17"/>
  <c r="AA140" i="17"/>
  <c r="AB113" i="17"/>
  <c r="AA113" i="17"/>
  <c r="Z113" i="17"/>
  <c r="AB66" i="17"/>
  <c r="AA66" i="17"/>
  <c r="Z66" i="17"/>
  <c r="AB13" i="17"/>
  <c r="AA13" i="17"/>
  <c r="Z13" i="17"/>
  <c r="AB75" i="17"/>
  <c r="AA75" i="17"/>
  <c r="Z75" i="17"/>
  <c r="AC66" i="17"/>
  <c r="AB250" i="17"/>
  <c r="AA250" i="17"/>
  <c r="Z250" i="17"/>
  <c r="AB246" i="17"/>
  <c r="AA246" i="17"/>
  <c r="Z246" i="17"/>
  <c r="AC258" i="17"/>
  <c r="Z243" i="17"/>
  <c r="AB243" i="17"/>
  <c r="AA243" i="17"/>
  <c r="AA121" i="17"/>
  <c r="Z121" i="17"/>
  <c r="AB121" i="17"/>
  <c r="AA212" i="17"/>
  <c r="AB212" i="17"/>
  <c r="Z212" i="17"/>
  <c r="Z107" i="17"/>
  <c r="AB107" i="17"/>
  <c r="AA107" i="17"/>
  <c r="Z11" i="17"/>
  <c r="AB11" i="17"/>
  <c r="AA11" i="17"/>
  <c r="T11" i="17"/>
  <c r="U11" i="17" s="1"/>
  <c r="Z140" i="17"/>
  <c r="AA241" i="17"/>
  <c r="Z241" i="17"/>
  <c r="AB241" i="17"/>
  <c r="AA249" i="17"/>
  <c r="Z249" i="17"/>
  <c r="AB249" i="17"/>
  <c r="AA131" i="17"/>
  <c r="Z131" i="17"/>
  <c r="AB131" i="17"/>
  <c r="AB261" i="17"/>
  <c r="AA261" i="17"/>
  <c r="Z261" i="17"/>
  <c r="Z253" i="17"/>
  <c r="AB253" i="17"/>
  <c r="AA253" i="17"/>
  <c r="AB265" i="17"/>
  <c r="Z265" i="17"/>
  <c r="AA265" i="17"/>
  <c r="AC211" i="17"/>
  <c r="Z211" i="17"/>
  <c r="AB144" i="17"/>
  <c r="AA144" i="17"/>
  <c r="Z144" i="17"/>
  <c r="AB264" i="17"/>
  <c r="AA264" i="17"/>
  <c r="Z264" i="17"/>
  <c r="AC156" i="17"/>
  <c r="AB89" i="17"/>
  <c r="AA89" i="17"/>
  <c r="Z89" i="17"/>
  <c r="AA142" i="17"/>
  <c r="AB142" i="17"/>
  <c r="Z142" i="17"/>
  <c r="AB62" i="17"/>
  <c r="AA62" i="17"/>
  <c r="Z62" i="17"/>
  <c r="AB29" i="17"/>
  <c r="AA29" i="17"/>
  <c r="Z29" i="17"/>
  <c r="Z262" i="17"/>
  <c r="AB262" i="17"/>
  <c r="AA262" i="17"/>
  <c r="AB119" i="17"/>
  <c r="AA119" i="17"/>
  <c r="Z119" i="17"/>
  <c r="AB247" i="17"/>
  <c r="AA247" i="17"/>
  <c r="Z247" i="17"/>
  <c r="Z15" i="17"/>
  <c r="AA15" i="17"/>
  <c r="AB15" i="17"/>
  <c r="AB115" i="17"/>
  <c r="AA115" i="17"/>
  <c r="Z115" i="17"/>
  <c r="AB130" i="17"/>
  <c r="AA130" i="17"/>
  <c r="Z130" i="17"/>
  <c r="AA147" i="17"/>
  <c r="Z147" i="17"/>
  <c r="AC147" i="17"/>
  <c r="AB147" i="17"/>
  <c r="AB194" i="17"/>
  <c r="AA194" i="17"/>
  <c r="Z194" i="17"/>
  <c r="AB239" i="17"/>
  <c r="AA239" i="17"/>
  <c r="Z239" i="17"/>
  <c r="AA157" i="17"/>
  <c r="AB157" i="17"/>
  <c r="Z157" i="17"/>
  <c r="Z193" i="17"/>
  <c r="AB193" i="17"/>
  <c r="AA193" i="17"/>
  <c r="Z158" i="17"/>
  <c r="AB158" i="17"/>
  <c r="AA158" i="17"/>
  <c r="AB196" i="17"/>
  <c r="Z196" i="17"/>
  <c r="AA196" i="17"/>
  <c r="AB143" i="17"/>
  <c r="AA143" i="17"/>
  <c r="Z143" i="17"/>
  <c r="AB207" i="17"/>
  <c r="AA207" i="17"/>
  <c r="Z207" i="17"/>
  <c r="AA74" i="17"/>
  <c r="Z74" i="17"/>
  <c r="AB74" i="17"/>
  <c r="AB42" i="17"/>
  <c r="AA42" i="17"/>
  <c r="Z42" i="17"/>
  <c r="AA238" i="17"/>
  <c r="AB238" i="17"/>
  <c r="Z238" i="17"/>
  <c r="Z248" i="17"/>
  <c r="AB248" i="17"/>
  <c r="AA248" i="17"/>
  <c r="AB96" i="17"/>
  <c r="AA96" i="17"/>
  <c r="Z96" i="17"/>
  <c r="Z83" i="17"/>
  <c r="AB83" i="17"/>
  <c r="AA83" i="17"/>
  <c r="AB108" i="17"/>
  <c r="AA108" i="17"/>
  <c r="Z108" i="17"/>
  <c r="AB150" i="17"/>
  <c r="Z150" i="17"/>
  <c r="AA150" i="17"/>
  <c r="AC150" i="17"/>
  <c r="AC76" i="17"/>
  <c r="AB122" i="17"/>
  <c r="AA122" i="17"/>
  <c r="Z122" i="17"/>
  <c r="AB63" i="17"/>
  <c r="AA63" i="17"/>
  <c r="Z63" i="17"/>
  <c r="AB106" i="17"/>
  <c r="AA106" i="17"/>
  <c r="Z106" i="17"/>
  <c r="V11" i="17"/>
  <c r="S11" i="17" s="1"/>
  <c r="AC11" i="17" s="1"/>
  <c r="Z104" i="17"/>
  <c r="AB77" i="17"/>
  <c r="AA77" i="17"/>
  <c r="Z77" i="17"/>
  <c r="AB58" i="17"/>
  <c r="AA58" i="17"/>
  <c r="Z58" i="17"/>
  <c r="Z208" i="17"/>
  <c r="AB208" i="17"/>
  <c r="AA208" i="17"/>
  <c r="AB252" i="17"/>
  <c r="AA252" i="17"/>
  <c r="Z252" i="17"/>
  <c r="AB218" i="17"/>
  <c r="AA218" i="17"/>
  <c r="Z218" i="17"/>
  <c r="AB209" i="17"/>
  <c r="AA209" i="17"/>
  <c r="Z209" i="17"/>
  <c r="AB137" i="17"/>
  <c r="Z137" i="17"/>
  <c r="AA137" i="17"/>
  <c r="AA73" i="17"/>
  <c r="AB73" i="17"/>
  <c r="Z73" i="17"/>
  <c r="AB17" i="17"/>
  <c r="AA17" i="17"/>
  <c r="Z17" i="17"/>
  <c r="AC255" i="16"/>
  <c r="AC246" i="16"/>
  <c r="AA248" i="16"/>
  <c r="AB262" i="16"/>
  <c r="AB12" i="16"/>
  <c r="AC222" i="16"/>
  <c r="AA127" i="16"/>
  <c r="AA126" i="16"/>
  <c r="AB126" i="16"/>
  <c r="AA58" i="16"/>
  <c r="Z222" i="16"/>
  <c r="Z66" i="16"/>
  <c r="AB120" i="16"/>
  <c r="Z120" i="16"/>
  <c r="Z108" i="16"/>
  <c r="AA108" i="16"/>
  <c r="AC211" i="16"/>
  <c r="Z153" i="16"/>
  <c r="Z65" i="16"/>
  <c r="AA42" i="16"/>
  <c r="Z42" i="16"/>
  <c r="AB42" i="16"/>
  <c r="Z58" i="16"/>
  <c r="AB74" i="16"/>
  <c r="AA74" i="16"/>
  <c r="Z74" i="16"/>
  <c r="AB215" i="16"/>
  <c r="Z215" i="16"/>
  <c r="AA215" i="16"/>
  <c r="Z218" i="16"/>
  <c r="AB193" i="16"/>
  <c r="AA193" i="16"/>
  <c r="Z193" i="16"/>
  <c r="AB106" i="16"/>
  <c r="AA106" i="16"/>
  <c r="Z106" i="16"/>
  <c r="AA209" i="16"/>
  <c r="AB122" i="16"/>
  <c r="AA122" i="16"/>
  <c r="Z122" i="16"/>
  <c r="AB109" i="16"/>
  <c r="AA109" i="16"/>
  <c r="Z109" i="16"/>
  <c r="AB89" i="16"/>
  <c r="AA89" i="16"/>
  <c r="Z89" i="16"/>
  <c r="AA158" i="16"/>
  <c r="AA76" i="16"/>
  <c r="AB76" i="16"/>
  <c r="Z76" i="16"/>
  <c r="AB64" i="16"/>
  <c r="AA64" i="16"/>
  <c r="Z64" i="16"/>
  <c r="AB44" i="16"/>
  <c r="AA44" i="16"/>
  <c r="Z44" i="16"/>
  <c r="AB19" i="16"/>
  <c r="AA19" i="16"/>
  <c r="Z19" i="16"/>
  <c r="AB11" i="16"/>
  <c r="T11" i="16"/>
  <c r="U11" i="16" s="1"/>
  <c r="AA11" i="16"/>
  <c r="Z11" i="16"/>
  <c r="V11" i="16"/>
  <c r="S11" i="16" s="1"/>
  <c r="AC11" i="16" s="1"/>
  <c r="AB69" i="16"/>
  <c r="AA69" i="16"/>
  <c r="Z69" i="16"/>
  <c r="AB30" i="16"/>
  <c r="AA30" i="16"/>
  <c r="Z30" i="16"/>
  <c r="Z111" i="16"/>
  <c r="Z41" i="16"/>
  <c r="AA41" i="16"/>
  <c r="AB41" i="16"/>
  <c r="Z238" i="16"/>
  <c r="AA238" i="16"/>
  <c r="AB238" i="16"/>
  <c r="Z103" i="16"/>
  <c r="AA103" i="16"/>
  <c r="AB103" i="16"/>
  <c r="AA136" i="16"/>
  <c r="AB136" i="16"/>
  <c r="Z136" i="16"/>
  <c r="AB77" i="16"/>
  <c r="AA77" i="16"/>
  <c r="Z77" i="16"/>
  <c r="Z16" i="16"/>
  <c r="AA16" i="16"/>
  <c r="AB16" i="16"/>
  <c r="AB247" i="16"/>
  <c r="AA247" i="16"/>
  <c r="Z247" i="16"/>
  <c r="AB255" i="16"/>
  <c r="AA255" i="16"/>
  <c r="Z255" i="16"/>
  <c r="Z253" i="16"/>
  <c r="Z156" i="16"/>
  <c r="AB156" i="16"/>
  <c r="AA156" i="16"/>
  <c r="AB246" i="16"/>
  <c r="AA246" i="16"/>
  <c r="Z246" i="16"/>
  <c r="Z131" i="16"/>
  <c r="AB131" i="16"/>
  <c r="AA131" i="16"/>
  <c r="AA121" i="16"/>
  <c r="Z121" i="16"/>
  <c r="AB121" i="16"/>
  <c r="AB123" i="16"/>
  <c r="AA123" i="16"/>
  <c r="Z123" i="16"/>
  <c r="Z132" i="16"/>
  <c r="AA132" i="16"/>
  <c r="AB132" i="16"/>
  <c r="AA112" i="16"/>
  <c r="AB63" i="16"/>
  <c r="AA63" i="16"/>
  <c r="Z63" i="16"/>
  <c r="AB18" i="16"/>
  <c r="AA18" i="16"/>
  <c r="Z18" i="16"/>
  <c r="Z29" i="16"/>
  <c r="AA29" i="16"/>
  <c r="AA75" i="16"/>
  <c r="Z75" i="16"/>
  <c r="AB75" i="16"/>
  <c r="Z258" i="16"/>
  <c r="AA258" i="16"/>
  <c r="AB258" i="16"/>
  <c r="AA241" i="16"/>
  <c r="Z241" i="16"/>
  <c r="AB241" i="16"/>
  <c r="AB239" i="16"/>
  <c r="AA239" i="16"/>
  <c r="Z239" i="16"/>
  <c r="AA240" i="16"/>
  <c r="Z240" i="16"/>
  <c r="AB240" i="16"/>
  <c r="AA219" i="16"/>
  <c r="Z219" i="16"/>
  <c r="AB219" i="16"/>
  <c r="AB150" i="16"/>
  <c r="AA150" i="16"/>
  <c r="Z150" i="16"/>
  <c r="Z211" i="16"/>
  <c r="AB211" i="16"/>
  <c r="AA211" i="16"/>
  <c r="Z209" i="16"/>
  <c r="AB157" i="16"/>
  <c r="Z157" i="16"/>
  <c r="AA157" i="16"/>
  <c r="AB96" i="16"/>
  <c r="AA96" i="16"/>
  <c r="Z96" i="16"/>
  <c r="AA196" i="16"/>
  <c r="Z83" i="16"/>
  <c r="AA83" i="16"/>
  <c r="AB83" i="16"/>
  <c r="Z107" i="16"/>
  <c r="AA107" i="16"/>
  <c r="AB107" i="16"/>
  <c r="AC62" i="16"/>
  <c r="Z62" i="16"/>
  <c r="Z51" i="16"/>
  <c r="AA51" i="16"/>
  <c r="AB51" i="16"/>
  <c r="AB115" i="16"/>
  <c r="AA115" i="16"/>
  <c r="Z115" i="16"/>
  <c r="AB86" i="16"/>
  <c r="AA86" i="16"/>
  <c r="Z86" i="16"/>
  <c r="AB256" i="16"/>
  <c r="AA256" i="16"/>
  <c r="Z256" i="16"/>
  <c r="AB242" i="16"/>
  <c r="Z242" i="16"/>
  <c r="AA242" i="16"/>
  <c r="AB225" i="16"/>
  <c r="AA225" i="16"/>
  <c r="Z225" i="16"/>
  <c r="AB259" i="16"/>
  <c r="AA259" i="16"/>
  <c r="Z259" i="16"/>
  <c r="AA143" i="16"/>
  <c r="Z143" i="16"/>
  <c r="AB143" i="16"/>
  <c r="Z144" i="16"/>
  <c r="AB144" i="16"/>
  <c r="AA144" i="16"/>
  <c r="AB260" i="16"/>
  <c r="AA260" i="16"/>
  <c r="Z260" i="16"/>
  <c r="AB254" i="16"/>
  <c r="AA254" i="16"/>
  <c r="Z254" i="16"/>
  <c r="AB147" i="16"/>
  <c r="Z147" i="16"/>
  <c r="AA147" i="16"/>
  <c r="AB105" i="16"/>
  <c r="AA105" i="16"/>
  <c r="Z105" i="16"/>
  <c r="AB70" i="16"/>
  <c r="AA70" i="16"/>
  <c r="Z70" i="16"/>
  <c r="AB60" i="16"/>
  <c r="AA60" i="16"/>
  <c r="Z60" i="16"/>
  <c r="AB31" i="16"/>
  <c r="AA31" i="16"/>
  <c r="Z31" i="16"/>
  <c r="AB15" i="16"/>
  <c r="AA15" i="16"/>
  <c r="Z15" i="16"/>
  <c r="AB119" i="16"/>
  <c r="AA119" i="16"/>
  <c r="Z119" i="16"/>
  <c r="Z248" i="16"/>
  <c r="AB59" i="16"/>
  <c r="AA59" i="16"/>
  <c r="Z59" i="16"/>
  <c r="AB14" i="16"/>
  <c r="AA14" i="16"/>
  <c r="Z14" i="16"/>
  <c r="Z61" i="16"/>
  <c r="AA61" i="16"/>
  <c r="AB61" i="16"/>
  <c r="AB212" i="16"/>
  <c r="AA212" i="16"/>
  <c r="Z212" i="16"/>
  <c r="AB207" i="16"/>
  <c r="Z207" i="16"/>
  <c r="AA207" i="16"/>
  <c r="Z195" i="16"/>
  <c r="AA195" i="16"/>
  <c r="AB195" i="16"/>
  <c r="AA253" i="16"/>
  <c r="AA218" i="16"/>
  <c r="AB110" i="16"/>
  <c r="AA110" i="16"/>
  <c r="Z110" i="16"/>
  <c r="AB130" i="16"/>
  <c r="AA130" i="16"/>
  <c r="Z130" i="16"/>
  <c r="AB113" i="16"/>
  <c r="AA113" i="16"/>
  <c r="Z113" i="16"/>
  <c r="AB80" i="16"/>
  <c r="AA80" i="16"/>
  <c r="Z80" i="16"/>
  <c r="AA111" i="16"/>
  <c r="AB265" i="16"/>
  <c r="AA265" i="16"/>
  <c r="Z265" i="16"/>
  <c r="AB249" i="16"/>
  <c r="AA249" i="16"/>
  <c r="Z249" i="16"/>
  <c r="AB250" i="16"/>
  <c r="AA250" i="16"/>
  <c r="Z250" i="16"/>
  <c r="AB206" i="16"/>
  <c r="AA206" i="16"/>
  <c r="Z206" i="16"/>
  <c r="Z194" i="16"/>
  <c r="AB73" i="16"/>
  <c r="AA73" i="16"/>
  <c r="Z73" i="16"/>
  <c r="AB43" i="16"/>
  <c r="AA43" i="16"/>
  <c r="Z43" i="16"/>
  <c r="Z72" i="16"/>
  <c r="AB72" i="16"/>
  <c r="AA72" i="16"/>
  <c r="AB261" i="16"/>
  <c r="AA261" i="16"/>
  <c r="Z261" i="16"/>
  <c r="Z137" i="16"/>
  <c r="AB137" i="16"/>
  <c r="AA137" i="16"/>
  <c r="AB252" i="16"/>
  <c r="AA252" i="16"/>
  <c r="Z252" i="16"/>
  <c r="AA194" i="16"/>
  <c r="AC196" i="16"/>
  <c r="Z196" i="16"/>
  <c r="AB142" i="16"/>
  <c r="Z142" i="16"/>
  <c r="AA142" i="16"/>
  <c r="Z158" i="16"/>
  <c r="AA141" i="16"/>
  <c r="AB141" i="16"/>
  <c r="Z141" i="16"/>
  <c r="Z71" i="16"/>
  <c r="AA71" i="16"/>
  <c r="AB71" i="16"/>
  <c r="AA62" i="16"/>
  <c r="Y121" i="18" l="1"/>
  <c r="Y70" i="16"/>
  <c r="X119" i="16"/>
  <c r="Y119" i="16" s="1"/>
  <c r="X118" i="16"/>
  <c r="Y118" i="16" s="1"/>
  <c r="X119" i="18"/>
  <c r="Y119" i="18" s="1"/>
  <c r="Y156" i="18"/>
  <c r="Y31" i="16"/>
  <c r="Y157" i="16"/>
  <c r="Y106" i="16"/>
  <c r="Y111" i="16"/>
  <c r="Y58" i="16"/>
  <c r="Y193" i="18"/>
  <c r="Y118" i="18"/>
  <c r="Y72" i="16"/>
  <c r="Y212" i="16"/>
  <c r="Y59" i="16"/>
  <c r="Y122" i="18"/>
  <c r="Y80" i="16"/>
  <c r="Y107" i="16"/>
  <c r="Y156" i="16"/>
  <c r="Y69" i="16"/>
  <c r="Y30" i="16"/>
  <c r="Y77" i="18"/>
  <c r="Y239" i="16"/>
  <c r="Y115" i="18"/>
  <c r="Y140" i="18"/>
  <c r="Y157" i="18"/>
  <c r="Y195" i="16"/>
  <c r="Y70" i="18"/>
  <c r="Y137" i="16"/>
  <c r="Y113" i="18"/>
  <c r="Y31" i="18"/>
  <c r="Y120" i="16"/>
  <c r="Y238" i="18"/>
  <c r="S19" i="18"/>
  <c r="AC19" i="18" s="1"/>
  <c r="S17" i="16"/>
  <c r="AC17" i="16" s="1"/>
  <c r="Y74" i="18"/>
  <c r="Y44" i="18"/>
  <c r="Y30" i="18"/>
  <c r="Y41" i="16"/>
  <c r="Y83" i="18"/>
  <c r="Y212" i="18"/>
  <c r="Y80" i="18"/>
  <c r="S147" i="18"/>
  <c r="AC147" i="18" s="1"/>
  <c r="S66" i="16"/>
  <c r="AC66" i="16" s="1"/>
  <c r="S153" i="18"/>
  <c r="AC153" i="18" s="1"/>
  <c r="S18" i="18"/>
  <c r="AC18" i="18" s="1"/>
  <c r="S153" i="16"/>
  <c r="AC153" i="16" s="1"/>
  <c r="Y96" i="18"/>
  <c r="Y65" i="18"/>
  <c r="S144" i="16"/>
  <c r="AC144" i="16" s="1"/>
  <c r="Y209" i="18"/>
  <c r="S18" i="17"/>
  <c r="AC18" i="17" s="1"/>
  <c r="S144" i="18"/>
  <c r="AC144" i="18" s="1"/>
  <c r="S150" i="18"/>
  <c r="AC150" i="18" s="1"/>
  <c r="S147" i="16"/>
  <c r="AC147" i="16" s="1"/>
  <c r="S66" i="18"/>
  <c r="AC66" i="18" s="1"/>
  <c r="S19" i="16"/>
  <c r="AC19" i="16" s="1"/>
  <c r="S18" i="16"/>
  <c r="AC18" i="16" s="1"/>
  <c r="S17" i="17"/>
  <c r="AC17" i="17" s="1"/>
  <c r="Y43" i="16"/>
  <c r="S150" i="16"/>
  <c r="Y150" i="16" s="1"/>
  <c r="Y143" i="16"/>
  <c r="Y136" i="18"/>
  <c r="Y120" i="18"/>
  <c r="S17" i="18"/>
  <c r="AC17" i="18" s="1"/>
  <c r="S15" i="17"/>
  <c r="AC15" i="17" s="1"/>
  <c r="S16" i="18"/>
  <c r="AC16" i="18" s="1"/>
  <c r="S16" i="16"/>
  <c r="AC16" i="16" s="1"/>
  <c r="S15" i="16"/>
  <c r="Y15" i="16" s="1"/>
  <c r="S15" i="18"/>
  <c r="AC15" i="18" s="1"/>
  <c r="S16" i="17"/>
  <c r="AC16" i="17" s="1"/>
  <c r="X66" i="18"/>
  <c r="X16" i="18"/>
  <c r="X19" i="18"/>
  <c r="X144" i="16"/>
  <c r="X147" i="16"/>
  <c r="X19" i="16"/>
  <c r="X153" i="16"/>
  <c r="X13" i="18"/>
  <c r="Y13" i="18" s="1"/>
  <c r="X150" i="18"/>
  <c r="X13" i="16"/>
  <c r="Y13" i="16" s="1"/>
  <c r="X14" i="16"/>
  <c r="Y14" i="16" s="1"/>
  <c r="X12" i="18"/>
  <c r="Y12" i="18" s="1"/>
  <c r="X13" i="17"/>
  <c r="Y13" i="17" s="1"/>
  <c r="X16" i="17"/>
  <c r="X17" i="18"/>
  <c r="X153" i="18"/>
  <c r="X18" i="16"/>
  <c r="X18" i="17"/>
  <c r="X18" i="18"/>
  <c r="X144" i="18"/>
  <c r="X11" i="17"/>
  <c r="Y11" i="17" s="1"/>
  <c r="X12" i="17"/>
  <c r="Y12" i="17" s="1"/>
  <c r="X14" i="18"/>
  <c r="Y14" i="18" s="1"/>
  <c r="X17" i="17"/>
  <c r="X17" i="16"/>
  <c r="X12" i="16"/>
  <c r="Y12" i="16" s="1"/>
  <c r="X14" i="17"/>
  <c r="Y14" i="17" s="1"/>
  <c r="X11" i="18"/>
  <c r="Y11" i="18" s="1"/>
  <c r="X11" i="16"/>
  <c r="Y11" i="16" s="1"/>
  <c r="X29" i="16"/>
  <c r="Y29" i="16" s="1"/>
  <c r="X29" i="18"/>
  <c r="Y29" i="18" s="1"/>
  <c r="X141" i="16"/>
  <c r="Y141" i="16" s="1"/>
  <c r="X141" i="18"/>
  <c r="Y141" i="18" s="1"/>
  <c r="Y208" i="18"/>
  <c r="Y130" i="18"/>
  <c r="Y51" i="18"/>
  <c r="Y63" i="16"/>
  <c r="Y135" i="18"/>
  <c r="Y132" i="18"/>
  <c r="Y109" i="16"/>
  <c r="Y108" i="18"/>
  <c r="Y122" i="16"/>
  <c r="Y89" i="16"/>
  <c r="Y240" i="18"/>
  <c r="Y76" i="18"/>
  <c r="Y61" i="16"/>
  <c r="Y71" i="16"/>
  <c r="Y241" i="16"/>
  <c r="Y60" i="18"/>
  <c r="Y132" i="16"/>
  <c r="Y193" i="16"/>
  <c r="Y107" i="18"/>
  <c r="AC107" i="18"/>
  <c r="Y42" i="16"/>
  <c r="Y89" i="18"/>
  <c r="Y209" i="16"/>
  <c r="Y106" i="18"/>
  <c r="Y105" i="18"/>
  <c r="AC105" i="18"/>
  <c r="Y115" i="16"/>
  <c r="Y63" i="18"/>
  <c r="Y16" i="17" l="1"/>
  <c r="Y153" i="18"/>
  <c r="Y144" i="16"/>
  <c r="Y147" i="16"/>
  <c r="Y18" i="17"/>
  <c r="Y19" i="16"/>
  <c r="Y18" i="16"/>
  <c r="Y18" i="18"/>
  <c r="Y17" i="16"/>
  <c r="Y66" i="18"/>
  <c r="Y147" i="18"/>
  <c r="Y17" i="18"/>
  <c r="Y19" i="18"/>
  <c r="Y144" i="18"/>
  <c r="Y150" i="18"/>
  <c r="Y15" i="18"/>
  <c r="Y15" i="17"/>
  <c r="AC150" i="16"/>
  <c r="Y66" i="16"/>
  <c r="Y16" i="16"/>
  <c r="Y153" i="16"/>
  <c r="Y17" i="17"/>
  <c r="AC15" i="16"/>
  <c r="Y16" i="18"/>
  <c r="N10" i="4" l="1"/>
  <c r="N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V2" authorId="0" shapeId="0" xr:uid="{7063FEBB-813D-479A-97B3-B4C97140E089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3B7D5700-EF1D-404C-B028-33AA96F18578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0" shapeId="0" xr:uid="{7B7BE8C2-C26C-4D5E-9259-871CEAC8EC95}">
      <text>
        <r>
          <rPr>
            <b/>
            <sz val="9"/>
            <color rgb="FF000000"/>
            <rFont val="Calibri"/>
            <family val="2"/>
          </rPr>
          <t>作者:</t>
        </r>
        <r>
          <rPr>
            <sz val="9"/>
            <color rgb="FF000000"/>
            <rFont val="Calibri"/>
            <family val="2"/>
          </rPr>
          <t xml:space="preserve">
General Process accuracy Index Level setting as below:
Level A: |Ca|&lt;=12.5%
Level B: 12.5%&lt;|Ca|&lt;=25%
Level C: 25%&lt;|Ca|&lt;=50%
Level D: |Ca|&gt;50%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BE13180C-9B50-4E80-A283-C5B2179C259A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597528E-E89C-4E3C-9324-BDDDDB9E88A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2983043E-BFB4-4AB8-8E4F-7843EA89B1B6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4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4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4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5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5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5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6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6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6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<sst xmlns="http://schemas.openxmlformats.org/spreadsheetml/2006/main" count="5102" uniqueCount="573">
  <si>
    <t>Mean</t>
  </si>
  <si>
    <t>SPC</t>
    <phoneticPr fontId="16" type="noConversion"/>
  </si>
  <si>
    <t>Description</t>
    <phoneticPr fontId="14"/>
  </si>
  <si>
    <t>USL</t>
  </si>
  <si>
    <t>LSL</t>
  </si>
  <si>
    <t>Maximum</t>
  </si>
  <si>
    <t>Minimum</t>
  </si>
  <si>
    <t>Std Dev</t>
  </si>
  <si>
    <t>Cp</t>
  </si>
  <si>
    <t>UCPK</t>
    <phoneticPr fontId="17" type="noConversion"/>
  </si>
  <si>
    <t>LCPK</t>
    <phoneticPr fontId="17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</si>
  <si>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</si>
  <si>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</si>
  <si>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</si>
  <si>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</si>
  <si>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</si>
  <si>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</si>
  <si>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</si>
  <si>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</si>
  <si>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</si>
  <si>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</si>
  <si>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</si>
  <si>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Normality Test</t>
  </si>
  <si>
    <t>Normality Result</t>
  </si>
  <si>
    <t>CALCULATED RESULTS</t>
  </si>
  <si>
    <t xml:space="preserve">     MEASURED DATA</t>
  </si>
  <si>
    <t>Dimension Type</t>
  </si>
  <si>
    <t>record of positions of data blocks</t>
  </si>
  <si>
    <t>list of inspection methods</t>
  </si>
  <si>
    <t>HG</t>
  </si>
  <si>
    <t>MIC</t>
  </si>
  <si>
    <t>CMM</t>
  </si>
  <si>
    <t>TG</t>
  </si>
  <si>
    <t>HT</t>
  </si>
  <si>
    <t>PG</t>
  </si>
  <si>
    <t>FT</t>
  </si>
  <si>
    <t>DC</t>
  </si>
  <si>
    <t>P</t>
  </si>
  <si>
    <t>OC</t>
  </si>
  <si>
    <t>Other</t>
  </si>
  <si>
    <t>list of dimension types</t>
  </si>
  <si>
    <t>GD&amp;T</t>
  </si>
  <si>
    <t>MIN</t>
  </si>
  <si>
    <t>MAX</t>
  </si>
  <si>
    <t>Tolerance</t>
  </si>
  <si>
    <t>Date :</t>
  </si>
  <si>
    <t>left</t>
  </si>
  <si>
    <t>top</t>
  </si>
  <si>
    <t>Enhanced Cpk Data Sheet - Enclosures MD</t>
  </si>
  <si>
    <t>Revision</t>
  </si>
  <si>
    <t>Date</t>
  </si>
  <si>
    <t>Revised by</t>
  </si>
  <si>
    <t>Description of Changes</t>
  </si>
  <si>
    <t>Revision Control</t>
  </si>
  <si>
    <t>Paul Lucier</t>
  </si>
  <si>
    <t>Initial release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</si>
  <si>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</si>
  <si>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</si>
  <si>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</si>
  <si>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</si>
  <si>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</si>
  <si>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</si>
  <si>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</si>
  <si>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</si>
  <si>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</si>
  <si>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</si>
  <si>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r>
      <t xml:space="preserve">- Added support for multiple sheets of data. All sheets must be set up identically to be supported
- Normality test no longer live formulas. Normality test values will be updated when any button is pushed. Also added a new button on the data sheet to run this separately.
- Export for JMP and sortable/filterable versions of data has been added.
- Macros can now handle empty data and non-numeric data.
- Changed formatting on several fields
- Added mean shift and Cp target range calculations
- Added notes field in header, and a field to record CMM/OMM program revision or number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helpful for automated reporting from Hexagon systems</t>
    </r>
    <r>
      <rPr>
        <sz val="12"/>
        <color indexed="206"/>
        <rFont val="Calibri"/>
        <family val="2"/>
      </rPr>
      <t>)</t>
    </r>
    <r>
      <rPr>
        <sz val="12"/>
        <color theme="1"/>
        <rFont val="맑은 고딕"/>
        <family val="2"/>
        <scheme val="minor"/>
      </rPr>
      <t xml:space="preserve">
- Fixed problem with histogram plots related to one-sided dimensions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clustering near 0</t>
    </r>
    <r>
      <rPr>
        <sz val="12"/>
        <color indexed="206"/>
        <rFont val="Calibri"/>
        <family val="2"/>
      </rPr>
      <t>)</t>
    </r>
  </si>
  <si>
    <t>Notes</t>
  </si>
  <si>
    <t>DO NOT DELETE COLUMNS</t>
  </si>
  <si>
    <t>- More bug fixes
- Adjusted JMP Export (save as .xls automatically + other fixes)</t>
  </si>
  <si>
    <t>- More bug fixes
- Rearranged code to organize it better</t>
  </si>
  <si>
    <t>TOL+</t>
  </si>
  <si>
    <t>TOL-</t>
  </si>
  <si>
    <t>- Fixed problem where Normality Update would delete the "Normal/Not Normal" data</t>
  </si>
  <si>
    <t xml:space="preserve">- First ~15 rows of data had lost conditional formatting in nominal/tolerance fields. Fixed this </t>
  </si>
  <si>
    <t>Target Cpk</t>
  </si>
  <si>
    <t>Tolerance needed to hit target Cpk</t>
  </si>
  <si>
    <t>100% Gauged</t>
  </si>
  <si>
    <t>list for 100% gauging</t>
  </si>
  <si>
    <t>Yes</t>
  </si>
  <si>
    <t>No</t>
  </si>
  <si>
    <t>Tool # / Build / DOE Name :</t>
  </si>
  <si>
    <t>- Changed Location column to Cpk Target column. Now each dimension can have a unique Cpk Target
- Rebuilt add tabs function - now much more flexible. Can add several tabs at once using different naming formats (numeric or alphabetic)
- Added a function to refresh the drawing setup section from the first tab to all other tabs. Rolled the last 2 functions into a new button called "Manage Data Tabs"
- Added a multi-cavity summary report in the Export button
- Rebuilt the micro-distributions to reduce overhead (removed shadows and borders). Cleaner look and faster.
- Circles will no longer drop one on top of another. They will now appear in a grid that is perfectly spaced for optimal organization. 
- Added a "100% Gauged" column to the dimension setup area</t>
  </si>
  <si>
    <t>- Added conditional formatting to Cp/Cpk/Yield related to 100% Gauged dimensions
- Added mean shift and target -tol &amp; +tol columns to the multi-cavity summary report
- Repaired formatting of summary values on multi cavity summary
- Added "Detect Outliers" button &amp; funciton. Will bold and italicize any potential outliers in the data sets, and addes to the Notes field to identify that they were detected.</t>
  </si>
  <si>
    <t>- Fixed several bugs related to import
- Renamed multi-cavity report to multi-tab report (more generic)
- Added nominal, +Tol, -Tol to multi-tab summary report</t>
  </si>
  <si>
    <t>- Fixed some additional bugs
- Improved speed of several functions on Excel 2016</t>
  </si>
  <si>
    <t>Adam Xu</t>
  </si>
  <si>
    <t>- Add data export for Bubble Navigator Apps</t>
  </si>
  <si>
    <t>- Add multi-sheet selection for Bubble Navigator
- Add Non-Capable CpK for Bubble Navigator</t>
  </si>
  <si>
    <t>G</t>
  </si>
  <si>
    <t>C</t>
  </si>
  <si>
    <t>E</t>
  </si>
  <si>
    <t>D</t>
  </si>
  <si>
    <r>
      <t xml:space="preserve">- Update distribution </t>
    </r>
    <r>
      <rPr>
        <sz val="12"/>
        <color indexed="205"/>
        <rFont val="Calibri"/>
        <family val="2"/>
      </rPr>
      <t>c</t>
    </r>
    <r>
      <rPr>
        <sz val="12"/>
        <color theme="1"/>
        <rFont val="맑은 고딕"/>
        <family val="2"/>
        <scheme val="minor"/>
      </rPr>
      <t>harts w/ Fit curve
-Address previous position issue</t>
    </r>
  </si>
  <si>
    <t>Ca</t>
  </si>
  <si>
    <t>Ca Level</t>
  </si>
  <si>
    <t>- Add Ca calculation along with Ca Level for each FAI/SPC Dimension
-Update the format conditions</t>
  </si>
  <si>
    <t>Rev 4.3</t>
  </si>
  <si>
    <t>9/22/2017</t>
  </si>
  <si>
    <t>4/17/2019</t>
  </si>
  <si>
    <t>7/8/2019</t>
  </si>
  <si>
    <t>- Update Ca formula
-Unlimited data qty each SPC dimension rather than 100 data max</t>
  </si>
  <si>
    <t>F-1</t>
  </si>
  <si>
    <t>F-2</t>
  </si>
  <si>
    <t>L</t>
  </si>
  <si>
    <t>M</t>
  </si>
  <si>
    <t>Q</t>
  </si>
  <si>
    <t>N-1</t>
  </si>
  <si>
    <t>N-2</t>
  </si>
  <si>
    <t>N-3</t>
  </si>
  <si>
    <t>N-4</t>
  </si>
  <si>
    <t>N-5</t>
  </si>
  <si>
    <t>O-1</t>
  </si>
  <si>
    <t>O-2</t>
  </si>
  <si>
    <t>O-3</t>
  </si>
  <si>
    <t>O-4</t>
  </si>
  <si>
    <t>O-5</t>
  </si>
  <si>
    <t>R</t>
  </si>
  <si>
    <t>S</t>
  </si>
  <si>
    <t>1-1</t>
  </si>
  <si>
    <t>1-2</t>
  </si>
  <si>
    <t>1-3</t>
  </si>
  <si>
    <t>1-4</t>
  </si>
  <si>
    <t>B-1</t>
  </si>
  <si>
    <t>2-1</t>
  </si>
  <si>
    <t>Straightness</t>
  </si>
  <si>
    <t>B-2</t>
  </si>
  <si>
    <t>2-2</t>
  </si>
  <si>
    <t>B-3</t>
  </si>
  <si>
    <t>2-3</t>
  </si>
  <si>
    <t>B-4</t>
  </si>
  <si>
    <t>2-4</t>
  </si>
  <si>
    <t>Flatness</t>
  </si>
  <si>
    <t>D-a</t>
  </si>
  <si>
    <t>4-a</t>
  </si>
  <si>
    <t>Distance</t>
  </si>
  <si>
    <t>D-b</t>
  </si>
  <si>
    <t>4-b</t>
  </si>
  <si>
    <t>D-c</t>
  </si>
  <si>
    <t>4-c</t>
  </si>
  <si>
    <t>F-a</t>
  </si>
  <si>
    <t>6-a</t>
  </si>
  <si>
    <t>F-b</t>
  </si>
  <si>
    <t>6-b</t>
  </si>
  <si>
    <t>F-c</t>
  </si>
  <si>
    <t>6-c</t>
  </si>
  <si>
    <t>H</t>
  </si>
  <si>
    <t>K</t>
  </si>
  <si>
    <t>12-1</t>
  </si>
  <si>
    <t>12-2</t>
  </si>
  <si>
    <t>12-3</t>
  </si>
  <si>
    <t>12-4</t>
  </si>
  <si>
    <t>13-2</t>
  </si>
  <si>
    <t>14-1</t>
  </si>
  <si>
    <t>14-2</t>
  </si>
  <si>
    <t>15-1</t>
  </si>
  <si>
    <t>15-2</t>
  </si>
  <si>
    <t>15-3</t>
  </si>
  <si>
    <t>15-4</t>
  </si>
  <si>
    <t>T</t>
  </si>
  <si>
    <t>20</t>
  </si>
  <si>
    <t>U</t>
  </si>
  <si>
    <t>21</t>
  </si>
  <si>
    <t>V</t>
  </si>
  <si>
    <t>22</t>
  </si>
  <si>
    <t>W</t>
  </si>
  <si>
    <t>23</t>
  </si>
  <si>
    <t>X</t>
  </si>
  <si>
    <t>24</t>
  </si>
  <si>
    <t>Y-1</t>
  </si>
  <si>
    <t>25-1</t>
  </si>
  <si>
    <t>Y-2</t>
  </si>
  <si>
    <t>25-2</t>
  </si>
  <si>
    <t>Z</t>
  </si>
  <si>
    <t>AA</t>
  </si>
  <si>
    <t>27</t>
  </si>
  <si>
    <t>AB</t>
  </si>
  <si>
    <t>28</t>
  </si>
  <si>
    <t>AC</t>
  </si>
  <si>
    <t>29</t>
  </si>
  <si>
    <t>AE</t>
  </si>
  <si>
    <t>31</t>
  </si>
  <si>
    <t>AG</t>
  </si>
  <si>
    <t>33</t>
  </si>
  <si>
    <t>Perpendicularity</t>
  </si>
  <si>
    <t>Parallelism</t>
  </si>
  <si>
    <t>9_1</t>
  </si>
  <si>
    <t>9_2</t>
  </si>
  <si>
    <t>9_3</t>
  </si>
  <si>
    <t>9_4</t>
  </si>
  <si>
    <t>Dpamstech</t>
    <phoneticPr fontId="48" type="noConversion"/>
  </si>
  <si>
    <t>26-1</t>
  </si>
  <si>
    <t>26-2</t>
  </si>
  <si>
    <t>47</t>
  </si>
  <si>
    <t>57</t>
  </si>
  <si>
    <t>C</t>
    <phoneticPr fontId="21" type="noConversion"/>
  </si>
  <si>
    <t>9_5</t>
  </si>
  <si>
    <t>9_6</t>
  </si>
  <si>
    <t>AM</t>
    <phoneticPr fontId="21" type="noConversion"/>
  </si>
  <si>
    <t>AL</t>
    <phoneticPr fontId="21" type="noConversion"/>
  </si>
  <si>
    <t>AN</t>
    <phoneticPr fontId="21" type="noConversion"/>
  </si>
  <si>
    <t>70-1</t>
    <phoneticPr fontId="21" type="noConversion"/>
  </si>
  <si>
    <t>70-2</t>
    <phoneticPr fontId="21" type="noConversion"/>
  </si>
  <si>
    <t>40</t>
    <phoneticPr fontId="21" type="noConversion"/>
  </si>
  <si>
    <t>37-1</t>
    <phoneticPr fontId="21" type="noConversion"/>
  </si>
  <si>
    <t>37-2</t>
  </si>
  <si>
    <t>38-1</t>
    <phoneticPr fontId="21" type="noConversion"/>
  </si>
  <si>
    <t>38-2</t>
  </si>
  <si>
    <t>80</t>
    <phoneticPr fontId="21" type="noConversion"/>
  </si>
  <si>
    <t>81</t>
  </si>
  <si>
    <t>82</t>
  </si>
  <si>
    <t>83</t>
  </si>
  <si>
    <t>84</t>
  </si>
  <si>
    <t>85</t>
  </si>
  <si>
    <t>45</t>
    <phoneticPr fontId="21" type="noConversion"/>
  </si>
  <si>
    <t>35-1</t>
    <phoneticPr fontId="21" type="noConversion"/>
  </si>
  <si>
    <t>35-2</t>
  </si>
  <si>
    <t>50</t>
  </si>
  <si>
    <t>51</t>
  </si>
  <si>
    <t>52</t>
  </si>
  <si>
    <t>53</t>
  </si>
  <si>
    <t>54-1</t>
  </si>
  <si>
    <t>54-2</t>
  </si>
  <si>
    <t>55-1</t>
  </si>
  <si>
    <t>55-2</t>
  </si>
  <si>
    <t>56-1</t>
  </si>
  <si>
    <t>56-2</t>
  </si>
  <si>
    <t>Z Carrier</t>
    <phoneticPr fontId="21" type="noConversion"/>
  </si>
  <si>
    <t>86-2</t>
  </si>
  <si>
    <t>88-2</t>
  </si>
  <si>
    <t>89</t>
    <phoneticPr fontId="48" type="noConversion"/>
  </si>
  <si>
    <t>96-1</t>
    <phoneticPr fontId="48" type="noConversion"/>
  </si>
  <si>
    <t>96-2</t>
  </si>
  <si>
    <t>97-1</t>
    <phoneticPr fontId="48" type="noConversion"/>
  </si>
  <si>
    <t>97-2</t>
  </si>
  <si>
    <t>BG</t>
    <phoneticPr fontId="48" type="noConversion"/>
  </si>
  <si>
    <t>BH</t>
    <phoneticPr fontId="48" type="noConversion"/>
  </si>
  <si>
    <t>BF</t>
    <phoneticPr fontId="21" type="noConversion"/>
  </si>
  <si>
    <t>FAI</t>
    <phoneticPr fontId="21" type="noConversion"/>
  </si>
  <si>
    <t>AX</t>
    <phoneticPr fontId="21" type="noConversion"/>
  </si>
  <si>
    <t>AW</t>
    <phoneticPr fontId="21" type="noConversion"/>
  </si>
  <si>
    <t>FAI99-V1</t>
  </si>
  <si>
    <t>FAI100-V1</t>
  </si>
  <si>
    <t>FAI102-V1</t>
  </si>
  <si>
    <t>FAI103-V1</t>
  </si>
  <si>
    <t>BI</t>
  </si>
  <si>
    <t>FAI99-V2</t>
  </si>
  <si>
    <t>FAI100-V2</t>
  </si>
  <si>
    <t>FAI102-V2</t>
  </si>
  <si>
    <t>FAI103-V2</t>
  </si>
  <si>
    <t>FAI105-V3</t>
  </si>
  <si>
    <t>FAI106-V3</t>
  </si>
  <si>
    <t>FAI108-V3</t>
  </si>
  <si>
    <t>FAI109-V3</t>
  </si>
  <si>
    <t>BL</t>
  </si>
  <si>
    <t>FAI105-V4</t>
  </si>
  <si>
    <t>FAI106-V4</t>
  </si>
  <si>
    <t>FAI108-V4</t>
  </si>
  <si>
    <t>FAI109-V4</t>
  </si>
  <si>
    <t>(DC)</t>
  </si>
  <si>
    <t>[30]</t>
  </si>
  <si>
    <t>FAI98-V1</t>
  </si>
  <si>
    <t>FAI98-V2</t>
    <phoneticPr fontId="21" type="noConversion"/>
  </si>
  <si>
    <t>FAI104-V3</t>
    <phoneticPr fontId="21" type="noConversion"/>
  </si>
  <si>
    <t>FAI104-V4</t>
    <phoneticPr fontId="21" type="noConversion"/>
  </si>
  <si>
    <t>FAI101-V1</t>
  </si>
  <si>
    <t>FAI101-V2</t>
  </si>
  <si>
    <t>FAI107-V3</t>
  </si>
  <si>
    <t>FAI107-V4</t>
  </si>
  <si>
    <t>9_7</t>
  </si>
  <si>
    <t>9_8</t>
  </si>
  <si>
    <t>11</t>
    <phoneticPr fontId="21" type="noConversion"/>
  </si>
  <si>
    <t>13-1</t>
    <phoneticPr fontId="21" type="noConversion"/>
  </si>
  <si>
    <t>69-1</t>
    <phoneticPr fontId="21" type="noConversion"/>
  </si>
  <si>
    <t>69-2</t>
    <phoneticPr fontId="21" type="noConversion"/>
  </si>
  <si>
    <t>FAI101-V1</t>
    <phoneticPr fontId="65" type="noConversion"/>
  </si>
  <si>
    <t>FAI101-V2</t>
    <phoneticPr fontId="21" type="noConversion"/>
  </si>
  <si>
    <t>FAI107-V3</t>
    <phoneticPr fontId="21" type="noConversion"/>
  </si>
  <si>
    <t>FAI107-V4</t>
    <phoneticPr fontId="21" type="noConversion"/>
  </si>
  <si>
    <t>BE</t>
    <phoneticPr fontId="21" type="noConversion"/>
  </si>
  <si>
    <t>(DC)</t>
    <phoneticPr fontId="21" type="noConversion"/>
  </si>
  <si>
    <t>37-3</t>
    <phoneticPr fontId="21" type="noConversion"/>
  </si>
  <si>
    <t>37-4</t>
    <phoneticPr fontId="21" type="noConversion"/>
  </si>
  <si>
    <t>38-3</t>
    <phoneticPr fontId="21" type="noConversion"/>
  </si>
  <si>
    <t>38-4</t>
    <phoneticPr fontId="21" type="noConversion"/>
  </si>
  <si>
    <t>FAI111-1</t>
    <phoneticPr fontId="21" type="noConversion"/>
  </si>
  <si>
    <t>FAI111-2</t>
  </si>
  <si>
    <t>FAI111-3</t>
  </si>
  <si>
    <t>FAI111-4</t>
  </si>
  <si>
    <t>FAI111-5</t>
  </si>
  <si>
    <t>FAI111-6</t>
  </si>
  <si>
    <t>FAI111-7</t>
  </si>
  <si>
    <t>FAI111-8</t>
  </si>
  <si>
    <t>FAI111-9</t>
  </si>
  <si>
    <t>FAI111-10</t>
  </si>
  <si>
    <t>FAI111-11</t>
  </si>
  <si>
    <t>FAI111-12</t>
  </si>
  <si>
    <t>FAI111-13</t>
  </si>
  <si>
    <t>FAI111-14</t>
  </si>
  <si>
    <t>FAI111-15</t>
  </si>
  <si>
    <t>2 CAV</t>
    <phoneticPr fontId="65" type="noConversion"/>
  </si>
  <si>
    <t>3 CAV</t>
    <phoneticPr fontId="65" type="noConversion"/>
  </si>
  <si>
    <t>4 CAV</t>
    <phoneticPr fontId="65" type="noConversion"/>
  </si>
  <si>
    <t>240@@@ (Lot.240@@@)</t>
    <phoneticPr fontId="21" type="noConversion"/>
  </si>
  <si>
    <t>FAI 111</t>
    <phoneticPr fontId="65" type="noConversion"/>
  </si>
  <si>
    <t>Position</t>
  </si>
  <si>
    <t>Angle</t>
  </si>
  <si>
    <t>Height</t>
  </si>
  <si>
    <t>FAI 113</t>
    <phoneticPr fontId="21" type="noConversion"/>
  </si>
  <si>
    <t>FAI 115</t>
    <phoneticPr fontId="21" type="noConversion"/>
  </si>
  <si>
    <t>BK</t>
    <phoneticPr fontId="21" type="noConversion"/>
  </si>
  <si>
    <t>BM</t>
    <phoneticPr fontId="21" type="noConversion"/>
  </si>
  <si>
    <t>@@@@</t>
    <phoneticPr fontId="21" type="noConversion"/>
  </si>
  <si>
    <t>FAI 114-2</t>
    <phoneticPr fontId="21" type="noConversion"/>
  </si>
  <si>
    <t>FAI 114-1</t>
    <phoneticPr fontId="21" type="noConversion"/>
  </si>
  <si>
    <t>FAI 113</t>
  </si>
  <si>
    <t>(DC)</t>
    <phoneticPr fontId="65" type="noConversion"/>
  </si>
  <si>
    <t>FAI 116_1</t>
    <phoneticPr fontId="21" type="noConversion"/>
  </si>
  <si>
    <t>FAI 116_2</t>
    <phoneticPr fontId="21" type="noConversion"/>
  </si>
  <si>
    <t>1 CAV</t>
    <phoneticPr fontId="65" type="noConversion"/>
  </si>
  <si>
    <t>I-D1</t>
    <phoneticPr fontId="65" type="noConversion"/>
  </si>
  <si>
    <t>I-D2</t>
  </si>
  <si>
    <t>I-D3</t>
  </si>
  <si>
    <t>I-D4</t>
  </si>
  <si>
    <t>I-D5</t>
  </si>
  <si>
    <t>I-D6</t>
  </si>
  <si>
    <t>I-D7</t>
  </si>
  <si>
    <t>I-D8</t>
  </si>
  <si>
    <t>L-C1</t>
    <phoneticPr fontId="65" type="noConversion"/>
  </si>
  <si>
    <t>L-C2</t>
  </si>
  <si>
    <t>L-C3</t>
  </si>
  <si>
    <t>L-C4</t>
  </si>
  <si>
    <t>M-P1</t>
    <phoneticPr fontId="21" type="noConversion"/>
  </si>
  <si>
    <t>M-P2</t>
    <phoneticPr fontId="21" type="noConversion"/>
  </si>
  <si>
    <t>O-P-L</t>
    <phoneticPr fontId="65" type="noConversion"/>
  </si>
  <si>
    <t>O-P-R</t>
    <phoneticPr fontId="65" type="noConversion"/>
  </si>
  <si>
    <t>O-Q-L</t>
    <phoneticPr fontId="65" type="noConversion"/>
  </si>
  <si>
    <t>O-Q-R</t>
    <phoneticPr fontId="65" type="noConversion"/>
  </si>
  <si>
    <t>11</t>
  </si>
  <si>
    <t>13-1</t>
  </si>
  <si>
    <t>35-1</t>
  </si>
  <si>
    <t>37-1</t>
  </si>
  <si>
    <t>37-3</t>
  </si>
  <si>
    <t>37-4</t>
  </si>
  <si>
    <t>38-1</t>
  </si>
  <si>
    <t>38-3</t>
  </si>
  <si>
    <t>38-4</t>
  </si>
  <si>
    <t>40</t>
  </si>
  <si>
    <t>45</t>
  </si>
  <si>
    <t>69-1</t>
  </si>
  <si>
    <t>69-2</t>
  </si>
  <si>
    <t>70-1</t>
  </si>
  <si>
    <t>70-2</t>
  </si>
  <si>
    <t>80</t>
  </si>
  <si>
    <t>86-1</t>
  </si>
  <si>
    <t>87</t>
  </si>
  <si>
    <t>88-1</t>
  </si>
  <si>
    <t>89</t>
  </si>
  <si>
    <t>96-1</t>
  </si>
  <si>
    <t>97-1</t>
  </si>
  <si>
    <t>FAI98-V2</t>
  </si>
  <si>
    <t>FAI104-V3</t>
  </si>
  <si>
    <t>FAI104-V4</t>
  </si>
  <si>
    <t>FAI111-1</t>
  </si>
  <si>
    <t>FAI 111</t>
  </si>
  <si>
    <t>FAI 114-1</t>
  </si>
  <si>
    <t>FAI 114-2</t>
  </si>
  <si>
    <t>FAI 115</t>
  </si>
  <si>
    <t>FAI 116_1</t>
  </si>
  <si>
    <t>FAI 116_2</t>
  </si>
  <si>
    <t>I</t>
  </si>
  <si>
    <t>L-1</t>
  </si>
  <si>
    <t>L-2</t>
  </si>
  <si>
    <t>L-3</t>
  </si>
  <si>
    <t>L-4</t>
  </si>
  <si>
    <t>BF</t>
  </si>
  <si>
    <t>BE</t>
  </si>
  <si>
    <t>AL</t>
  </si>
  <si>
    <t>AX</t>
  </si>
  <si>
    <t>AW</t>
  </si>
  <si>
    <t>AM</t>
  </si>
  <si>
    <t>AN</t>
  </si>
  <si>
    <t>BG</t>
  </si>
  <si>
    <t>BH</t>
  </si>
  <si>
    <t>BK</t>
  </si>
  <si>
    <t>BM</t>
  </si>
  <si>
    <t>CUT Distance</t>
    <phoneticPr fontId="65" type="noConversion"/>
  </si>
  <si>
    <t>PGM - OMM Rev.02 / CMM Rev.09</t>
    <phoneticPr fontId="21" type="noConversion"/>
  </si>
  <si>
    <t>BN</t>
    <phoneticPr fontId="65" type="noConversion"/>
  </si>
  <si>
    <t>BO</t>
    <phoneticPr fontId="65" type="noConversion"/>
  </si>
  <si>
    <t>86-3</t>
  </si>
  <si>
    <t>86-4</t>
  </si>
  <si>
    <t>86-5</t>
  </si>
  <si>
    <t>86-6</t>
  </si>
  <si>
    <t>88-3</t>
  </si>
  <si>
    <t>88-4</t>
  </si>
  <si>
    <t>88-5</t>
  </si>
  <si>
    <t>88-6</t>
  </si>
  <si>
    <t>C</t>
    <phoneticPr fontId="65" type="noConversion"/>
  </si>
  <si>
    <t>1CAV</t>
    <phoneticPr fontId="65" type="noConversion"/>
  </si>
  <si>
    <t>2CAV</t>
  </si>
  <si>
    <t>3CAV</t>
  </si>
  <si>
    <t>4CAV</t>
  </si>
  <si>
    <t>817-11238-05</t>
    <phoneticPr fontId="21" type="noConversion"/>
  </si>
  <si>
    <t>MSOP Rev.02</t>
    <phoneticPr fontId="21" type="noConversion"/>
  </si>
  <si>
    <t>only(DC)</t>
  </si>
  <si>
    <t>BN</t>
  </si>
  <si>
    <t>BO</t>
  </si>
  <si>
    <t>판정</t>
    <phoneticPr fontId="65" type="noConversion"/>
  </si>
  <si>
    <t>FAI</t>
    <phoneticPr fontId="65" type="noConversion"/>
  </si>
  <si>
    <t>A3.1 / T@ / DOE3</t>
    <phoneticPr fontId="21" type="noConversion"/>
  </si>
  <si>
    <t>DIM Data after test</t>
  </si>
  <si>
    <t>DIM Data before test</t>
  </si>
  <si>
    <t>13-2</t>
    <phoneticPr fontId="21" type="noConversion"/>
  </si>
  <si>
    <t>NO</t>
  </si>
  <si>
    <t>Other</t>
    <phoneticPr fontId="48" type="noConversion"/>
  </si>
  <si>
    <t xml:space="preserve">Compression Test </t>
  </si>
  <si>
    <t>Deformation</t>
    <phoneticPr fontId="48" type="noConversion"/>
  </si>
  <si>
    <t>Force</t>
  </si>
  <si>
    <t>Weld line test #2</t>
  </si>
  <si>
    <t>Weld line test #1</t>
  </si>
  <si>
    <t>115</t>
  </si>
  <si>
    <t>114-2</t>
  </si>
  <si>
    <t>114-1</t>
  </si>
  <si>
    <t>113</t>
  </si>
  <si>
    <t>111-15</t>
  </si>
  <si>
    <t>111-14</t>
  </si>
  <si>
    <t>111-13</t>
  </si>
  <si>
    <t>111-12</t>
  </si>
  <si>
    <t>111-11</t>
  </si>
  <si>
    <t>111-10</t>
  </si>
  <si>
    <t>111-9</t>
  </si>
  <si>
    <t>111-8</t>
  </si>
  <si>
    <t>111-7</t>
  </si>
  <si>
    <t>111-6</t>
  </si>
  <si>
    <t>111-5</t>
  </si>
  <si>
    <t>111-4</t>
  </si>
  <si>
    <t>111-3</t>
  </si>
  <si>
    <t>111-2</t>
  </si>
  <si>
    <t>111-1</t>
  </si>
  <si>
    <t>109-V4</t>
  </si>
  <si>
    <t>BL-V4</t>
  </si>
  <si>
    <t>104-V4</t>
  </si>
  <si>
    <t>109-V3</t>
  </si>
  <si>
    <t>BL-V3</t>
  </si>
  <si>
    <t>104-V3</t>
  </si>
  <si>
    <t>BI-V2</t>
  </si>
  <si>
    <t>98-V2</t>
  </si>
  <si>
    <t>BI-V1</t>
  </si>
  <si>
    <t>98-V1</t>
  </si>
  <si>
    <t>88-A6</t>
  </si>
  <si>
    <t>88-A5</t>
  </si>
  <si>
    <t>88-A4</t>
  </si>
  <si>
    <t>88-A3</t>
  </si>
  <si>
    <t>88-A2</t>
  </si>
  <si>
    <t>88-A1</t>
  </si>
  <si>
    <t>86-A6</t>
  </si>
  <si>
    <t>86-A5</t>
  </si>
  <si>
    <t>86-A4</t>
  </si>
  <si>
    <t>86-A3</t>
  </si>
  <si>
    <t>86-A2</t>
  </si>
  <si>
    <t>86-A1</t>
  </si>
  <si>
    <t>56-2(P2)</t>
  </si>
  <si>
    <t>56-1(P1)</t>
  </si>
  <si>
    <t>46</t>
  </si>
  <si>
    <t>41</t>
  </si>
  <si>
    <t>39</t>
  </si>
  <si>
    <t>38-2(C2)</t>
  </si>
  <si>
    <t>38-1(C1)</t>
  </si>
  <si>
    <t>37-2(C2)</t>
  </si>
  <si>
    <t>37-1(C1)</t>
  </si>
  <si>
    <t>35-2(P2)</t>
  </si>
  <si>
    <t>35-1(P1)</t>
  </si>
  <si>
    <t>25-2(P2)</t>
  </si>
  <si>
    <t>25-1(P1)</t>
  </si>
  <si>
    <t>R-15-Q2</t>
  </si>
  <si>
    <t>R-15-Q1</t>
  </si>
  <si>
    <t>L-15-P2</t>
  </si>
  <si>
    <t>L-15-P1</t>
  </si>
  <si>
    <t>14-2(P3-P4)</t>
  </si>
  <si>
    <t>14-1(P1-P2)</t>
  </si>
  <si>
    <t>13-2(P2)</t>
  </si>
  <si>
    <t>13-1(P1)</t>
  </si>
  <si>
    <t>12-C4</t>
  </si>
  <si>
    <t>12-C3</t>
  </si>
  <si>
    <t>12-C2</t>
  </si>
  <si>
    <t>12-C1</t>
  </si>
  <si>
    <t>9-8(D8)</t>
  </si>
  <si>
    <t>9-7(D7)</t>
  </si>
  <si>
    <t>9-6(D6)</t>
  </si>
  <si>
    <t>9-5(D5)</t>
  </si>
  <si>
    <t>9-4(D4)</t>
  </si>
  <si>
    <t>9-3(D3)</t>
  </si>
  <si>
    <t>9-2(D2)</t>
  </si>
  <si>
    <t>9-1(D1)</t>
  </si>
  <si>
    <t>LCPK</t>
    <phoneticPr fontId="12" type="noConversion"/>
  </si>
  <si>
    <t>UCPK</t>
    <phoneticPr fontId="12" type="noConversion"/>
  </si>
  <si>
    <t>Description</t>
    <phoneticPr fontId="12"/>
  </si>
  <si>
    <t>SPC</t>
    <phoneticPr fontId="12" type="noConversion"/>
  </si>
  <si>
    <t>FAI</t>
    <phoneticPr fontId="12" type="noConversion"/>
  </si>
  <si>
    <t>Z Carrier</t>
    <phoneticPr fontId="12" type="noConversion"/>
  </si>
  <si>
    <t>Dpamstech</t>
    <phoneticPr fontId="65" type="noConversion"/>
  </si>
  <si>
    <t>OOC SPC</t>
  </si>
  <si>
    <t>B</t>
  </si>
  <si>
    <t>F</t>
  </si>
  <si>
    <t>N</t>
  </si>
  <si>
    <t>O</t>
  </si>
  <si>
    <t>Y</t>
  </si>
  <si>
    <t>54-P1</t>
  </si>
  <si>
    <t>54-P2</t>
  </si>
  <si>
    <t>55-P1</t>
  </si>
  <si>
    <t>55-P2</t>
  </si>
  <si>
    <t xml:space="preserve">99-V1 </t>
  </si>
  <si>
    <t xml:space="preserve">100-V1 </t>
  </si>
  <si>
    <t xml:space="preserve">101-V1 </t>
  </si>
  <si>
    <t xml:space="preserve">102-V1 </t>
  </si>
  <si>
    <t>103-V1</t>
  </si>
  <si>
    <t xml:space="preserve">99-V2 </t>
  </si>
  <si>
    <t xml:space="preserve">100-V2 </t>
  </si>
  <si>
    <t>101-V2</t>
  </si>
  <si>
    <t>102-V2</t>
  </si>
  <si>
    <t>103-V2</t>
  </si>
  <si>
    <t xml:space="preserve">105-V3 </t>
  </si>
  <si>
    <t xml:space="preserve">106-V3 </t>
  </si>
  <si>
    <t xml:space="preserve">107-V3 </t>
  </si>
  <si>
    <t xml:space="preserve">108-V3 </t>
  </si>
  <si>
    <t xml:space="preserve">105-V4 </t>
  </si>
  <si>
    <t xml:space="preserve">106-V4 </t>
  </si>
  <si>
    <t xml:space="preserve">107-V4 </t>
  </si>
  <si>
    <t xml:space="preserve">108-V4 </t>
  </si>
  <si>
    <t xml:space="preserve">116-1 </t>
  </si>
  <si>
    <t xml:space="preserve">116-2 </t>
  </si>
  <si>
    <t>BP</t>
    <phoneticPr fontId="65" type="noConversion"/>
  </si>
  <si>
    <t>117-1</t>
    <phoneticPr fontId="65" type="noConversion"/>
  </si>
  <si>
    <t>117-2</t>
    <phoneticPr fontId="65" type="noConversion"/>
  </si>
  <si>
    <t>817-11238</t>
    <phoneticPr fontId="48" type="noConversion"/>
  </si>
  <si>
    <t>12-C5(DC)</t>
  </si>
  <si>
    <t>12-C6(DC)</t>
  </si>
  <si>
    <t>BK-1</t>
  </si>
  <si>
    <t>BK-2</t>
  </si>
  <si>
    <t>BP-1</t>
  </si>
  <si>
    <t>BP-2</t>
  </si>
  <si>
    <t>AN-1</t>
  </si>
  <si>
    <t>AN-2</t>
  </si>
  <si>
    <t>BG-1</t>
  </si>
  <si>
    <t>BG-2</t>
  </si>
  <si>
    <t>BH-1</t>
  </si>
  <si>
    <t>BH-2</t>
  </si>
  <si>
    <t>Flatness(9 points)</t>
  </si>
  <si>
    <t>True Position</t>
  </si>
  <si>
    <t>P1-P2</t>
  </si>
  <si>
    <t>P1-P21</t>
  </si>
  <si>
    <t>P1-P35</t>
  </si>
  <si>
    <t>P1-P49</t>
  </si>
  <si>
    <t>P1-P68</t>
  </si>
  <si>
    <t>A Tool / MP / IPQC</t>
    <phoneticPr fontId="65" type="noConversion"/>
  </si>
  <si>
    <t>H.J KIM</t>
    <phoneticPr fontId="65" type="noConversion"/>
  </si>
  <si>
    <t>Yoke : 250513005016 / Damper : 250507010013</t>
    <phoneticPr fontId="65" type="noConversion"/>
  </si>
  <si>
    <r>
      <t>측정일 : 25</t>
    </r>
    <r>
      <rPr>
        <b/>
        <sz val="10"/>
        <rFont val="Arial"/>
        <family val="2"/>
      </rPr>
      <t xml:space="preserve">0529 / </t>
    </r>
    <r>
      <rPr>
        <b/>
        <sz val="10"/>
        <rFont val="맑은 고딕"/>
        <family val="3"/>
        <charset val="129"/>
      </rPr>
      <t>사출일 :25</t>
    </r>
    <r>
      <rPr>
        <b/>
        <sz val="10"/>
        <rFont val="Arial"/>
        <family val="2"/>
      </rPr>
      <t>0529</t>
    </r>
    <phoneticPr fontId="65" type="noConversion"/>
  </si>
  <si>
    <t>MP</t>
    <phoneticPr fontId="65" type="noConversion"/>
  </si>
  <si>
    <t>118-1(DC)</t>
  </si>
  <si>
    <t>118-2(DC)</t>
  </si>
  <si>
    <t>119(DC)</t>
  </si>
  <si>
    <t xml:space="preserve">     MEASURED DATA</t>
    <phoneticPr fontId="65" type="noConversion"/>
  </si>
  <si>
    <t/>
  </si>
  <si>
    <t>117-1</t>
  </si>
  <si>
    <t>117-2</t>
  </si>
  <si>
    <t>BQ-1</t>
  </si>
  <si>
    <t>BQ-2</t>
  </si>
  <si>
    <t>없는 캐비티</t>
    <phoneticPr fontId="48" type="noConversion"/>
  </si>
  <si>
    <t>들어간차수</t>
    <phoneticPr fontId="48" type="noConversion"/>
  </si>
  <si>
    <t>들어간 캐비티</t>
    <phoneticPr fontId="48" type="noConversion"/>
  </si>
  <si>
    <t>들어간 생산일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</si>
</sst>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00"/>
    <numFmt numFmtId="177" formatCode="0.000_ "/>
    <numFmt numFmtId="178" formatCode="0.0%"/>
    <numFmt numFmtId="179" formatCode="#,##0.0000"/>
    <numFmt numFmtId="180" formatCode="m/d/yyyy;@"/>
    <numFmt numFmtId="181" formatCode="0_);[Red]\(0\)"/>
    <numFmt numFmtId="182" formatCode="0.0000"/>
    <numFmt numFmtId="183" formatCode="_-* #,##0.000_-;\-* #,##0.000_-;_-* &quot;-&quot;_-;_-@_-"/>
  </numFmts>
  <fonts count="8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sz val="9"/>
      <color indexed="81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2"/>
      <color indexed="206"/>
      <name val="Calibri"/>
      <family val="2"/>
    </font>
    <font>
      <sz val="10"/>
      <color rgb="FF000000"/>
      <name val="맑은 고딕"/>
      <family val="2"/>
      <scheme val="minor"/>
    </font>
    <font>
      <sz val="12"/>
      <color indexed="205"/>
      <name val="Calibri"/>
      <family val="2"/>
    </font>
    <font>
      <b/>
      <sz val="9"/>
      <color rgb="FF000000"/>
      <name val="Calibri"/>
      <family val="2"/>
    </font>
    <font>
      <b/>
      <i/>
      <sz val="12"/>
      <color theme="1"/>
      <name val="맑은 고딕"/>
      <family val="2"/>
      <scheme val="minor"/>
    </font>
    <font>
      <sz val="9"/>
      <color rgb="FF000000"/>
      <name val="Calibri"/>
      <family val="2"/>
    </font>
    <font>
      <sz val="9"/>
      <name val="맑은 고딕"/>
      <family val="3"/>
      <charset val="134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8"/>
      <name val="Arial"/>
      <family val="2"/>
    </font>
    <font>
      <b/>
      <sz val="16"/>
      <color theme="1"/>
      <name val="맑은 고딕"/>
      <family val="3"/>
      <charset val="129"/>
    </font>
    <font>
      <sz val="10"/>
      <name val="Arial"/>
      <family val="2"/>
      <charset val="134"/>
    </font>
    <font>
      <b/>
      <sz val="9"/>
      <color theme="1"/>
      <name val="맑은 고딕"/>
      <family val="2"/>
      <scheme val="minor"/>
    </font>
    <font>
      <sz val="12"/>
      <color rgb="FF000000"/>
      <name val="Lucida Grande"/>
      <family val="2"/>
    </font>
    <font>
      <sz val="8"/>
      <color rgb="FF000000"/>
      <name val="Lucida Grande"/>
      <family val="2"/>
    </font>
    <font>
      <b/>
      <sz val="10"/>
      <name val="맑은 고딕"/>
      <family val="3"/>
      <charset val="129"/>
    </font>
    <font>
      <sz val="14"/>
      <color indexed="8"/>
      <name val="맑은 고딕"/>
      <family val="3"/>
      <charset val="129"/>
      <scheme val="minor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  <font>
      <sz val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i/>
      <sz val="8"/>
      <color theme="1"/>
      <name val="맑은 고딕"/>
      <family val="3"/>
      <charset val="129"/>
      <scheme val="major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4DFEC"/>
        <bgColor indexed="64"/>
      </patternFill>
    </fill>
    <fill>
      <patternFill patternType="solid">
        <fgColor rgb="FFE4DFEC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676">
    <xf numFmtId="0" fontId="0" fillId="0" borderId="0"/>
    <xf numFmtId="0" fontId="20" fillId="0" borderId="0"/>
    <xf numFmtId="9" fontId="1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0" fillId="0" borderId="0"/>
    <xf numFmtId="9" fontId="36" fillId="0" borderId="0" applyFont="0" applyFill="0" applyBorder="0" applyAlignment="0" applyProtection="0"/>
    <xf numFmtId="0" fontId="37" fillId="0" borderId="0"/>
    <xf numFmtId="178" fontId="13" fillId="0" borderId="0" applyFill="0" applyBorder="0" applyAlignment="0"/>
    <xf numFmtId="179" fontId="13" fillId="0" borderId="0" applyFill="0" applyBorder="0" applyAlignment="0"/>
    <xf numFmtId="0" fontId="19" fillId="0" borderId="10" applyNumberFormat="0" applyAlignment="0" applyProtection="0">
      <alignment horizontal="left" vertical="center"/>
    </xf>
    <xf numFmtId="0" fontId="19" fillId="0" borderId="6">
      <alignment horizontal="left" vertical="center"/>
    </xf>
    <xf numFmtId="179" fontId="13" fillId="0" borderId="0" applyFill="0" applyBorder="0" applyAlignment="0"/>
    <xf numFmtId="0" fontId="20" fillId="0" borderId="0"/>
    <xf numFmtId="179" fontId="13" fillId="0" borderId="0" applyFill="0" applyBorder="0" applyAlignment="0"/>
    <xf numFmtId="49" fontId="38" fillId="0" borderId="0" applyFill="0" applyBorder="0" applyAlignment="0"/>
    <xf numFmtId="179" fontId="13" fillId="0" borderId="0" applyFill="0" applyBorder="0" applyAlignment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19" applyNumberFormat="0" applyAlignment="0" applyProtection="0">
      <alignment vertical="center"/>
    </xf>
    <xf numFmtId="0" fontId="57" fillId="11" borderId="20" applyNumberFormat="0" applyAlignment="0" applyProtection="0">
      <alignment vertical="center"/>
    </xf>
    <xf numFmtId="0" fontId="58" fillId="11" borderId="19" applyNumberFormat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60" fillId="12" borderId="2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24" applyNumberFormat="0" applyFill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3" borderId="23" applyNumberFormat="0" applyFont="0" applyAlignment="0" applyProtection="0">
      <alignment vertical="center"/>
    </xf>
    <xf numFmtId="0" fontId="10" fillId="0" borderId="0">
      <alignment vertical="center"/>
    </xf>
    <xf numFmtId="0" fontId="10" fillId="13" borderId="23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13" borderId="23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2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13" borderId="23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23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2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214">
    <xf numFmtId="0" fontId="0" fillId="0" borderId="0" xfId="0"/>
    <xf numFmtId="0" fontId="13" fillId="2" borderId="0" xfId="0" applyFont="1" applyFill="1" applyProtection="1">
      <protection locked="0"/>
    </xf>
    <xf numFmtId="176" fontId="26" fillId="0" borderId="4" xfId="0" applyNumberFormat="1" applyFont="1" applyBorder="1" applyAlignment="1">
      <alignment horizontal="center"/>
    </xf>
    <xf numFmtId="177" fontId="13" fillId="2" borderId="4" xfId="7" applyNumberFormat="1" applyFont="1" applyFill="1" applyBorder="1" applyAlignment="1">
      <alignment horizontal="center"/>
    </xf>
    <xf numFmtId="177" fontId="13" fillId="2" borderId="4" xfId="1" applyNumberFormat="1" applyFont="1" applyFill="1" applyBorder="1" applyAlignment="1">
      <alignment horizontal="center"/>
    </xf>
    <xf numFmtId="176" fontId="13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3" fillId="2" borderId="0" xfId="0" applyFont="1" applyFill="1"/>
    <xf numFmtId="0" fontId="28" fillId="2" borderId="0" xfId="0" applyFont="1" applyFill="1"/>
    <xf numFmtId="0" fontId="13" fillId="2" borderId="0" xfId="0" applyFont="1" applyFill="1" applyAlignment="1">
      <alignment horizontal="center"/>
    </xf>
    <xf numFmtId="0" fontId="27" fillId="2" borderId="0" xfId="0" applyFont="1" applyFill="1"/>
    <xf numFmtId="49" fontId="13" fillId="4" borderId="4" xfId="1" applyNumberFormat="1" applyFont="1" applyFill="1" applyBorder="1" applyAlignment="1" applyProtection="1">
      <alignment horizontal="center" wrapText="1"/>
      <protection locked="0"/>
    </xf>
    <xf numFmtId="176" fontId="15" fillId="4" borderId="4" xfId="0" applyNumberFormat="1" applyFont="1" applyFill="1" applyBorder="1" applyAlignment="1" applyProtection="1">
      <alignment horizontal="center"/>
      <protection locked="0"/>
    </xf>
    <xf numFmtId="176" fontId="13" fillId="4" borderId="4" xfId="7" applyNumberFormat="1" applyFont="1" applyFill="1" applyBorder="1" applyAlignment="1" applyProtection="1">
      <alignment horizontal="center" wrapText="1"/>
      <protection locked="0"/>
    </xf>
    <xf numFmtId="49" fontId="13" fillId="4" borderId="4" xfId="7" applyNumberFormat="1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176" fontId="13" fillId="3" borderId="7" xfId="0" applyNumberFormat="1" applyFont="1" applyFill="1" applyBorder="1" applyAlignment="1" applyProtection="1">
      <alignment horizontal="center"/>
      <protection locked="0"/>
    </xf>
    <xf numFmtId="0" fontId="32" fillId="6" borderId="0" xfId="0" applyFont="1" applyFill="1"/>
    <xf numFmtId="0" fontId="18" fillId="2" borderId="4" xfId="7" applyFont="1" applyFill="1" applyBorder="1" applyAlignment="1" applyProtection="1">
      <alignment horizontal="center"/>
      <protection locked="0"/>
    </xf>
    <xf numFmtId="0" fontId="34" fillId="4" borderId="3" xfId="0" applyFont="1" applyFill="1" applyBorder="1" applyAlignment="1" applyProtection="1">
      <alignment horizontal="center"/>
      <protection locked="0"/>
    </xf>
    <xf numFmtId="0" fontId="34" fillId="6" borderId="0" xfId="0" applyFont="1" applyFill="1"/>
    <xf numFmtId="0" fontId="35" fillId="0" borderId="0" xfId="0" applyFont="1"/>
    <xf numFmtId="176" fontId="13" fillId="3" borderId="1" xfId="0" applyNumberFormat="1" applyFont="1" applyFill="1" applyBorder="1" applyAlignment="1" applyProtection="1">
      <alignment horizontal="center"/>
      <protection locked="0"/>
    </xf>
    <xf numFmtId="0" fontId="30" fillId="5" borderId="9" xfId="0" applyFont="1" applyFill="1" applyBorder="1"/>
    <xf numFmtId="0" fontId="33" fillId="6" borderId="5" xfId="0" applyFont="1" applyFill="1" applyBorder="1"/>
    <xf numFmtId="0" fontId="34" fillId="6" borderId="5" xfId="0" applyFont="1" applyFill="1" applyBorder="1"/>
    <xf numFmtId="0" fontId="32" fillId="6" borderId="5" xfId="0" applyFont="1" applyFill="1" applyBorder="1"/>
    <xf numFmtId="176" fontId="13" fillId="2" borderId="4" xfId="7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0" fillId="5" borderId="5" xfId="0" applyFont="1" applyFill="1" applyBorder="1"/>
    <xf numFmtId="176" fontId="13" fillId="2" borderId="1" xfId="2" applyNumberFormat="1" applyFont="1" applyFill="1" applyBorder="1" applyAlignment="1" applyProtection="1">
      <alignment horizontal="center"/>
    </xf>
    <xf numFmtId="0" fontId="39" fillId="0" borderId="0" xfId="0" applyFont="1" applyAlignment="1">
      <alignment horizontal="center" wrapText="1"/>
    </xf>
    <xf numFmtId="0" fontId="39" fillId="0" borderId="0" xfId="0" applyFont="1" applyAlignment="1">
      <alignment horizontal="center"/>
    </xf>
    <xf numFmtId="14" fontId="15" fillId="3" borderId="5" xfId="0" applyNumberFormat="1" applyFont="1" applyFill="1" applyBorder="1" applyProtection="1">
      <protection locked="0"/>
    </xf>
    <xf numFmtId="0" fontId="13" fillId="2" borderId="14" xfId="0" applyFont="1" applyFill="1" applyBorder="1" applyProtection="1">
      <protection locked="0"/>
    </xf>
    <xf numFmtId="0" fontId="27" fillId="2" borderId="0" xfId="0" applyFont="1" applyFill="1" applyAlignment="1">
      <alignment horizontal="center"/>
    </xf>
    <xf numFmtId="176" fontId="18" fillId="2" borderId="9" xfId="1" applyNumberFormat="1" applyFont="1" applyFill="1" applyBorder="1"/>
    <xf numFmtId="0" fontId="18" fillId="2" borderId="9" xfId="1" applyFont="1" applyFill="1" applyBorder="1"/>
    <xf numFmtId="2" fontId="18" fillId="2" borderId="9" xfId="1" applyNumberFormat="1" applyFont="1" applyFill="1" applyBorder="1"/>
    <xf numFmtId="0" fontId="18" fillId="2" borderId="3" xfId="1" applyFont="1" applyFill="1" applyBorder="1" applyAlignment="1" applyProtection="1">
      <alignment horizontal="center" wrapText="1"/>
      <protection locked="0"/>
    </xf>
    <xf numFmtId="0" fontId="18" fillId="2" borderId="4" xfId="1" applyFont="1" applyFill="1" applyBorder="1" applyAlignment="1" applyProtection="1">
      <alignment horizontal="center" vertical="center"/>
      <protection locked="0"/>
    </xf>
    <xf numFmtId="0" fontId="18" fillId="2" borderId="3" xfId="1" applyFont="1" applyFill="1" applyBorder="1" applyAlignment="1">
      <alignment horizontal="center" vertical="center"/>
    </xf>
    <xf numFmtId="2" fontId="18" fillId="2" borderId="3" xfId="1" applyNumberFormat="1" applyFont="1" applyFill="1" applyBorder="1" applyAlignment="1">
      <alignment horizontal="center" vertical="center"/>
    </xf>
    <xf numFmtId="176" fontId="18" fillId="2" borderId="3" xfId="1" applyNumberFormat="1" applyFont="1" applyFill="1" applyBorder="1" applyAlignment="1">
      <alignment horizontal="center" vertical="center"/>
    </xf>
    <xf numFmtId="0" fontId="41" fillId="0" borderId="9" xfId="1" applyFont="1" applyBorder="1" applyAlignment="1" applyProtection="1">
      <alignment wrapText="1"/>
      <protection locked="0"/>
    </xf>
    <xf numFmtId="0" fontId="18" fillId="3" borderId="1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wrapText="1"/>
    </xf>
    <xf numFmtId="58" fontId="18" fillId="3" borderId="9" xfId="1" applyNumberFormat="1" applyFont="1" applyFill="1" applyBorder="1" applyAlignment="1" applyProtection="1">
      <alignment wrapText="1"/>
      <protection locked="0"/>
    </xf>
    <xf numFmtId="2" fontId="18" fillId="3" borderId="9" xfId="1" applyNumberFormat="1" applyFont="1" applyFill="1" applyBorder="1" applyAlignment="1" applyProtection="1">
      <alignment wrapText="1"/>
      <protection locked="0"/>
    </xf>
    <xf numFmtId="58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8" fillId="3" borderId="3" xfId="0" applyFont="1" applyFill="1" applyBorder="1" applyAlignment="1">
      <alignment horizontal="center" vertical="center" wrapText="1"/>
    </xf>
    <xf numFmtId="0" fontId="31" fillId="3" borderId="9" xfId="0" quotePrefix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wrapText="1"/>
    </xf>
    <xf numFmtId="176" fontId="18" fillId="2" borderId="3" xfId="1" quotePrefix="1" applyNumberFormat="1" applyFont="1" applyFill="1" applyBorder="1" applyAlignment="1">
      <alignment horizontal="center" vertical="center"/>
    </xf>
    <xf numFmtId="176" fontId="18" fillId="2" borderId="3" xfId="1" quotePrefix="1" applyNumberFormat="1" applyFont="1" applyFill="1" applyBorder="1" applyAlignment="1">
      <alignment horizontal="center" vertical="center" wrapText="1"/>
    </xf>
    <xf numFmtId="0" fontId="30" fillId="5" borderId="15" xfId="0" applyFont="1" applyFill="1" applyBorder="1"/>
    <xf numFmtId="0" fontId="33" fillId="6" borderId="15" xfId="0" applyFont="1" applyFill="1" applyBorder="1"/>
    <xf numFmtId="0" fontId="18" fillId="3" borderId="0" xfId="7" applyFont="1" applyFill="1" applyAlignment="1" applyProtection="1">
      <alignment horizontal="center"/>
      <protection locked="0"/>
    </xf>
    <xf numFmtId="0" fontId="18" fillId="3" borderId="15" xfId="7" applyFont="1" applyFill="1" applyBorder="1" applyAlignment="1" applyProtection="1">
      <alignment horizontal="center"/>
      <protection locked="0"/>
    </xf>
    <xf numFmtId="0" fontId="39" fillId="0" borderId="4" xfId="0" applyFont="1" applyBorder="1" applyAlignment="1">
      <alignment horizontal="center" vertical="center"/>
    </xf>
    <xf numFmtId="49" fontId="39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8" fillId="2" borderId="9" xfId="1" applyFont="1" applyFill="1" applyBorder="1" applyAlignment="1">
      <alignment wrapText="1"/>
    </xf>
    <xf numFmtId="0" fontId="30" fillId="3" borderId="0" xfId="0" applyFont="1" applyFill="1" applyAlignment="1">
      <alignment vertical="center"/>
    </xf>
    <xf numFmtId="0" fontId="30" fillId="3" borderId="15" xfId="0" applyFont="1" applyFill="1" applyBorder="1" applyAlignment="1">
      <alignment vertical="center"/>
    </xf>
    <xf numFmtId="0" fontId="30" fillId="3" borderId="9" xfId="0" applyFont="1" applyFill="1" applyBorder="1" applyAlignment="1">
      <alignment vertical="center"/>
    </xf>
    <xf numFmtId="49" fontId="18" fillId="3" borderId="3" xfId="0" quotePrefix="1" applyNumberFormat="1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9" fontId="13" fillId="2" borderId="1" xfId="2" applyFont="1" applyFill="1" applyBorder="1" applyAlignment="1" applyProtection="1">
      <alignment horizontal="center"/>
    </xf>
    <xf numFmtId="176" fontId="18" fillId="3" borderId="3" xfId="1" quotePrefix="1" applyNumberFormat="1" applyFont="1" applyFill="1" applyBorder="1" applyAlignment="1">
      <alignment horizontal="center" vertical="center"/>
    </xf>
    <xf numFmtId="49" fontId="13" fillId="4" borderId="7" xfId="7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7" applyFont="1" applyBorder="1" applyAlignment="1" applyProtection="1">
      <alignment horizontal="left"/>
      <protection locked="0"/>
    </xf>
    <xf numFmtId="10" fontId="13" fillId="2" borderId="4" xfId="1" applyNumberFormat="1" applyFont="1" applyFill="1" applyBorder="1" applyAlignment="1">
      <alignment horizontal="center"/>
    </xf>
    <xf numFmtId="180" fontId="0" fillId="0" borderId="0" xfId="0" applyNumberFormat="1" applyAlignment="1">
      <alignment horizontal="center" vertical="center"/>
    </xf>
    <xf numFmtId="0" fontId="46" fillId="0" borderId="0" xfId="0" applyFont="1"/>
    <xf numFmtId="14" fontId="15" fillId="4" borderId="4" xfId="0" applyNumberFormat="1" applyFont="1" applyFill="1" applyBorder="1" applyProtection="1">
      <protection locked="0"/>
    </xf>
    <xf numFmtId="49" fontId="15" fillId="4" borderId="4" xfId="0" applyNumberFormat="1" applyFont="1" applyFill="1" applyBorder="1" applyAlignment="1" applyProtection="1">
      <alignment horizontal="left"/>
      <protection locked="0"/>
    </xf>
    <xf numFmtId="176" fontId="26" fillId="0" borderId="1" xfId="0" applyNumberFormat="1" applyFont="1" applyBorder="1" applyAlignment="1">
      <alignment horizontal="center"/>
    </xf>
    <xf numFmtId="0" fontId="18" fillId="0" borderId="4" xfId="1" applyFont="1" applyBorder="1" applyAlignment="1" applyProtection="1">
      <alignment horizontal="center" vertical="center"/>
      <protection locked="0"/>
    </xf>
    <xf numFmtId="0" fontId="43" fillId="38" borderId="3" xfId="0" applyFont="1" applyFill="1" applyBorder="1" applyAlignment="1" applyProtection="1">
      <alignment horizontal="center"/>
      <protection locked="0"/>
    </xf>
    <xf numFmtId="2" fontId="43" fillId="38" borderId="8" xfId="0" quotePrefix="1" applyNumberFormat="1" applyFont="1" applyFill="1" applyBorder="1" applyAlignment="1" applyProtection="1">
      <alignment horizontal="center"/>
      <protection locked="0"/>
    </xf>
    <xf numFmtId="181" fontId="43" fillId="38" borderId="8" xfId="0" quotePrefix="1" applyNumberFormat="1" applyFont="1" applyFill="1" applyBorder="1" applyAlignment="1" applyProtection="1">
      <alignment horizontal="center"/>
      <protection locked="0"/>
    </xf>
    <xf numFmtId="1" fontId="43" fillId="38" borderId="8" xfId="0" quotePrefix="1" applyNumberFormat="1" applyFont="1" applyFill="1" applyBorder="1" applyAlignment="1" applyProtection="1">
      <alignment horizontal="center"/>
      <protection locked="0"/>
    </xf>
    <xf numFmtId="0" fontId="43" fillId="38" borderId="8" xfId="0" applyFont="1" applyFill="1" applyBorder="1" applyAlignment="1" applyProtection="1">
      <alignment horizontal="center"/>
      <protection locked="0"/>
    </xf>
    <xf numFmtId="182" fontId="13" fillId="4" borderId="4" xfId="7" applyNumberFormat="1" applyFont="1" applyFill="1" applyBorder="1" applyAlignment="1" applyProtection="1">
      <alignment horizontal="center" wrapText="1"/>
      <protection locked="0"/>
    </xf>
    <xf numFmtId="0" fontId="13" fillId="38" borderId="8" xfId="0" applyFont="1" applyFill="1" applyBorder="1" applyAlignment="1" applyProtection="1">
      <alignment horizontal="center" wrapText="1"/>
      <protection locked="0"/>
    </xf>
    <xf numFmtId="0" fontId="43" fillId="4" borderId="3" xfId="0" applyFont="1" applyFill="1" applyBorder="1" applyAlignment="1" applyProtection="1">
      <alignment horizontal="center"/>
      <protection locked="0"/>
    </xf>
    <xf numFmtId="2" fontId="43" fillId="4" borderId="8" xfId="0" quotePrefix="1" applyNumberFormat="1" applyFont="1" applyFill="1" applyBorder="1" applyAlignment="1" applyProtection="1">
      <alignment horizontal="center"/>
      <protection locked="0"/>
    </xf>
    <xf numFmtId="1" fontId="43" fillId="4" borderId="8" xfId="0" quotePrefix="1" applyNumberFormat="1" applyFont="1" applyFill="1" applyBorder="1" applyAlignment="1" applyProtection="1">
      <alignment horizontal="center"/>
      <protection locked="0"/>
    </xf>
    <xf numFmtId="49" fontId="13" fillId="39" borderId="4" xfId="7" applyNumberFormat="1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43" fillId="40" borderId="3" xfId="0" applyFont="1" applyFill="1" applyBorder="1" applyAlignment="1" applyProtection="1">
      <alignment horizontal="center"/>
      <protection locked="0"/>
    </xf>
    <xf numFmtId="1" fontId="43" fillId="40" borderId="8" xfId="0" quotePrefix="1" applyNumberFormat="1" applyFont="1" applyFill="1" applyBorder="1" applyAlignment="1" applyProtection="1">
      <alignment horizontal="center"/>
      <protection locked="0"/>
    </xf>
    <xf numFmtId="0" fontId="43" fillId="40" borderId="8" xfId="0" applyFont="1" applyFill="1" applyBorder="1" applyAlignment="1" applyProtection="1">
      <alignment horizontal="center"/>
      <protection locked="0"/>
    </xf>
    <xf numFmtId="0" fontId="13" fillId="40" borderId="8" xfId="0" applyFont="1" applyFill="1" applyBorder="1" applyAlignment="1" applyProtection="1">
      <alignment horizontal="center" wrapText="1"/>
      <protection locked="0"/>
    </xf>
    <xf numFmtId="49" fontId="13" fillId="39" borderId="4" xfId="1" applyNumberFormat="1" applyFont="1" applyFill="1" applyBorder="1" applyAlignment="1" applyProtection="1">
      <alignment horizontal="center" wrapText="1"/>
      <protection locked="0"/>
    </xf>
    <xf numFmtId="176" fontId="15" fillId="39" borderId="4" xfId="0" applyNumberFormat="1" applyFont="1" applyFill="1" applyBorder="1" applyAlignment="1" applyProtection="1">
      <alignment horizontal="center"/>
      <protection locked="0"/>
    </xf>
    <xf numFmtId="176" fontId="13" fillId="39" borderId="4" xfId="7" applyNumberFormat="1" applyFont="1" applyFill="1" applyBorder="1" applyAlignment="1" applyProtection="1">
      <alignment horizontal="center" wrapText="1"/>
      <protection locked="0"/>
    </xf>
    <xf numFmtId="0" fontId="34" fillId="39" borderId="3" xfId="0" applyFont="1" applyFill="1" applyBorder="1" applyAlignment="1" applyProtection="1">
      <alignment horizontal="center"/>
      <protection locked="0"/>
    </xf>
    <xf numFmtId="2" fontId="43" fillId="39" borderId="8" xfId="0" quotePrefix="1" applyNumberFormat="1" applyFont="1" applyFill="1" applyBorder="1" applyAlignment="1" applyProtection="1">
      <alignment horizontal="center"/>
      <protection locked="0"/>
    </xf>
    <xf numFmtId="2" fontId="43" fillId="40" borderId="8" xfId="0" quotePrefix="1" applyNumberFormat="1" applyFont="1" applyFill="1" applyBorder="1" applyAlignment="1" applyProtection="1">
      <alignment horizontal="center"/>
      <protection locked="0"/>
    </xf>
    <xf numFmtId="9" fontId="13" fillId="2" borderId="0" xfId="0" applyNumberFormat="1" applyFont="1" applyFill="1" applyProtection="1">
      <protection locked="0"/>
    </xf>
    <xf numFmtId="0" fontId="66" fillId="2" borderId="4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182" fontId="0" fillId="0" borderId="4" xfId="0" applyNumberFormat="1" applyBorder="1" applyAlignment="1">
      <alignment horizontal="center" vertical="center"/>
    </xf>
    <xf numFmtId="183" fontId="0" fillId="0" borderId="4" xfId="2675" applyNumberFormat="1" applyFont="1" applyBorder="1" applyAlignment="1">
      <alignment horizontal="center" vertical="center"/>
    </xf>
    <xf numFmtId="0" fontId="68" fillId="6" borderId="3" xfId="0" applyFont="1" applyFill="1" applyBorder="1" applyAlignment="1">
      <alignment horizontal="center" vertical="center" wrapText="1"/>
    </xf>
    <xf numFmtId="0" fontId="43" fillId="4" borderId="4" xfId="0" applyFont="1" applyFill="1" applyBorder="1" applyAlignment="1" applyProtection="1">
      <alignment horizontal="center"/>
      <protection locked="0"/>
    </xf>
    <xf numFmtId="176" fontId="43" fillId="4" borderId="4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18" fillId="3" borderId="15" xfId="7" applyFont="1" applyFill="1" applyBorder="1" applyAlignment="1">
      <alignment horizontal="center"/>
    </xf>
    <xf numFmtId="0" fontId="18" fillId="3" borderId="0" xfId="7" applyFont="1" applyFill="1" applyAlignment="1">
      <alignment horizontal="center"/>
    </xf>
    <xf numFmtId="0" fontId="18" fillId="0" borderId="4" xfId="7" applyFont="1" applyBorder="1" applyAlignment="1">
      <alignment horizontal="left"/>
    </xf>
    <xf numFmtId="0" fontId="18" fillId="2" borderId="4" xfId="7" applyFont="1" applyFill="1" applyBorder="1" applyAlignment="1">
      <alignment horizontal="center"/>
    </xf>
    <xf numFmtId="176" fontId="13" fillId="2" borderId="4" xfId="7" applyNumberFormat="1" applyFont="1" applyFill="1" applyBorder="1" applyAlignment="1">
      <alignment horizontal="center"/>
    </xf>
    <xf numFmtId="176" fontId="13" fillId="3" borderId="1" xfId="0" applyNumberFormat="1" applyFont="1" applyFill="1" applyBorder="1" applyAlignment="1">
      <alignment horizontal="center"/>
    </xf>
    <xf numFmtId="176" fontId="13" fillId="3" borderId="7" xfId="0" applyNumberFormat="1" applyFont="1" applyFill="1" applyBorder="1" applyAlignment="1">
      <alignment horizontal="center"/>
    </xf>
    <xf numFmtId="49" fontId="13" fillId="41" borderId="4" xfId="7" applyNumberFormat="1" applyFont="1" applyFill="1" applyBorder="1" applyAlignment="1" applyProtection="1">
      <alignment horizontal="center" vertical="center" wrapText="1"/>
      <protection locked="0"/>
    </xf>
    <xf numFmtId="176" fontId="13" fillId="41" borderId="4" xfId="0" applyNumberFormat="1" applyFont="1" applyFill="1" applyBorder="1" applyAlignment="1" applyProtection="1">
      <alignment horizontal="center"/>
      <protection locked="0"/>
    </xf>
    <xf numFmtId="176" fontId="13" fillId="41" borderId="4" xfId="0" applyNumberFormat="1" applyFont="1" applyFill="1" applyBorder="1" applyAlignment="1">
      <alignment horizontal="center" vertical="center" wrapText="1"/>
    </xf>
    <xf numFmtId="0" fontId="13" fillId="41" borderId="4" xfId="0" applyFont="1" applyFill="1" applyBorder="1" applyAlignment="1">
      <alignment horizontal="center" vertical="center" wrapText="1"/>
    </xf>
    <xf numFmtId="0" fontId="13" fillId="42" borderId="8" xfId="0" applyFont="1" applyFill="1" applyBorder="1" applyAlignment="1" applyProtection="1">
      <alignment horizontal="center" wrapText="1"/>
      <protection locked="0"/>
    </xf>
    <xf numFmtId="0" fontId="43" fillId="42" borderId="8" xfId="0" applyFont="1" applyFill="1" applyBorder="1" applyAlignment="1" applyProtection="1">
      <alignment horizontal="center"/>
      <protection locked="0"/>
    </xf>
    <xf numFmtId="49" fontId="13" fillId="41" borderId="7" xfId="7" applyNumberFormat="1" applyFont="1" applyFill="1" applyBorder="1" applyAlignment="1" applyProtection="1">
      <alignment horizontal="center" vertical="center" wrapText="1"/>
      <protection locked="0"/>
    </xf>
    <xf numFmtId="49" fontId="13" fillId="41" borderId="4" xfId="1" applyNumberFormat="1" applyFont="1" applyFill="1" applyBorder="1" applyAlignment="1" applyProtection="1">
      <alignment horizontal="center" wrapText="1"/>
      <protection locked="0"/>
    </xf>
    <xf numFmtId="2" fontId="43" fillId="42" borderId="8" xfId="0" quotePrefix="1" applyNumberFormat="1" applyFont="1" applyFill="1" applyBorder="1" applyAlignment="1" applyProtection="1">
      <alignment horizontal="center"/>
      <protection locked="0"/>
    </xf>
    <xf numFmtId="0" fontId="43" fillId="42" borderId="3" xfId="0" applyFont="1" applyFill="1" applyBorder="1" applyAlignment="1" applyProtection="1">
      <alignment horizontal="center"/>
      <protection locked="0"/>
    </xf>
    <xf numFmtId="0" fontId="69" fillId="41" borderId="6" xfId="0" applyFont="1" applyFill="1" applyBorder="1" applyAlignment="1">
      <alignment horizontal="center" vertical="center" wrapText="1"/>
    </xf>
    <xf numFmtId="17" fontId="69" fillId="41" borderId="6" xfId="0" applyNumberFormat="1" applyFont="1" applyFill="1" applyBorder="1" applyAlignment="1">
      <alignment horizontal="center" vertical="center" wrapText="1"/>
    </xf>
    <xf numFmtId="0" fontId="69" fillId="41" borderId="6" xfId="0" quotePrefix="1" applyFont="1" applyFill="1" applyBorder="1" applyAlignment="1">
      <alignment horizontal="center" vertical="center" wrapText="1"/>
    </xf>
    <xf numFmtId="17" fontId="69" fillId="41" borderId="6" xfId="0" quotePrefix="1" applyNumberFormat="1" applyFont="1" applyFill="1" applyBorder="1" applyAlignment="1">
      <alignment horizontal="center" vertical="center" wrapText="1"/>
    </xf>
    <xf numFmtId="0" fontId="70" fillId="6" borderId="5" xfId="0" applyFont="1" applyFill="1" applyBorder="1"/>
    <xf numFmtId="0" fontId="39" fillId="6" borderId="0" xfId="0" applyFont="1" applyFill="1"/>
    <xf numFmtId="0" fontId="18" fillId="2" borderId="4" xfId="1" applyFont="1" applyFill="1" applyBorder="1" applyAlignment="1">
      <alignment horizontal="center" vertical="center"/>
    </xf>
    <xf numFmtId="2" fontId="18" fillId="3" borderId="3" xfId="1" applyNumberFormat="1" applyFont="1" applyFill="1" applyBorder="1" applyAlignment="1">
      <alignment horizontal="center" vertical="center" wrapText="1"/>
    </xf>
    <xf numFmtId="58" fontId="18" fillId="3" borderId="3" xfId="1" applyNumberFormat="1" applyFont="1" applyFill="1" applyBorder="1" applyAlignment="1">
      <alignment horizontal="center" vertical="center" wrapText="1"/>
    </xf>
    <xf numFmtId="0" fontId="41" fillId="0" borderId="9" xfId="1" applyFont="1" applyBorder="1" applyAlignment="1">
      <alignment wrapText="1"/>
    </xf>
    <xf numFmtId="2" fontId="18" fillId="3" borderId="9" xfId="1" applyNumberFormat="1" applyFont="1" applyFill="1" applyBorder="1" applyAlignment="1">
      <alignment wrapText="1"/>
    </xf>
    <xf numFmtId="58" fontId="18" fillId="3" borderId="9" xfId="1" applyNumberFormat="1" applyFont="1" applyFill="1" applyBorder="1" applyAlignment="1">
      <alignment wrapText="1"/>
    </xf>
    <xf numFmtId="0" fontId="13" fillId="2" borderId="14" xfId="0" applyFont="1" applyFill="1" applyBorder="1"/>
    <xf numFmtId="14" fontId="15" fillId="3" borderId="5" xfId="0" applyNumberFormat="1" applyFont="1" applyFill="1" applyBorder="1"/>
    <xf numFmtId="0" fontId="15" fillId="41" borderId="4" xfId="0" applyFont="1" applyFill="1" applyBorder="1" applyAlignment="1" applyProtection="1">
      <alignment horizontal="left"/>
      <protection locked="0"/>
    </xf>
    <xf numFmtId="14" fontId="15" fillId="41" borderId="4" xfId="0" applyNumberFormat="1" applyFont="1" applyFill="1" applyBorder="1" applyProtection="1">
      <protection locked="0"/>
    </xf>
    <xf numFmtId="0" fontId="66" fillId="5" borderId="7" xfId="0" applyFont="1" applyFill="1" applyBorder="1" applyAlignment="1">
      <alignment vertical="center"/>
    </xf>
    <xf numFmtId="0" fontId="66" fillId="5" borderId="12" xfId="0" applyFont="1" applyFill="1" applyBorder="1" applyAlignment="1">
      <alignment vertical="center"/>
    </xf>
    <xf numFmtId="0" fontId="66" fillId="5" borderId="13" xfId="0" applyFont="1" applyFill="1" applyBorder="1" applyAlignment="1">
      <alignment vertical="center"/>
    </xf>
    <xf numFmtId="0" fontId="66" fillId="5" borderId="11" xfId="0" applyFont="1" applyFill="1" applyBorder="1" applyAlignment="1">
      <alignment vertical="center"/>
    </xf>
    <xf numFmtId="0" fontId="13" fillId="3" borderId="0" xfId="0" applyFont="1" applyFill="1"/>
    <xf numFmtId="0" fontId="74" fillId="3" borderId="0" xfId="0" applyFont="1" applyFill="1"/>
    <xf numFmtId="0" fontId="75" fillId="2" borderId="0" xfId="0" applyFont="1" applyFill="1" applyAlignment="1" applyProtection="1">
      <alignment horizontal="center" vertical="center"/>
      <protection locked="0"/>
    </xf>
    <xf numFmtId="0" fontId="76" fillId="2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78" fillId="0" borderId="0" xfId="0" applyFont="1" applyAlignment="1" applyProtection="1">
      <alignment horizontal="center" vertical="center"/>
      <protection locked="0"/>
    </xf>
    <xf numFmtId="0" fontId="79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46" fillId="0" borderId="29" xfId="0" applyFont="1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14" fontId="15" fillId="41" borderId="1" xfId="0" applyNumberFormat="1" applyFont="1" applyFill="1" applyBorder="1" applyAlignment="1" applyProtection="1">
      <alignment horizontal="left"/>
      <protection locked="0"/>
    </xf>
    <xf numFmtId="14" fontId="15" fillId="41" borderId="6" xfId="0" applyNumberFormat="1" applyFont="1" applyFill="1" applyBorder="1" applyAlignment="1" applyProtection="1">
      <alignment horizontal="left"/>
      <protection locked="0"/>
    </xf>
    <xf numFmtId="14" fontId="15" fillId="41" borderId="2" xfId="0" applyNumberFormat="1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right"/>
    </xf>
    <xf numFmtId="0" fontId="13" fillId="4" borderId="1" xfId="0" quotePrefix="1" applyFont="1" applyFill="1" applyBorder="1" applyAlignment="1">
      <alignment horizontal="left"/>
    </xf>
    <xf numFmtId="0" fontId="13" fillId="4" borderId="6" xfId="0" applyFont="1" applyFill="1" applyBorder="1" applyAlignment="1">
      <alignment horizontal="left"/>
    </xf>
    <xf numFmtId="14" fontId="15" fillId="41" borderId="1" xfId="0" quotePrefix="1" applyNumberFormat="1" applyFont="1" applyFill="1" applyBorder="1" applyAlignment="1" applyProtection="1">
      <alignment horizontal="left"/>
      <protection locked="0"/>
    </xf>
    <xf numFmtId="0" fontId="13" fillId="4" borderId="1" xfId="0" applyFont="1" applyFill="1" applyBorder="1" applyAlignment="1">
      <alignment horizontal="left"/>
    </xf>
    <xf numFmtId="0" fontId="18" fillId="3" borderId="9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/>
    </xf>
    <xf numFmtId="14" fontId="73" fillId="41" borderId="1" xfId="0" applyNumberFormat="1" applyFont="1" applyFill="1" applyBorder="1" applyAlignment="1" applyProtection="1">
      <alignment horizontal="left"/>
      <protection locked="0"/>
    </xf>
    <xf numFmtId="0" fontId="13" fillId="4" borderId="2" xfId="0" applyFont="1" applyFill="1" applyBorder="1" applyAlignment="1">
      <alignment horizontal="left"/>
    </xf>
    <xf numFmtId="0" fontId="30" fillId="5" borderId="1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/>
    </xf>
    <xf numFmtId="14" fontId="15" fillId="4" borderId="1" xfId="0" quotePrefix="1" applyNumberFormat="1" applyFont="1" applyFill="1" applyBorder="1" applyAlignment="1" applyProtection="1">
      <alignment horizontal="left"/>
      <protection locked="0"/>
    </xf>
    <xf numFmtId="14" fontId="15" fillId="4" borderId="6" xfId="0" applyNumberFormat="1" applyFont="1" applyFill="1" applyBorder="1" applyAlignment="1" applyProtection="1">
      <alignment horizontal="left"/>
      <protection locked="0"/>
    </xf>
    <xf numFmtId="14" fontId="15" fillId="4" borderId="2" xfId="0" applyNumberFormat="1" applyFont="1" applyFill="1" applyBorder="1" applyAlignment="1" applyProtection="1">
      <alignment horizontal="left"/>
      <protection locked="0"/>
    </xf>
    <xf numFmtId="14" fontId="15" fillId="4" borderId="1" xfId="0" applyNumberFormat="1" applyFont="1" applyFill="1" applyBorder="1" applyAlignment="1" applyProtection="1">
      <alignment horizontal="left"/>
      <protection locked="0"/>
    </xf>
    <xf numFmtId="0" fontId="18" fillId="2" borderId="13" xfId="1" applyFont="1" applyFill="1" applyBorder="1" applyAlignment="1">
      <alignment horizontal="center" vertical="center"/>
    </xf>
    <xf numFmtId="0" fontId="18" fillId="2" borderId="25" xfId="1" applyFont="1" applyFill="1" applyBorder="1" applyAlignment="1">
      <alignment horizontal="center" vertical="center"/>
    </xf>
    <xf numFmtId="0" fontId="67" fillId="2" borderId="4" xfId="0" applyFont="1" applyFill="1" applyBorder="1" applyAlignment="1" applyProtection="1">
      <alignment horizontal="center" vertical="center"/>
      <protection locked="0"/>
    </xf>
    <xf numFmtId="0" fontId="30" fillId="5" borderId="13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30" fillId="5" borderId="12" xfId="0" applyFont="1" applyFill="1" applyBorder="1" applyAlignment="1">
      <alignment horizontal="center" vertical="center"/>
    </xf>
    <xf numFmtId="0" fontId="68" fillId="6" borderId="9" xfId="0" applyFont="1" applyFill="1" applyBorder="1" applyAlignment="1">
      <alignment horizontal="center" vertical="center" wrapText="1"/>
    </xf>
    <xf numFmtId="0" fontId="68" fillId="6" borderId="5" xfId="0" applyFont="1" applyFill="1" applyBorder="1" applyAlignment="1">
      <alignment horizontal="center" vertical="center" wrapText="1"/>
    </xf>
    <xf numFmtId="0" fontId="68" fillId="6" borderId="9" xfId="0" applyFont="1" applyFill="1" applyBorder="1" applyAlignment="1">
      <alignment horizontal="center" vertical="center"/>
    </xf>
    <xf numFmtId="0" fontId="68" fillId="6" borderId="5" xfId="0" applyFont="1" applyFill="1" applyBorder="1" applyAlignment="1">
      <alignment horizontal="center" vertical="center"/>
    </xf>
    <xf numFmtId="0" fontId="68" fillId="6" borderId="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wrapText="1"/>
    </xf>
  </cellXfs>
  <cellStyles count="2676">
    <cellStyle name="___CPK__" xfId="40" xr:uid="{00000000-0005-0000-0000-000000000000}"/>
    <cellStyle name="20% - 강조색1" xfId="2523" builtinId="30" customBuiltin="1"/>
    <cellStyle name="20% - 강조색1 2" xfId="2550" xr:uid="{00000000-0005-0000-0000-000002000000}"/>
    <cellStyle name="20% - 강조색1 3" xfId="2572" xr:uid="{00000000-0005-0000-0000-000003000000}"/>
    <cellStyle name="20% - 강조색1 4" xfId="2592" xr:uid="{00000000-0005-0000-0000-000004000000}"/>
    <cellStyle name="20% - 강조색1 5" xfId="2617" xr:uid="{00000000-0005-0000-0000-000005000000}"/>
    <cellStyle name="20% - 강조색1 6" xfId="2637" xr:uid="{00000000-0005-0000-0000-000006000000}"/>
    <cellStyle name="20% - 강조색1 7" xfId="2657" xr:uid="{00000000-0005-0000-0000-000007000000}"/>
    <cellStyle name="20% - 강조색2" xfId="2527" builtinId="34" customBuiltin="1"/>
    <cellStyle name="20% - 강조색2 2" xfId="2553" xr:uid="{00000000-0005-0000-0000-000009000000}"/>
    <cellStyle name="20% - 강조색2 3" xfId="2575" xr:uid="{00000000-0005-0000-0000-00000A000000}"/>
    <cellStyle name="20% - 강조색2 4" xfId="2595" xr:uid="{00000000-0005-0000-0000-00000B000000}"/>
    <cellStyle name="20% - 강조색2 5" xfId="2620" xr:uid="{00000000-0005-0000-0000-00000C000000}"/>
    <cellStyle name="20% - 강조색2 6" xfId="2640" xr:uid="{00000000-0005-0000-0000-00000D000000}"/>
    <cellStyle name="20% - 강조색2 7" xfId="2660" xr:uid="{00000000-0005-0000-0000-00000E000000}"/>
    <cellStyle name="20% - 강조색3" xfId="2531" builtinId="38" customBuiltin="1"/>
    <cellStyle name="20% - 강조색3 2" xfId="2556" xr:uid="{00000000-0005-0000-0000-000010000000}"/>
    <cellStyle name="20% - 강조색3 3" xfId="2578" xr:uid="{00000000-0005-0000-0000-000011000000}"/>
    <cellStyle name="20% - 강조색3 4" xfId="2598" xr:uid="{00000000-0005-0000-0000-000012000000}"/>
    <cellStyle name="20% - 강조색3 5" xfId="2623" xr:uid="{00000000-0005-0000-0000-000013000000}"/>
    <cellStyle name="20% - 강조색3 6" xfId="2643" xr:uid="{00000000-0005-0000-0000-000014000000}"/>
    <cellStyle name="20% - 강조색3 7" xfId="2663" xr:uid="{00000000-0005-0000-0000-000015000000}"/>
    <cellStyle name="20% - 강조색4" xfId="2535" builtinId="42" customBuiltin="1"/>
    <cellStyle name="20% - 강조색4 2" xfId="2559" xr:uid="{00000000-0005-0000-0000-000017000000}"/>
    <cellStyle name="20% - 강조색4 3" xfId="2581" xr:uid="{00000000-0005-0000-0000-000018000000}"/>
    <cellStyle name="20% - 강조색4 4" xfId="2601" xr:uid="{00000000-0005-0000-0000-000019000000}"/>
    <cellStyle name="20% - 강조색4 5" xfId="2626" xr:uid="{00000000-0005-0000-0000-00001A000000}"/>
    <cellStyle name="20% - 강조색4 6" xfId="2646" xr:uid="{00000000-0005-0000-0000-00001B000000}"/>
    <cellStyle name="20% - 강조색4 7" xfId="2666" xr:uid="{00000000-0005-0000-0000-00001C000000}"/>
    <cellStyle name="20% - 강조색5" xfId="2539" builtinId="46" customBuiltin="1"/>
    <cellStyle name="20% - 강조색5 2" xfId="2562" xr:uid="{00000000-0005-0000-0000-00001E000000}"/>
    <cellStyle name="20% - 강조색5 3" xfId="2584" xr:uid="{00000000-0005-0000-0000-00001F000000}"/>
    <cellStyle name="20% - 강조색5 4" xfId="2604" xr:uid="{00000000-0005-0000-0000-000020000000}"/>
    <cellStyle name="20% - 강조색5 5" xfId="2629" xr:uid="{00000000-0005-0000-0000-000021000000}"/>
    <cellStyle name="20% - 강조색5 6" xfId="2649" xr:uid="{00000000-0005-0000-0000-000022000000}"/>
    <cellStyle name="20% - 강조색5 7" xfId="2669" xr:uid="{00000000-0005-0000-0000-000023000000}"/>
    <cellStyle name="20% - 강조색6" xfId="2543" builtinId="50" customBuiltin="1"/>
    <cellStyle name="20% - 강조색6 2" xfId="2565" xr:uid="{00000000-0005-0000-0000-000025000000}"/>
    <cellStyle name="20% - 강조색6 3" xfId="2587" xr:uid="{00000000-0005-0000-0000-000026000000}"/>
    <cellStyle name="20% - 강조색6 4" xfId="2607" xr:uid="{00000000-0005-0000-0000-000027000000}"/>
    <cellStyle name="20% - 강조색6 5" xfId="2632" xr:uid="{00000000-0005-0000-0000-000028000000}"/>
    <cellStyle name="20% - 강조색6 6" xfId="2652" xr:uid="{00000000-0005-0000-0000-000029000000}"/>
    <cellStyle name="20% - 강조색6 7" xfId="2672" xr:uid="{00000000-0005-0000-0000-00002A000000}"/>
    <cellStyle name="40% - 강조색1" xfId="2524" builtinId="31" customBuiltin="1"/>
    <cellStyle name="40% - 강조색1 2" xfId="2551" xr:uid="{00000000-0005-0000-0000-00002C000000}"/>
    <cellStyle name="40% - 강조색1 3" xfId="2573" xr:uid="{00000000-0005-0000-0000-00002D000000}"/>
    <cellStyle name="40% - 강조색1 4" xfId="2593" xr:uid="{00000000-0005-0000-0000-00002E000000}"/>
    <cellStyle name="40% - 강조색1 5" xfId="2618" xr:uid="{00000000-0005-0000-0000-00002F000000}"/>
    <cellStyle name="40% - 강조색1 6" xfId="2638" xr:uid="{00000000-0005-0000-0000-000030000000}"/>
    <cellStyle name="40% - 강조색1 7" xfId="2658" xr:uid="{00000000-0005-0000-0000-000031000000}"/>
    <cellStyle name="40% - 강조색2" xfId="2528" builtinId="35" customBuiltin="1"/>
    <cellStyle name="40% - 강조색2 2" xfId="2554" xr:uid="{00000000-0005-0000-0000-000033000000}"/>
    <cellStyle name="40% - 강조색2 3" xfId="2576" xr:uid="{00000000-0005-0000-0000-000034000000}"/>
    <cellStyle name="40% - 강조색2 4" xfId="2596" xr:uid="{00000000-0005-0000-0000-000035000000}"/>
    <cellStyle name="40% - 강조색2 5" xfId="2621" xr:uid="{00000000-0005-0000-0000-000036000000}"/>
    <cellStyle name="40% - 강조색2 6" xfId="2641" xr:uid="{00000000-0005-0000-0000-000037000000}"/>
    <cellStyle name="40% - 강조색2 7" xfId="2661" xr:uid="{00000000-0005-0000-0000-000038000000}"/>
    <cellStyle name="40% - 강조색3" xfId="2532" builtinId="39" customBuiltin="1"/>
    <cellStyle name="40% - 강조색3 2" xfId="2557" xr:uid="{00000000-0005-0000-0000-00003A000000}"/>
    <cellStyle name="40% - 강조색3 3" xfId="2579" xr:uid="{00000000-0005-0000-0000-00003B000000}"/>
    <cellStyle name="40% - 강조색3 4" xfId="2599" xr:uid="{00000000-0005-0000-0000-00003C000000}"/>
    <cellStyle name="40% - 강조색3 5" xfId="2624" xr:uid="{00000000-0005-0000-0000-00003D000000}"/>
    <cellStyle name="40% - 강조색3 6" xfId="2644" xr:uid="{00000000-0005-0000-0000-00003E000000}"/>
    <cellStyle name="40% - 강조색3 7" xfId="2664" xr:uid="{00000000-0005-0000-0000-00003F000000}"/>
    <cellStyle name="40% - 강조색4" xfId="2536" builtinId="43" customBuiltin="1"/>
    <cellStyle name="40% - 강조색4 2" xfId="2560" xr:uid="{00000000-0005-0000-0000-000041000000}"/>
    <cellStyle name="40% - 강조색4 3" xfId="2582" xr:uid="{00000000-0005-0000-0000-000042000000}"/>
    <cellStyle name="40% - 강조색4 4" xfId="2602" xr:uid="{00000000-0005-0000-0000-000043000000}"/>
    <cellStyle name="40% - 강조색4 5" xfId="2627" xr:uid="{00000000-0005-0000-0000-000044000000}"/>
    <cellStyle name="40% - 강조색4 6" xfId="2647" xr:uid="{00000000-0005-0000-0000-000045000000}"/>
    <cellStyle name="40% - 강조색4 7" xfId="2667" xr:uid="{00000000-0005-0000-0000-000046000000}"/>
    <cellStyle name="40% - 강조색5" xfId="2540" builtinId="47" customBuiltin="1"/>
    <cellStyle name="40% - 강조색5 2" xfId="2563" xr:uid="{00000000-0005-0000-0000-000048000000}"/>
    <cellStyle name="40% - 강조색5 3" xfId="2585" xr:uid="{00000000-0005-0000-0000-000049000000}"/>
    <cellStyle name="40% - 강조색5 4" xfId="2605" xr:uid="{00000000-0005-0000-0000-00004A000000}"/>
    <cellStyle name="40% - 강조색5 5" xfId="2630" xr:uid="{00000000-0005-0000-0000-00004B000000}"/>
    <cellStyle name="40% - 강조색5 6" xfId="2650" xr:uid="{00000000-0005-0000-0000-00004C000000}"/>
    <cellStyle name="40% - 강조색5 7" xfId="2670" xr:uid="{00000000-0005-0000-0000-00004D000000}"/>
    <cellStyle name="40% - 강조색6" xfId="2544" builtinId="51" customBuiltin="1"/>
    <cellStyle name="40% - 강조색6 2" xfId="2566" xr:uid="{00000000-0005-0000-0000-00004F000000}"/>
    <cellStyle name="40% - 강조색6 3" xfId="2588" xr:uid="{00000000-0005-0000-0000-000050000000}"/>
    <cellStyle name="40% - 강조색6 4" xfId="2608" xr:uid="{00000000-0005-0000-0000-000051000000}"/>
    <cellStyle name="40% - 강조색6 5" xfId="2633" xr:uid="{00000000-0005-0000-0000-000052000000}"/>
    <cellStyle name="40% - 강조색6 6" xfId="2653" xr:uid="{00000000-0005-0000-0000-000053000000}"/>
    <cellStyle name="40% - 강조색6 7" xfId="2673" xr:uid="{00000000-0005-0000-0000-000054000000}"/>
    <cellStyle name="60% - 강조색1" xfId="2525" builtinId="32" customBuiltin="1"/>
    <cellStyle name="60% - 강조색1 2" xfId="2552" xr:uid="{00000000-0005-0000-0000-000056000000}"/>
    <cellStyle name="60% - 강조색1 3" xfId="2574" xr:uid="{00000000-0005-0000-0000-000057000000}"/>
    <cellStyle name="60% - 강조색1 4" xfId="2594" xr:uid="{00000000-0005-0000-0000-000058000000}"/>
    <cellStyle name="60% - 강조색1 5" xfId="2619" xr:uid="{00000000-0005-0000-0000-000059000000}"/>
    <cellStyle name="60% - 강조색1 6" xfId="2639" xr:uid="{00000000-0005-0000-0000-00005A000000}"/>
    <cellStyle name="60% - 강조색1 7" xfId="2659" xr:uid="{00000000-0005-0000-0000-00005B000000}"/>
    <cellStyle name="60% - 강조색2" xfId="2529" builtinId="36" customBuiltin="1"/>
    <cellStyle name="60% - 강조색2 2" xfId="2555" xr:uid="{00000000-0005-0000-0000-00005D000000}"/>
    <cellStyle name="60% - 강조색2 3" xfId="2577" xr:uid="{00000000-0005-0000-0000-00005E000000}"/>
    <cellStyle name="60% - 강조색2 4" xfId="2597" xr:uid="{00000000-0005-0000-0000-00005F000000}"/>
    <cellStyle name="60% - 강조색2 5" xfId="2622" xr:uid="{00000000-0005-0000-0000-000060000000}"/>
    <cellStyle name="60% - 강조색2 6" xfId="2642" xr:uid="{00000000-0005-0000-0000-000061000000}"/>
    <cellStyle name="60% - 강조색2 7" xfId="2662" xr:uid="{00000000-0005-0000-0000-000062000000}"/>
    <cellStyle name="60% - 강조색3" xfId="2533" builtinId="40" customBuiltin="1"/>
    <cellStyle name="60% - 강조색3 2" xfId="2558" xr:uid="{00000000-0005-0000-0000-000064000000}"/>
    <cellStyle name="60% - 강조색3 3" xfId="2580" xr:uid="{00000000-0005-0000-0000-000065000000}"/>
    <cellStyle name="60% - 강조색3 4" xfId="2600" xr:uid="{00000000-0005-0000-0000-000066000000}"/>
    <cellStyle name="60% - 강조색3 5" xfId="2625" xr:uid="{00000000-0005-0000-0000-000067000000}"/>
    <cellStyle name="60% - 강조색3 6" xfId="2645" xr:uid="{00000000-0005-0000-0000-000068000000}"/>
    <cellStyle name="60% - 강조색3 7" xfId="2665" xr:uid="{00000000-0005-0000-0000-000069000000}"/>
    <cellStyle name="60% - 강조색4" xfId="2537" builtinId="44" customBuiltin="1"/>
    <cellStyle name="60% - 강조색4 2" xfId="2561" xr:uid="{00000000-0005-0000-0000-00006B000000}"/>
    <cellStyle name="60% - 강조색4 3" xfId="2583" xr:uid="{00000000-0005-0000-0000-00006C000000}"/>
    <cellStyle name="60% - 강조색4 4" xfId="2603" xr:uid="{00000000-0005-0000-0000-00006D000000}"/>
    <cellStyle name="60% - 강조색4 5" xfId="2628" xr:uid="{00000000-0005-0000-0000-00006E000000}"/>
    <cellStyle name="60% - 강조색4 6" xfId="2648" xr:uid="{00000000-0005-0000-0000-00006F000000}"/>
    <cellStyle name="60% - 강조색4 7" xfId="2668" xr:uid="{00000000-0005-0000-0000-000070000000}"/>
    <cellStyle name="60% - 강조색5" xfId="2541" builtinId="48" customBuiltin="1"/>
    <cellStyle name="60% - 강조색5 2" xfId="2564" xr:uid="{00000000-0005-0000-0000-000072000000}"/>
    <cellStyle name="60% - 강조색5 3" xfId="2586" xr:uid="{00000000-0005-0000-0000-000073000000}"/>
    <cellStyle name="60% - 강조색5 4" xfId="2606" xr:uid="{00000000-0005-0000-0000-000074000000}"/>
    <cellStyle name="60% - 강조색5 5" xfId="2631" xr:uid="{00000000-0005-0000-0000-000075000000}"/>
    <cellStyle name="60% - 강조색5 6" xfId="2651" xr:uid="{00000000-0005-0000-0000-000076000000}"/>
    <cellStyle name="60% - 강조색5 7" xfId="2671" xr:uid="{00000000-0005-0000-0000-000077000000}"/>
    <cellStyle name="60% - 강조색6" xfId="2545" builtinId="52" customBuiltin="1"/>
    <cellStyle name="60% - 강조색6 2" xfId="2567" xr:uid="{00000000-0005-0000-0000-000079000000}"/>
    <cellStyle name="60% - 강조색6 3" xfId="2589" xr:uid="{00000000-0005-0000-0000-00007A000000}"/>
    <cellStyle name="60% - 강조색6 4" xfId="2609" xr:uid="{00000000-0005-0000-0000-00007B000000}"/>
    <cellStyle name="60% - 강조색6 5" xfId="2634" xr:uid="{00000000-0005-0000-0000-00007C000000}"/>
    <cellStyle name="60% - 강조색6 6" xfId="2654" xr:uid="{00000000-0005-0000-0000-00007D000000}"/>
    <cellStyle name="60% - 강조색6 7" xfId="2674" xr:uid="{00000000-0005-0000-0000-00007E000000}"/>
    <cellStyle name="Calc Percent (0)" xfId="41" xr:uid="{00000000-0005-0000-0000-00007F000000}"/>
    <cellStyle name="Enter Currency (0)" xfId="42" xr:uid="{00000000-0005-0000-0000-000080000000}"/>
    <cellStyle name="Header1" xfId="43" xr:uid="{00000000-0005-0000-0000-000081000000}"/>
    <cellStyle name="Header2" xfId="44" xr:uid="{00000000-0005-0000-0000-000082000000}"/>
    <cellStyle name="Link Currency (0)" xfId="45" xr:uid="{00000000-0005-0000-0000-000083000000}"/>
    <cellStyle name="Normal 2" xfId="38" xr:uid="{00000000-0005-0000-0000-000084000000}"/>
    <cellStyle name="Normal 2 2" xfId="46" xr:uid="{00000000-0005-0000-0000-000085000000}"/>
    <cellStyle name="Normal_Capability Study - IPEG EVT1 0713a.xls" xfId="7" xr:uid="{00000000-0005-0000-0000-000086000000}"/>
    <cellStyle name="Percent 2" xfId="39" xr:uid="{00000000-0005-0000-0000-000087000000}"/>
    <cellStyle name="PrePop Currency (0)" xfId="47" xr:uid="{00000000-0005-0000-0000-000088000000}"/>
    <cellStyle name="Text Indent A" xfId="48" xr:uid="{00000000-0005-0000-0000-000089000000}"/>
    <cellStyle name="Text Indent B" xfId="49" xr:uid="{00000000-0005-0000-0000-00008A000000}"/>
    <cellStyle name="강조색1" xfId="2522" builtinId="29" customBuiltin="1"/>
    <cellStyle name="강조색2" xfId="2526" builtinId="33" customBuiltin="1"/>
    <cellStyle name="강조색3" xfId="2530" builtinId="37" customBuiltin="1"/>
    <cellStyle name="강조색4" xfId="2534" builtinId="41" customBuiltin="1"/>
    <cellStyle name="강조색5" xfId="2538" builtinId="45" customBuiltin="1"/>
    <cellStyle name="강조색6" xfId="2542" builtinId="49" customBuiltin="1"/>
    <cellStyle name="경고문" xfId="2519" builtinId="11" customBuiltin="1"/>
    <cellStyle name="계산" xfId="2516" builtinId="22" customBuiltin="1"/>
    <cellStyle name="나쁨" xfId="2512" builtinId="27" customBuiltin="1"/>
    <cellStyle name="메모 2" xfId="2547" xr:uid="{00000000-0005-0000-0000-000094000000}"/>
    <cellStyle name="메모 3" xfId="2549" xr:uid="{00000000-0005-0000-0000-000095000000}"/>
    <cellStyle name="메모 4" xfId="2571" xr:uid="{00000000-0005-0000-0000-000096000000}"/>
    <cellStyle name="메모 5" xfId="2591" xr:uid="{00000000-0005-0000-0000-000097000000}"/>
    <cellStyle name="메모 6" xfId="2616" xr:uid="{00000000-0005-0000-0000-000098000000}"/>
    <cellStyle name="메모 7" xfId="2636" xr:uid="{00000000-0005-0000-0000-000099000000}"/>
    <cellStyle name="메모 8" xfId="2656" xr:uid="{00000000-0005-0000-0000-00009A000000}"/>
    <cellStyle name="백분율" xfId="2" builtinId="5"/>
    <cellStyle name="보통" xfId="2513" builtinId="28" customBuiltin="1"/>
    <cellStyle name="常规_8364B 2009415" xfId="1" xr:uid="{00000000-0005-0000-0000-00009D000000}"/>
    <cellStyle name="설명 텍스트" xfId="2520" builtinId="53" customBuiltin="1"/>
    <cellStyle name="셀 확인" xfId="2518" builtinId="23" customBuiltin="1"/>
    <cellStyle name="쉼표 [0]" xfId="2675" builtinId="6"/>
    <cellStyle name="연결된 셀" xfId="2517" builtinId="24" customBuiltin="1"/>
    <cellStyle name="열어 본 하이퍼링크" xfId="4" builtinId="9" hidden="1"/>
    <cellStyle name="열어 본 하이퍼링크" xfId="6" builtinId="9" hidden="1"/>
    <cellStyle name="열어 본 하이퍼링크" xfId="9" builtinId="9" hidden="1"/>
    <cellStyle name="열어 본 하이퍼링크" xfId="11" builtinId="9" hidden="1"/>
    <cellStyle name="열어 본 하이퍼링크" xfId="13" builtinId="9" hidden="1"/>
    <cellStyle name="열어 본 하이퍼링크" xfId="15" builtinId="9" hidden="1"/>
    <cellStyle name="열어 본 하이퍼링크" xfId="17" builtinId="9" hidden="1"/>
    <cellStyle name="열어 본 하이퍼링크" xfId="19" builtinId="9" hidden="1"/>
    <cellStyle name="열어 본 하이퍼링크" xfId="21" builtinId="9" hidden="1"/>
    <cellStyle name="열어 본 하이퍼링크" xfId="23" builtinId="9" hidden="1"/>
    <cellStyle name="열어 본 하이퍼링크" xfId="25" builtinId="9" hidden="1"/>
    <cellStyle name="열어 본 하이퍼링크" xfId="27" builtinId="9" hidden="1"/>
    <cellStyle name="열어 본 하이퍼링크" xfId="29" builtinId="9" hidden="1"/>
    <cellStyle name="열어 본 하이퍼링크" xfId="31" builtinId="9" hidden="1"/>
    <cellStyle name="열어 본 하이퍼링크" xfId="33" builtinId="9" hidden="1"/>
    <cellStyle name="열어 본 하이퍼링크" xfId="35" builtinId="9" hidden="1"/>
    <cellStyle name="열어 본 하이퍼링크" xfId="37" builtinId="9" hidden="1"/>
    <cellStyle name="열어 본 하이퍼링크" xfId="51" builtinId="9" hidden="1"/>
    <cellStyle name="열어 본 하이퍼링크" xfId="53" builtinId="9" hidden="1"/>
    <cellStyle name="열어 본 하이퍼링크" xfId="55" builtinId="9" hidden="1"/>
    <cellStyle name="열어 본 하이퍼링크" xfId="57" builtinId="9" hidden="1"/>
    <cellStyle name="열어 본 하이퍼링크" xfId="59" builtinId="9" hidden="1"/>
    <cellStyle name="열어 본 하이퍼링크" xfId="61" builtinId="9" hidden="1"/>
    <cellStyle name="열어 본 하이퍼링크" xfId="63" builtinId="9" hidden="1"/>
    <cellStyle name="열어 본 하이퍼링크" xfId="65" builtinId="9" hidden="1"/>
    <cellStyle name="열어 본 하이퍼링크" xfId="67" builtinId="9" hidden="1"/>
    <cellStyle name="열어 본 하이퍼링크" xfId="69" builtinId="9" hidden="1"/>
    <cellStyle name="열어 본 하이퍼링크" xfId="71" builtinId="9" hidden="1"/>
    <cellStyle name="열어 본 하이퍼링크" xfId="73" builtinId="9" hidden="1"/>
    <cellStyle name="열어 본 하이퍼링크" xfId="75" builtinId="9" hidden="1"/>
    <cellStyle name="열어 본 하이퍼링크" xfId="77" builtinId="9" hidden="1"/>
    <cellStyle name="열어 본 하이퍼링크" xfId="79" builtinId="9" hidden="1"/>
    <cellStyle name="열어 본 하이퍼링크" xfId="81" builtinId="9" hidden="1"/>
    <cellStyle name="열어 본 하이퍼링크" xfId="83" builtinId="9" hidden="1"/>
    <cellStyle name="열어 본 하이퍼링크" xfId="85" builtinId="9" hidden="1"/>
    <cellStyle name="열어 본 하이퍼링크" xfId="87" builtinId="9" hidden="1"/>
    <cellStyle name="열어 본 하이퍼링크" xfId="89" builtinId="9" hidden="1"/>
    <cellStyle name="열어 본 하이퍼링크" xfId="91" builtinId="9" hidden="1"/>
    <cellStyle name="열어 본 하이퍼링크" xfId="93" builtinId="9" hidden="1"/>
    <cellStyle name="열어 본 하이퍼링크" xfId="95" builtinId="9" hidden="1"/>
    <cellStyle name="열어 본 하이퍼링크" xfId="97" builtinId="9" hidden="1"/>
    <cellStyle name="열어 본 하이퍼링크" xfId="99" builtinId="9" hidden="1"/>
    <cellStyle name="열어 본 하이퍼링크" xfId="101" builtinId="9" hidden="1"/>
    <cellStyle name="열어 본 하이퍼링크" xfId="103" builtinId="9" hidden="1"/>
    <cellStyle name="열어 본 하이퍼링크" xfId="105" builtinId="9" hidden="1"/>
    <cellStyle name="열어 본 하이퍼링크" xfId="107" builtinId="9" hidden="1"/>
    <cellStyle name="열어 본 하이퍼링크" xfId="109" builtinId="9" hidden="1"/>
    <cellStyle name="열어 본 하이퍼링크" xfId="111" builtinId="9" hidden="1"/>
    <cellStyle name="열어 본 하이퍼링크" xfId="113" builtinId="9" hidden="1"/>
    <cellStyle name="열어 본 하이퍼링크" xfId="115" builtinId="9" hidden="1"/>
    <cellStyle name="열어 본 하이퍼링크" xfId="117" builtinId="9" hidden="1"/>
    <cellStyle name="열어 본 하이퍼링크" xfId="119" builtinId="9" hidden="1"/>
    <cellStyle name="열어 본 하이퍼링크" xfId="121" builtinId="9" hidden="1"/>
    <cellStyle name="열어 본 하이퍼링크" xfId="123" builtinId="9" hidden="1"/>
    <cellStyle name="열어 본 하이퍼링크" xfId="125" builtinId="9" hidden="1"/>
    <cellStyle name="열어 본 하이퍼링크" xfId="127" builtinId="9" hidden="1"/>
    <cellStyle name="열어 본 하이퍼링크" xfId="129" builtinId="9" hidden="1"/>
    <cellStyle name="열어 본 하이퍼링크" xfId="131" builtinId="9" hidden="1"/>
    <cellStyle name="열어 본 하이퍼링크" xfId="133" builtinId="9" hidden="1"/>
    <cellStyle name="열어 본 하이퍼링크" xfId="135" builtinId="9" hidden="1"/>
    <cellStyle name="열어 본 하이퍼링크" xfId="137" builtinId="9" hidden="1"/>
    <cellStyle name="열어 본 하이퍼링크" xfId="139" builtinId="9" hidden="1"/>
    <cellStyle name="열어 본 하이퍼링크" xfId="141" builtinId="9" hidden="1"/>
    <cellStyle name="열어 본 하이퍼링크" xfId="143" builtinId="9" hidden="1"/>
    <cellStyle name="열어 본 하이퍼링크" xfId="145" builtinId="9" hidden="1"/>
    <cellStyle name="열어 본 하이퍼링크" xfId="147" builtinId="9" hidden="1"/>
    <cellStyle name="열어 본 하이퍼링크" xfId="149" builtinId="9" hidden="1"/>
    <cellStyle name="열어 본 하이퍼링크" xfId="151" builtinId="9" hidden="1"/>
    <cellStyle name="열어 본 하이퍼링크" xfId="153" builtinId="9" hidden="1"/>
    <cellStyle name="열어 본 하이퍼링크" xfId="155" builtinId="9" hidden="1"/>
    <cellStyle name="열어 본 하이퍼링크" xfId="157" builtinId="9" hidden="1"/>
    <cellStyle name="열어 본 하이퍼링크" xfId="159" builtinId="9" hidden="1"/>
    <cellStyle name="열어 본 하이퍼링크" xfId="161" builtinId="9" hidden="1"/>
    <cellStyle name="열어 본 하이퍼링크" xfId="163" builtinId="9" hidden="1"/>
    <cellStyle name="열어 본 하이퍼링크" xfId="165" builtinId="9" hidden="1"/>
    <cellStyle name="열어 본 하이퍼링크" xfId="167" builtinId="9" hidden="1"/>
    <cellStyle name="열어 본 하이퍼링크" xfId="169" builtinId="9" hidden="1"/>
    <cellStyle name="열어 본 하이퍼링크" xfId="171" builtinId="9" hidden="1"/>
    <cellStyle name="열어 본 하이퍼링크" xfId="173" builtinId="9" hidden="1"/>
    <cellStyle name="열어 본 하이퍼링크" xfId="175" builtinId="9" hidden="1"/>
    <cellStyle name="열어 본 하이퍼링크" xfId="177" builtinId="9" hidden="1"/>
    <cellStyle name="열어 본 하이퍼링크" xfId="179" builtinId="9" hidden="1"/>
    <cellStyle name="열어 본 하이퍼링크" xfId="181" builtinId="9" hidden="1"/>
    <cellStyle name="열어 본 하이퍼링크" xfId="183" builtinId="9" hidden="1"/>
    <cellStyle name="열어 본 하이퍼링크" xfId="185" builtinId="9" hidden="1"/>
    <cellStyle name="열어 본 하이퍼링크" xfId="187" builtinId="9" hidden="1"/>
    <cellStyle name="열어 본 하이퍼링크" xfId="189" builtinId="9" hidden="1"/>
    <cellStyle name="열어 본 하이퍼링크" xfId="191" builtinId="9" hidden="1"/>
    <cellStyle name="열어 본 하이퍼링크" xfId="193" builtinId="9" hidden="1"/>
    <cellStyle name="열어 본 하이퍼링크" xfId="195" builtinId="9" hidden="1"/>
    <cellStyle name="열어 본 하이퍼링크" xfId="197" builtinId="9" hidden="1"/>
    <cellStyle name="열어 본 하이퍼링크" xfId="199" builtinId="9" hidden="1"/>
    <cellStyle name="열어 본 하이퍼링크" xfId="201" builtinId="9" hidden="1"/>
    <cellStyle name="열어 본 하이퍼링크" xfId="203" builtinId="9" hidden="1"/>
    <cellStyle name="열어 본 하이퍼링크" xfId="205" builtinId="9" hidden="1"/>
    <cellStyle name="열어 본 하이퍼링크" xfId="207" builtinId="9" hidden="1"/>
    <cellStyle name="열어 본 하이퍼링크" xfId="209" builtinId="9" hidden="1"/>
    <cellStyle name="열어 본 하이퍼링크" xfId="211" builtinId="9" hidden="1"/>
    <cellStyle name="열어 본 하이퍼링크" xfId="213" builtinId="9" hidden="1"/>
    <cellStyle name="열어 본 하이퍼링크" xfId="215" builtinId="9" hidden="1"/>
    <cellStyle name="열어 본 하이퍼링크" xfId="217" builtinId="9" hidden="1"/>
    <cellStyle name="열어 본 하이퍼링크" xfId="219" builtinId="9" hidden="1"/>
    <cellStyle name="열어 본 하이퍼링크" xfId="221" builtinId="9" hidden="1"/>
    <cellStyle name="열어 본 하이퍼링크" xfId="223" builtinId="9" hidden="1"/>
    <cellStyle name="열어 본 하이퍼링크" xfId="225" builtinId="9" hidden="1"/>
    <cellStyle name="열어 본 하이퍼링크" xfId="227" builtinId="9" hidden="1"/>
    <cellStyle name="열어 본 하이퍼링크" xfId="229" builtinId="9" hidden="1"/>
    <cellStyle name="열어 본 하이퍼링크" xfId="231" builtinId="9" hidden="1"/>
    <cellStyle name="열어 본 하이퍼링크" xfId="233" builtinId="9" hidden="1"/>
    <cellStyle name="열어 본 하이퍼링크" xfId="235" builtinId="9" hidden="1"/>
    <cellStyle name="열어 본 하이퍼링크" xfId="237" builtinId="9" hidden="1"/>
    <cellStyle name="열어 본 하이퍼링크" xfId="239" builtinId="9" hidden="1"/>
    <cellStyle name="열어 본 하이퍼링크" xfId="241" builtinId="9" hidden="1"/>
    <cellStyle name="열어 본 하이퍼링크" xfId="243" builtinId="9" hidden="1"/>
    <cellStyle name="열어 본 하이퍼링크" xfId="245" builtinId="9" hidden="1"/>
    <cellStyle name="열어 본 하이퍼링크" xfId="247" builtinId="9" hidden="1"/>
    <cellStyle name="열어 본 하이퍼링크" xfId="249" builtinId="9" hidden="1"/>
    <cellStyle name="열어 본 하이퍼링크" xfId="251" builtinId="9" hidden="1"/>
    <cellStyle name="열어 본 하이퍼링크" xfId="253" builtinId="9" hidden="1"/>
    <cellStyle name="열어 본 하이퍼링크" xfId="255" builtinId="9" hidden="1"/>
    <cellStyle name="열어 본 하이퍼링크" xfId="257" builtinId="9" hidden="1"/>
    <cellStyle name="열어 본 하이퍼링크" xfId="259" builtinId="9" hidden="1"/>
    <cellStyle name="열어 본 하이퍼링크" xfId="261" builtinId="9" hidden="1"/>
    <cellStyle name="열어 본 하이퍼링크" xfId="263" builtinId="9" hidden="1"/>
    <cellStyle name="열어 본 하이퍼링크" xfId="265" builtinId="9" hidden="1"/>
    <cellStyle name="열어 본 하이퍼링크" xfId="267" builtinId="9" hidden="1"/>
    <cellStyle name="열어 본 하이퍼링크" xfId="269" builtinId="9" hidden="1"/>
    <cellStyle name="열어 본 하이퍼링크" xfId="271" builtinId="9" hidden="1"/>
    <cellStyle name="열어 본 하이퍼링크" xfId="273" builtinId="9" hidden="1"/>
    <cellStyle name="열어 본 하이퍼링크" xfId="275" builtinId="9" hidden="1"/>
    <cellStyle name="열어 본 하이퍼링크" xfId="277" builtinId="9" hidden="1"/>
    <cellStyle name="열어 본 하이퍼링크" xfId="279" builtinId="9" hidden="1"/>
    <cellStyle name="열어 본 하이퍼링크" xfId="281" builtinId="9" hidden="1"/>
    <cellStyle name="열어 본 하이퍼링크" xfId="283" builtinId="9" hidden="1"/>
    <cellStyle name="열어 본 하이퍼링크" xfId="285" builtinId="9" hidden="1"/>
    <cellStyle name="열어 본 하이퍼링크" xfId="287" builtinId="9" hidden="1"/>
    <cellStyle name="열어 본 하이퍼링크" xfId="289" builtinId="9" hidden="1"/>
    <cellStyle name="열어 본 하이퍼링크" xfId="291" builtinId="9" hidden="1"/>
    <cellStyle name="열어 본 하이퍼링크" xfId="293" builtinId="9" hidden="1"/>
    <cellStyle name="열어 본 하이퍼링크" xfId="295" builtinId="9" hidden="1"/>
    <cellStyle name="열어 본 하이퍼링크" xfId="297" builtinId="9" hidden="1"/>
    <cellStyle name="열어 본 하이퍼링크" xfId="299" builtinId="9" hidden="1"/>
    <cellStyle name="열어 본 하이퍼링크" xfId="301" builtinId="9" hidden="1"/>
    <cellStyle name="열어 본 하이퍼링크" xfId="303" builtinId="9" hidden="1"/>
    <cellStyle name="열어 본 하이퍼링크" xfId="305" builtinId="9" hidden="1"/>
    <cellStyle name="열어 본 하이퍼링크" xfId="307" builtinId="9" hidden="1"/>
    <cellStyle name="열어 본 하이퍼링크" xfId="309" builtinId="9" hidden="1"/>
    <cellStyle name="열어 본 하이퍼링크" xfId="311" builtinId="9" hidden="1"/>
    <cellStyle name="열어 본 하이퍼링크" xfId="313" builtinId="9" hidden="1"/>
    <cellStyle name="열어 본 하이퍼링크" xfId="315" builtinId="9" hidden="1"/>
    <cellStyle name="열어 본 하이퍼링크" xfId="317" builtinId="9" hidden="1"/>
    <cellStyle name="열어 본 하이퍼링크" xfId="319" builtinId="9" hidden="1"/>
    <cellStyle name="열어 본 하이퍼링크" xfId="321" builtinId="9" hidden="1"/>
    <cellStyle name="열어 본 하이퍼링크" xfId="323" builtinId="9" hidden="1"/>
    <cellStyle name="열어 본 하이퍼링크" xfId="325" builtinId="9" hidden="1"/>
    <cellStyle name="열어 본 하이퍼링크" xfId="327" builtinId="9" hidden="1"/>
    <cellStyle name="열어 본 하이퍼링크" xfId="329" builtinId="9" hidden="1"/>
    <cellStyle name="열어 본 하이퍼링크" xfId="331" builtinId="9" hidden="1"/>
    <cellStyle name="열어 본 하이퍼링크" xfId="333" builtinId="9" hidden="1"/>
    <cellStyle name="열어 본 하이퍼링크" xfId="335" builtinId="9" hidden="1"/>
    <cellStyle name="열어 본 하이퍼링크" xfId="337" builtinId="9" hidden="1"/>
    <cellStyle name="열어 본 하이퍼링크" xfId="339" builtinId="9" hidden="1"/>
    <cellStyle name="열어 본 하이퍼링크" xfId="341" builtinId="9" hidden="1"/>
    <cellStyle name="열어 본 하이퍼링크" xfId="343" builtinId="9" hidden="1"/>
    <cellStyle name="열어 본 하이퍼링크" xfId="345" builtinId="9" hidden="1"/>
    <cellStyle name="열어 본 하이퍼링크" xfId="347" builtinId="9" hidden="1"/>
    <cellStyle name="열어 본 하이퍼링크" xfId="349" builtinId="9" hidden="1"/>
    <cellStyle name="열어 본 하이퍼링크" xfId="351" builtinId="9" hidden="1"/>
    <cellStyle name="열어 본 하이퍼링크" xfId="353" builtinId="9" hidden="1"/>
    <cellStyle name="열어 본 하이퍼링크" xfId="355" builtinId="9" hidden="1"/>
    <cellStyle name="열어 본 하이퍼링크" xfId="357" builtinId="9" hidden="1"/>
    <cellStyle name="열어 본 하이퍼링크" xfId="359" builtinId="9" hidden="1"/>
    <cellStyle name="열어 본 하이퍼링크" xfId="361" builtinId="9" hidden="1"/>
    <cellStyle name="열어 본 하이퍼링크" xfId="363" builtinId="9" hidden="1"/>
    <cellStyle name="열어 본 하이퍼링크" xfId="365" builtinId="9" hidden="1"/>
    <cellStyle name="열어 본 하이퍼링크" xfId="367" builtinId="9" hidden="1"/>
    <cellStyle name="열어 본 하이퍼링크" xfId="369" builtinId="9" hidden="1"/>
    <cellStyle name="열어 본 하이퍼링크" xfId="371" builtinId="9" hidden="1"/>
    <cellStyle name="열어 본 하이퍼링크" xfId="373" builtinId="9" hidden="1"/>
    <cellStyle name="열어 본 하이퍼링크" xfId="375" builtinId="9" hidden="1"/>
    <cellStyle name="열어 본 하이퍼링크" xfId="377" builtinId="9" hidden="1"/>
    <cellStyle name="열어 본 하이퍼링크" xfId="379" builtinId="9" hidden="1"/>
    <cellStyle name="열어 본 하이퍼링크" xfId="381" builtinId="9" hidden="1"/>
    <cellStyle name="열어 본 하이퍼링크" xfId="383" builtinId="9" hidden="1"/>
    <cellStyle name="열어 본 하이퍼링크" xfId="385" builtinId="9" hidden="1"/>
    <cellStyle name="열어 본 하이퍼링크" xfId="387" builtinId="9" hidden="1"/>
    <cellStyle name="열어 본 하이퍼링크" xfId="389" builtinId="9" hidden="1"/>
    <cellStyle name="열어 본 하이퍼링크" xfId="391" builtinId="9" hidden="1"/>
    <cellStyle name="열어 본 하이퍼링크" xfId="393" builtinId="9" hidden="1"/>
    <cellStyle name="열어 본 하이퍼링크" xfId="395" builtinId="9" hidden="1"/>
    <cellStyle name="열어 본 하이퍼링크" xfId="397" builtinId="9" hidden="1"/>
    <cellStyle name="열어 본 하이퍼링크" xfId="399" builtinId="9" hidden="1"/>
    <cellStyle name="열어 본 하이퍼링크" xfId="401" builtinId="9" hidden="1"/>
    <cellStyle name="열어 본 하이퍼링크" xfId="403" builtinId="9" hidden="1"/>
    <cellStyle name="열어 본 하이퍼링크" xfId="405" builtinId="9" hidden="1"/>
    <cellStyle name="열어 본 하이퍼링크" xfId="407" builtinId="9" hidden="1"/>
    <cellStyle name="열어 본 하이퍼링크" xfId="409" builtinId="9" hidden="1"/>
    <cellStyle name="열어 본 하이퍼링크" xfId="411" builtinId="9" hidden="1"/>
    <cellStyle name="열어 본 하이퍼링크" xfId="413" builtinId="9" hidden="1"/>
    <cellStyle name="열어 본 하이퍼링크" xfId="415" builtinId="9" hidden="1"/>
    <cellStyle name="열어 본 하이퍼링크" xfId="417" builtinId="9" hidden="1"/>
    <cellStyle name="열어 본 하이퍼링크" xfId="419" builtinId="9" hidden="1"/>
    <cellStyle name="열어 본 하이퍼링크" xfId="421" builtinId="9" hidden="1"/>
    <cellStyle name="열어 본 하이퍼링크" xfId="423" builtinId="9" hidden="1"/>
    <cellStyle name="열어 본 하이퍼링크" xfId="425" builtinId="9" hidden="1"/>
    <cellStyle name="열어 본 하이퍼링크" xfId="427" builtinId="9" hidden="1"/>
    <cellStyle name="열어 본 하이퍼링크" xfId="429" builtinId="9" hidden="1"/>
    <cellStyle name="열어 본 하이퍼링크" xfId="431" builtinId="9" hidden="1"/>
    <cellStyle name="열어 본 하이퍼링크" xfId="433" builtinId="9" hidden="1"/>
    <cellStyle name="열어 본 하이퍼링크" xfId="435" builtinId="9" hidden="1"/>
    <cellStyle name="열어 본 하이퍼링크" xfId="437" builtinId="9" hidden="1"/>
    <cellStyle name="열어 본 하이퍼링크" xfId="439" builtinId="9" hidden="1"/>
    <cellStyle name="열어 본 하이퍼링크" xfId="441" builtinId="9" hidden="1"/>
    <cellStyle name="열어 본 하이퍼링크" xfId="443" builtinId="9" hidden="1"/>
    <cellStyle name="열어 본 하이퍼링크" xfId="445" builtinId="9" hidden="1"/>
    <cellStyle name="열어 본 하이퍼링크" xfId="447" builtinId="9" hidden="1"/>
    <cellStyle name="열어 본 하이퍼링크" xfId="449" builtinId="9" hidden="1"/>
    <cellStyle name="열어 본 하이퍼링크" xfId="451" builtinId="9" hidden="1"/>
    <cellStyle name="열어 본 하이퍼링크" xfId="453" builtinId="9" hidden="1"/>
    <cellStyle name="열어 본 하이퍼링크" xfId="455" builtinId="9" hidden="1"/>
    <cellStyle name="열어 본 하이퍼링크" xfId="457" builtinId="9" hidden="1"/>
    <cellStyle name="열어 본 하이퍼링크" xfId="459" builtinId="9" hidden="1"/>
    <cellStyle name="열어 본 하이퍼링크" xfId="461" builtinId="9" hidden="1"/>
    <cellStyle name="열어 본 하이퍼링크" xfId="463" builtinId="9" hidden="1"/>
    <cellStyle name="열어 본 하이퍼링크" xfId="465" builtinId="9" hidden="1"/>
    <cellStyle name="열어 본 하이퍼링크" xfId="467" builtinId="9" hidden="1"/>
    <cellStyle name="열어 본 하이퍼링크" xfId="469" builtinId="9" hidden="1"/>
    <cellStyle name="열어 본 하이퍼링크" xfId="471" builtinId="9" hidden="1"/>
    <cellStyle name="열어 본 하이퍼링크" xfId="473" builtinId="9" hidden="1"/>
    <cellStyle name="열어 본 하이퍼링크" xfId="475" builtinId="9" hidden="1"/>
    <cellStyle name="열어 본 하이퍼링크" xfId="477" builtinId="9" hidden="1"/>
    <cellStyle name="열어 본 하이퍼링크" xfId="479" builtinId="9" hidden="1"/>
    <cellStyle name="열어 본 하이퍼링크" xfId="481" builtinId="9" hidden="1"/>
    <cellStyle name="열어 본 하이퍼링크" xfId="483" builtinId="9" hidden="1"/>
    <cellStyle name="열어 본 하이퍼링크" xfId="485" builtinId="9" hidden="1"/>
    <cellStyle name="열어 본 하이퍼링크" xfId="487" builtinId="9" hidden="1"/>
    <cellStyle name="열어 본 하이퍼링크" xfId="489" builtinId="9" hidden="1"/>
    <cellStyle name="열어 본 하이퍼링크" xfId="491" builtinId="9" hidden="1"/>
    <cellStyle name="열어 본 하이퍼링크" xfId="493" builtinId="9" hidden="1"/>
    <cellStyle name="열어 본 하이퍼링크" xfId="495" builtinId="9" hidden="1"/>
    <cellStyle name="열어 본 하이퍼링크" xfId="497" builtinId="9" hidden="1"/>
    <cellStyle name="열어 본 하이퍼링크" xfId="499" builtinId="9" hidden="1"/>
    <cellStyle name="열어 본 하이퍼링크" xfId="501" builtinId="9" hidden="1"/>
    <cellStyle name="열어 본 하이퍼링크" xfId="503" builtinId="9" hidden="1"/>
    <cellStyle name="열어 본 하이퍼링크" xfId="505" builtinId="9" hidden="1"/>
    <cellStyle name="열어 본 하이퍼링크" xfId="507" builtinId="9" hidden="1"/>
    <cellStyle name="열어 본 하이퍼링크" xfId="509" builtinId="9" hidden="1"/>
    <cellStyle name="열어 본 하이퍼링크" xfId="511" builtinId="9" hidden="1"/>
    <cellStyle name="열어 본 하이퍼링크" xfId="513" builtinId="9" hidden="1"/>
    <cellStyle name="열어 본 하이퍼링크" xfId="515" builtinId="9" hidden="1"/>
    <cellStyle name="열어 본 하이퍼링크" xfId="517" builtinId="9" hidden="1"/>
    <cellStyle name="열어 본 하이퍼링크" xfId="519" builtinId="9" hidden="1"/>
    <cellStyle name="열어 본 하이퍼링크" xfId="521" builtinId="9" hidden="1"/>
    <cellStyle name="열어 본 하이퍼링크" xfId="523" builtinId="9" hidden="1"/>
    <cellStyle name="열어 본 하이퍼링크" xfId="525" builtinId="9" hidden="1"/>
    <cellStyle name="열어 본 하이퍼링크" xfId="527" builtinId="9" hidden="1"/>
    <cellStyle name="열어 본 하이퍼링크" xfId="529" builtinId="9" hidden="1"/>
    <cellStyle name="열어 본 하이퍼링크" xfId="531" builtinId="9" hidden="1"/>
    <cellStyle name="열어 본 하이퍼링크" xfId="533" builtinId="9" hidden="1"/>
    <cellStyle name="열어 본 하이퍼링크" xfId="535" builtinId="9" hidden="1"/>
    <cellStyle name="열어 본 하이퍼링크" xfId="537" builtinId="9" hidden="1"/>
    <cellStyle name="열어 본 하이퍼링크" xfId="539" builtinId="9" hidden="1"/>
    <cellStyle name="열어 본 하이퍼링크" xfId="541" builtinId="9" hidden="1"/>
    <cellStyle name="열어 본 하이퍼링크" xfId="543" builtinId="9" hidden="1"/>
    <cellStyle name="열어 본 하이퍼링크" xfId="545" builtinId="9" hidden="1"/>
    <cellStyle name="열어 본 하이퍼링크" xfId="547" builtinId="9" hidden="1"/>
    <cellStyle name="열어 본 하이퍼링크" xfId="549" builtinId="9" hidden="1"/>
    <cellStyle name="열어 본 하이퍼링크" xfId="551" builtinId="9" hidden="1"/>
    <cellStyle name="열어 본 하이퍼링크" xfId="553" builtinId="9" hidden="1"/>
    <cellStyle name="열어 본 하이퍼링크" xfId="555" builtinId="9" hidden="1"/>
    <cellStyle name="열어 본 하이퍼링크" xfId="557" builtinId="9" hidden="1"/>
    <cellStyle name="열어 본 하이퍼링크" xfId="559" builtinId="9" hidden="1"/>
    <cellStyle name="열어 본 하이퍼링크" xfId="561" builtinId="9" hidden="1"/>
    <cellStyle name="열어 본 하이퍼링크" xfId="563" builtinId="9" hidden="1"/>
    <cellStyle name="열어 본 하이퍼링크" xfId="565" builtinId="9" hidden="1"/>
    <cellStyle name="열어 본 하이퍼링크" xfId="567" builtinId="9" hidden="1"/>
    <cellStyle name="열어 본 하이퍼링크" xfId="569" builtinId="9" hidden="1"/>
    <cellStyle name="열어 본 하이퍼링크" xfId="571" builtinId="9" hidden="1"/>
    <cellStyle name="열어 본 하이퍼링크" xfId="573" builtinId="9" hidden="1"/>
    <cellStyle name="열어 본 하이퍼링크" xfId="575" builtinId="9" hidden="1"/>
    <cellStyle name="열어 본 하이퍼링크" xfId="577" builtinId="9" hidden="1"/>
    <cellStyle name="열어 본 하이퍼링크" xfId="579" builtinId="9" hidden="1"/>
    <cellStyle name="열어 본 하이퍼링크" xfId="581" builtinId="9" hidden="1"/>
    <cellStyle name="열어 본 하이퍼링크" xfId="583" builtinId="9" hidden="1"/>
    <cellStyle name="열어 본 하이퍼링크" xfId="585" builtinId="9" hidden="1"/>
    <cellStyle name="열어 본 하이퍼링크" xfId="587" builtinId="9" hidden="1"/>
    <cellStyle name="열어 본 하이퍼링크" xfId="589" builtinId="9" hidden="1"/>
    <cellStyle name="열어 본 하이퍼링크" xfId="591" builtinId="9" hidden="1"/>
    <cellStyle name="열어 본 하이퍼링크" xfId="593" builtinId="9" hidden="1"/>
    <cellStyle name="열어 본 하이퍼링크" xfId="595" builtinId="9" hidden="1"/>
    <cellStyle name="열어 본 하이퍼링크" xfId="597" builtinId="9" hidden="1"/>
    <cellStyle name="열어 본 하이퍼링크" xfId="599" builtinId="9" hidden="1"/>
    <cellStyle name="열어 본 하이퍼링크" xfId="601" builtinId="9" hidden="1"/>
    <cellStyle name="열어 본 하이퍼링크" xfId="603" builtinId="9" hidden="1"/>
    <cellStyle name="열어 본 하이퍼링크" xfId="605" builtinId="9" hidden="1"/>
    <cellStyle name="열어 본 하이퍼링크" xfId="607" builtinId="9" hidden="1"/>
    <cellStyle name="열어 본 하이퍼링크" xfId="609" builtinId="9" hidden="1"/>
    <cellStyle name="열어 본 하이퍼링크" xfId="611" builtinId="9" hidden="1"/>
    <cellStyle name="열어 본 하이퍼링크" xfId="613" builtinId="9" hidden="1"/>
    <cellStyle name="열어 본 하이퍼링크" xfId="615" builtinId="9" hidden="1"/>
    <cellStyle name="열어 본 하이퍼링크" xfId="617" builtinId="9" hidden="1"/>
    <cellStyle name="열어 본 하이퍼링크" xfId="619" builtinId="9" hidden="1"/>
    <cellStyle name="열어 본 하이퍼링크" xfId="621" builtinId="9" hidden="1"/>
    <cellStyle name="열어 본 하이퍼링크" xfId="623" builtinId="9" hidden="1"/>
    <cellStyle name="열어 본 하이퍼링크" xfId="625" builtinId="9" hidden="1"/>
    <cellStyle name="열어 본 하이퍼링크" xfId="627" builtinId="9" hidden="1"/>
    <cellStyle name="열어 본 하이퍼링크" xfId="629" builtinId="9" hidden="1"/>
    <cellStyle name="열어 본 하이퍼링크" xfId="631" builtinId="9" hidden="1"/>
    <cellStyle name="열어 본 하이퍼링크" xfId="633" builtinId="9" hidden="1"/>
    <cellStyle name="열어 본 하이퍼링크" xfId="635" builtinId="9" hidden="1"/>
    <cellStyle name="열어 본 하이퍼링크" xfId="637" builtinId="9" hidden="1"/>
    <cellStyle name="열어 본 하이퍼링크" xfId="639" builtinId="9" hidden="1"/>
    <cellStyle name="열어 본 하이퍼링크" xfId="641" builtinId="9" hidden="1"/>
    <cellStyle name="열어 본 하이퍼링크" xfId="643" builtinId="9" hidden="1"/>
    <cellStyle name="열어 본 하이퍼링크" xfId="645" builtinId="9" hidden="1"/>
    <cellStyle name="열어 본 하이퍼링크" xfId="647" builtinId="9" hidden="1"/>
    <cellStyle name="열어 본 하이퍼링크" xfId="649" builtinId="9" hidden="1"/>
    <cellStyle name="열어 본 하이퍼링크" xfId="651" builtinId="9" hidden="1"/>
    <cellStyle name="열어 본 하이퍼링크" xfId="653" builtinId="9" hidden="1"/>
    <cellStyle name="열어 본 하이퍼링크" xfId="655" builtinId="9" hidden="1"/>
    <cellStyle name="열어 본 하이퍼링크" xfId="657" builtinId="9" hidden="1"/>
    <cellStyle name="열어 본 하이퍼링크" xfId="659" builtinId="9" hidden="1"/>
    <cellStyle name="열어 본 하이퍼링크" xfId="661" builtinId="9" hidden="1"/>
    <cellStyle name="열어 본 하이퍼링크" xfId="663" builtinId="9" hidden="1"/>
    <cellStyle name="열어 본 하이퍼링크" xfId="665" builtinId="9" hidden="1"/>
    <cellStyle name="열어 본 하이퍼링크" xfId="667" builtinId="9" hidden="1"/>
    <cellStyle name="열어 본 하이퍼링크" xfId="669" builtinId="9" hidden="1"/>
    <cellStyle name="열어 본 하이퍼링크" xfId="671" builtinId="9" hidden="1"/>
    <cellStyle name="열어 본 하이퍼링크" xfId="673" builtinId="9" hidden="1"/>
    <cellStyle name="열어 본 하이퍼링크" xfId="675" builtinId="9" hidden="1"/>
    <cellStyle name="열어 본 하이퍼링크" xfId="677" builtinId="9" hidden="1"/>
    <cellStyle name="열어 본 하이퍼링크" xfId="679" builtinId="9" hidden="1"/>
    <cellStyle name="열어 본 하이퍼링크" xfId="681" builtinId="9" hidden="1"/>
    <cellStyle name="열어 본 하이퍼링크" xfId="683" builtinId="9" hidden="1"/>
    <cellStyle name="열어 본 하이퍼링크" xfId="685" builtinId="9" hidden="1"/>
    <cellStyle name="열어 본 하이퍼링크" xfId="687" builtinId="9" hidden="1"/>
    <cellStyle name="열어 본 하이퍼링크" xfId="689" builtinId="9" hidden="1"/>
    <cellStyle name="열어 본 하이퍼링크" xfId="691" builtinId="9" hidden="1"/>
    <cellStyle name="열어 본 하이퍼링크" xfId="693" builtinId="9" hidden="1"/>
    <cellStyle name="열어 본 하이퍼링크" xfId="695" builtinId="9" hidden="1"/>
    <cellStyle name="열어 본 하이퍼링크" xfId="697" builtinId="9" hidden="1"/>
    <cellStyle name="열어 본 하이퍼링크" xfId="699" builtinId="9" hidden="1"/>
    <cellStyle name="열어 본 하이퍼링크" xfId="701" builtinId="9" hidden="1"/>
    <cellStyle name="열어 본 하이퍼링크" xfId="703" builtinId="9" hidden="1"/>
    <cellStyle name="열어 본 하이퍼링크" xfId="705" builtinId="9" hidden="1"/>
    <cellStyle name="열어 본 하이퍼링크" xfId="707" builtinId="9" hidden="1"/>
    <cellStyle name="열어 본 하이퍼링크" xfId="709" builtinId="9" hidden="1"/>
    <cellStyle name="열어 본 하이퍼링크" xfId="711" builtinId="9" hidden="1"/>
    <cellStyle name="열어 본 하이퍼링크" xfId="713" builtinId="9" hidden="1"/>
    <cellStyle name="열어 본 하이퍼링크" xfId="715" builtinId="9" hidden="1"/>
    <cellStyle name="열어 본 하이퍼링크" xfId="717" builtinId="9" hidden="1"/>
    <cellStyle name="열어 본 하이퍼링크" xfId="719" builtinId="9" hidden="1"/>
    <cellStyle name="열어 본 하이퍼링크" xfId="721" builtinId="9" hidden="1"/>
    <cellStyle name="열어 본 하이퍼링크" xfId="723" builtinId="9" hidden="1"/>
    <cellStyle name="열어 본 하이퍼링크" xfId="725" builtinId="9" hidden="1"/>
    <cellStyle name="열어 본 하이퍼링크" xfId="727" builtinId="9" hidden="1"/>
    <cellStyle name="열어 본 하이퍼링크" xfId="729" builtinId="9" hidden="1"/>
    <cellStyle name="열어 본 하이퍼링크" xfId="731" builtinId="9" hidden="1"/>
    <cellStyle name="열어 본 하이퍼링크" xfId="733" builtinId="9" hidden="1"/>
    <cellStyle name="열어 본 하이퍼링크" xfId="735" builtinId="9" hidden="1"/>
    <cellStyle name="열어 본 하이퍼링크" xfId="737" builtinId="9" hidden="1"/>
    <cellStyle name="열어 본 하이퍼링크" xfId="739" builtinId="9" hidden="1"/>
    <cellStyle name="열어 본 하이퍼링크" xfId="741" builtinId="9" hidden="1"/>
    <cellStyle name="열어 본 하이퍼링크" xfId="743" builtinId="9" hidden="1"/>
    <cellStyle name="열어 본 하이퍼링크" xfId="745" builtinId="9" hidden="1"/>
    <cellStyle name="열어 본 하이퍼링크" xfId="747" builtinId="9" hidden="1"/>
    <cellStyle name="열어 본 하이퍼링크" xfId="749" builtinId="9" hidden="1"/>
    <cellStyle name="열어 본 하이퍼링크" xfId="751" builtinId="9" hidden="1"/>
    <cellStyle name="열어 본 하이퍼링크" xfId="753" builtinId="9" hidden="1"/>
    <cellStyle name="열어 본 하이퍼링크" xfId="755" builtinId="9" hidden="1"/>
    <cellStyle name="열어 본 하이퍼링크" xfId="757" builtinId="9" hidden="1"/>
    <cellStyle name="열어 본 하이퍼링크" xfId="759" builtinId="9" hidden="1"/>
    <cellStyle name="열어 본 하이퍼링크" xfId="761" builtinId="9" hidden="1"/>
    <cellStyle name="열어 본 하이퍼링크" xfId="763" builtinId="9" hidden="1"/>
    <cellStyle name="열어 본 하이퍼링크" xfId="765" builtinId="9" hidden="1"/>
    <cellStyle name="열어 본 하이퍼링크" xfId="767" builtinId="9" hidden="1"/>
    <cellStyle name="열어 본 하이퍼링크" xfId="769" builtinId="9" hidden="1"/>
    <cellStyle name="열어 본 하이퍼링크" xfId="771" builtinId="9" hidden="1"/>
    <cellStyle name="열어 본 하이퍼링크" xfId="773" builtinId="9" hidden="1"/>
    <cellStyle name="열어 본 하이퍼링크" xfId="775" builtinId="9" hidden="1"/>
    <cellStyle name="열어 본 하이퍼링크" xfId="777" builtinId="9" hidden="1"/>
    <cellStyle name="열어 본 하이퍼링크" xfId="779" builtinId="9" hidden="1"/>
    <cellStyle name="열어 본 하이퍼링크" xfId="781" builtinId="9" hidden="1"/>
    <cellStyle name="열어 본 하이퍼링크" xfId="783" builtinId="9" hidden="1"/>
    <cellStyle name="열어 본 하이퍼링크" xfId="785" builtinId="9" hidden="1"/>
    <cellStyle name="열어 본 하이퍼링크" xfId="787" builtinId="9" hidden="1"/>
    <cellStyle name="열어 본 하이퍼링크" xfId="789" builtinId="9" hidden="1"/>
    <cellStyle name="열어 본 하이퍼링크" xfId="791" builtinId="9" hidden="1"/>
    <cellStyle name="열어 본 하이퍼링크" xfId="793" builtinId="9" hidden="1"/>
    <cellStyle name="열어 본 하이퍼링크" xfId="795" builtinId="9" hidden="1"/>
    <cellStyle name="열어 본 하이퍼링크" xfId="797" builtinId="9" hidden="1"/>
    <cellStyle name="열어 본 하이퍼링크" xfId="799" builtinId="9" hidden="1"/>
    <cellStyle name="열어 본 하이퍼링크" xfId="801" builtinId="9" hidden="1"/>
    <cellStyle name="열어 본 하이퍼링크" xfId="803" builtinId="9" hidden="1"/>
    <cellStyle name="열어 본 하이퍼링크" xfId="805" builtinId="9" hidden="1"/>
    <cellStyle name="열어 본 하이퍼링크" xfId="807" builtinId="9" hidden="1"/>
    <cellStyle name="열어 본 하이퍼링크" xfId="809" builtinId="9" hidden="1"/>
    <cellStyle name="열어 본 하이퍼링크" xfId="811" builtinId="9" hidden="1"/>
    <cellStyle name="열어 본 하이퍼링크" xfId="813" builtinId="9" hidden="1"/>
    <cellStyle name="열어 본 하이퍼링크" xfId="815" builtinId="9" hidden="1"/>
    <cellStyle name="열어 본 하이퍼링크" xfId="817" builtinId="9" hidden="1"/>
    <cellStyle name="열어 본 하이퍼링크" xfId="819" builtinId="9" hidden="1"/>
    <cellStyle name="열어 본 하이퍼링크" xfId="821" builtinId="9" hidden="1"/>
    <cellStyle name="열어 본 하이퍼링크" xfId="823" builtinId="9" hidden="1"/>
    <cellStyle name="열어 본 하이퍼링크" xfId="825" builtinId="9" hidden="1"/>
    <cellStyle name="열어 본 하이퍼링크" xfId="827" builtinId="9" hidden="1"/>
    <cellStyle name="열어 본 하이퍼링크" xfId="829" builtinId="9" hidden="1"/>
    <cellStyle name="열어 본 하이퍼링크" xfId="831" builtinId="9" hidden="1"/>
    <cellStyle name="열어 본 하이퍼링크" xfId="833" builtinId="9" hidden="1"/>
    <cellStyle name="열어 본 하이퍼링크" xfId="835" builtinId="9" hidden="1"/>
    <cellStyle name="열어 본 하이퍼링크" xfId="837" builtinId="9" hidden="1"/>
    <cellStyle name="열어 본 하이퍼링크" xfId="839" builtinId="9" hidden="1"/>
    <cellStyle name="열어 본 하이퍼링크" xfId="841" builtinId="9" hidden="1"/>
    <cellStyle name="열어 본 하이퍼링크" xfId="843" builtinId="9" hidden="1"/>
    <cellStyle name="열어 본 하이퍼링크" xfId="845" builtinId="9" hidden="1"/>
    <cellStyle name="열어 본 하이퍼링크" xfId="847" builtinId="9" hidden="1"/>
    <cellStyle name="열어 본 하이퍼링크" xfId="849" builtinId="9" hidden="1"/>
    <cellStyle name="열어 본 하이퍼링크" xfId="851" builtinId="9" hidden="1"/>
    <cellStyle name="열어 본 하이퍼링크" xfId="853" builtinId="9" hidden="1"/>
    <cellStyle name="열어 본 하이퍼링크" xfId="855" builtinId="9" hidden="1"/>
    <cellStyle name="열어 본 하이퍼링크" xfId="857" builtinId="9" hidden="1"/>
    <cellStyle name="열어 본 하이퍼링크" xfId="859" builtinId="9" hidden="1"/>
    <cellStyle name="열어 본 하이퍼링크" xfId="861" builtinId="9" hidden="1"/>
    <cellStyle name="열어 본 하이퍼링크" xfId="863" builtinId="9" hidden="1"/>
    <cellStyle name="열어 본 하이퍼링크" xfId="865" builtinId="9" hidden="1"/>
    <cellStyle name="열어 본 하이퍼링크" xfId="867" builtinId="9" hidden="1"/>
    <cellStyle name="열어 본 하이퍼링크" xfId="869" builtinId="9" hidden="1"/>
    <cellStyle name="열어 본 하이퍼링크" xfId="871" builtinId="9" hidden="1"/>
    <cellStyle name="열어 본 하이퍼링크" xfId="873" builtinId="9" hidden="1"/>
    <cellStyle name="열어 본 하이퍼링크" xfId="875" builtinId="9" hidden="1"/>
    <cellStyle name="열어 본 하이퍼링크" xfId="877" builtinId="9" hidden="1"/>
    <cellStyle name="열어 본 하이퍼링크" xfId="879" builtinId="9" hidden="1"/>
    <cellStyle name="열어 본 하이퍼링크" xfId="881" builtinId="9" hidden="1"/>
    <cellStyle name="열어 본 하이퍼링크" xfId="883" builtinId="9" hidden="1"/>
    <cellStyle name="열어 본 하이퍼링크" xfId="885" builtinId="9" hidden="1"/>
    <cellStyle name="열어 본 하이퍼링크" xfId="887" builtinId="9" hidden="1"/>
    <cellStyle name="열어 본 하이퍼링크" xfId="889" builtinId="9" hidden="1"/>
    <cellStyle name="열어 본 하이퍼링크" xfId="891" builtinId="9" hidden="1"/>
    <cellStyle name="열어 본 하이퍼링크" xfId="893" builtinId="9" hidden="1"/>
    <cellStyle name="열어 본 하이퍼링크" xfId="895" builtinId="9" hidden="1"/>
    <cellStyle name="열어 본 하이퍼링크" xfId="897" builtinId="9" hidden="1"/>
    <cellStyle name="열어 본 하이퍼링크" xfId="899" builtinId="9" hidden="1"/>
    <cellStyle name="열어 본 하이퍼링크" xfId="901" builtinId="9" hidden="1"/>
    <cellStyle name="열어 본 하이퍼링크" xfId="903" builtinId="9" hidden="1"/>
    <cellStyle name="열어 본 하이퍼링크" xfId="905" builtinId="9" hidden="1"/>
    <cellStyle name="열어 본 하이퍼링크" xfId="907" builtinId="9" hidden="1"/>
    <cellStyle name="열어 본 하이퍼링크" xfId="909" builtinId="9" hidden="1"/>
    <cellStyle name="열어 본 하이퍼링크" xfId="911" builtinId="9" hidden="1"/>
    <cellStyle name="열어 본 하이퍼링크" xfId="913" builtinId="9" hidden="1"/>
    <cellStyle name="열어 본 하이퍼링크" xfId="915" builtinId="9" hidden="1"/>
    <cellStyle name="열어 본 하이퍼링크" xfId="917" builtinId="9" hidden="1"/>
    <cellStyle name="열어 본 하이퍼링크" xfId="919" builtinId="9" hidden="1"/>
    <cellStyle name="열어 본 하이퍼링크" xfId="921" builtinId="9" hidden="1"/>
    <cellStyle name="열어 본 하이퍼링크" xfId="923" builtinId="9" hidden="1"/>
    <cellStyle name="열어 본 하이퍼링크" xfId="925" builtinId="9" hidden="1"/>
    <cellStyle name="열어 본 하이퍼링크" xfId="927" builtinId="9" hidden="1"/>
    <cellStyle name="열어 본 하이퍼링크" xfId="929" builtinId="9" hidden="1"/>
    <cellStyle name="열어 본 하이퍼링크" xfId="931" builtinId="9" hidden="1"/>
    <cellStyle name="열어 본 하이퍼링크" xfId="933" builtinId="9" hidden="1"/>
    <cellStyle name="열어 본 하이퍼링크" xfId="935" builtinId="9" hidden="1"/>
    <cellStyle name="열어 본 하이퍼링크" xfId="937" builtinId="9" hidden="1"/>
    <cellStyle name="열어 본 하이퍼링크" xfId="939" builtinId="9" hidden="1"/>
    <cellStyle name="열어 본 하이퍼링크" xfId="941" builtinId="9" hidden="1"/>
    <cellStyle name="열어 본 하이퍼링크" xfId="943" builtinId="9" hidden="1"/>
    <cellStyle name="열어 본 하이퍼링크" xfId="945" builtinId="9" hidden="1"/>
    <cellStyle name="열어 본 하이퍼링크" xfId="947" builtinId="9" hidden="1"/>
    <cellStyle name="열어 본 하이퍼링크" xfId="949" builtinId="9" hidden="1"/>
    <cellStyle name="열어 본 하이퍼링크" xfId="951" builtinId="9" hidden="1"/>
    <cellStyle name="열어 본 하이퍼링크" xfId="953" builtinId="9" hidden="1"/>
    <cellStyle name="열어 본 하이퍼링크" xfId="955" builtinId="9" hidden="1"/>
    <cellStyle name="열어 본 하이퍼링크" xfId="957" builtinId="9" hidden="1"/>
    <cellStyle name="열어 본 하이퍼링크" xfId="959" builtinId="9" hidden="1"/>
    <cellStyle name="열어 본 하이퍼링크" xfId="961" builtinId="9" hidden="1"/>
    <cellStyle name="열어 본 하이퍼링크" xfId="963" builtinId="9" hidden="1"/>
    <cellStyle name="열어 본 하이퍼링크" xfId="965" builtinId="9" hidden="1"/>
    <cellStyle name="열어 본 하이퍼링크" xfId="967" builtinId="9" hidden="1"/>
    <cellStyle name="열어 본 하이퍼링크" xfId="969" builtinId="9" hidden="1"/>
    <cellStyle name="열어 본 하이퍼링크" xfId="971" builtinId="9" hidden="1"/>
    <cellStyle name="열어 본 하이퍼링크" xfId="973" builtinId="9" hidden="1"/>
    <cellStyle name="열어 본 하이퍼링크" xfId="975" builtinId="9" hidden="1"/>
    <cellStyle name="열어 본 하이퍼링크" xfId="977" builtinId="9" hidden="1"/>
    <cellStyle name="열어 본 하이퍼링크" xfId="979" builtinId="9" hidden="1"/>
    <cellStyle name="열어 본 하이퍼링크" xfId="981" builtinId="9" hidden="1"/>
    <cellStyle name="열어 본 하이퍼링크" xfId="983" builtinId="9" hidden="1"/>
    <cellStyle name="열어 본 하이퍼링크" xfId="985" builtinId="9" hidden="1"/>
    <cellStyle name="열어 본 하이퍼링크" xfId="987" builtinId="9" hidden="1"/>
    <cellStyle name="열어 본 하이퍼링크" xfId="989" builtinId="9" hidden="1"/>
    <cellStyle name="열어 본 하이퍼링크" xfId="991" builtinId="9" hidden="1"/>
    <cellStyle name="열어 본 하이퍼링크" xfId="993" builtinId="9" hidden="1"/>
    <cellStyle name="열어 본 하이퍼링크" xfId="995" builtinId="9" hidden="1"/>
    <cellStyle name="열어 본 하이퍼링크" xfId="997" builtinId="9" hidden="1"/>
    <cellStyle name="열어 본 하이퍼링크" xfId="999" builtinId="9" hidden="1"/>
    <cellStyle name="열어 본 하이퍼링크" xfId="1001" builtinId="9" hidden="1"/>
    <cellStyle name="열어 본 하이퍼링크" xfId="1003" builtinId="9" hidden="1"/>
    <cellStyle name="열어 본 하이퍼링크" xfId="1005" builtinId="9" hidden="1"/>
    <cellStyle name="열어 본 하이퍼링크" xfId="1007" builtinId="9" hidden="1"/>
    <cellStyle name="열어 본 하이퍼링크" xfId="1009" builtinId="9" hidden="1"/>
    <cellStyle name="열어 본 하이퍼링크" xfId="1011" builtinId="9" hidden="1"/>
    <cellStyle name="열어 본 하이퍼링크" xfId="1013" builtinId="9" hidden="1"/>
    <cellStyle name="열어 본 하이퍼링크" xfId="1015" builtinId="9" hidden="1"/>
    <cellStyle name="열어 본 하이퍼링크" xfId="1017" builtinId="9" hidden="1"/>
    <cellStyle name="열어 본 하이퍼링크" xfId="1019" builtinId="9" hidden="1"/>
    <cellStyle name="열어 본 하이퍼링크" xfId="1021" builtinId="9" hidden="1"/>
    <cellStyle name="열어 본 하이퍼링크" xfId="1023" builtinId="9" hidden="1"/>
    <cellStyle name="열어 본 하이퍼링크" xfId="1025" builtinId="9" hidden="1"/>
    <cellStyle name="열어 본 하이퍼링크" xfId="1027" builtinId="9" hidden="1"/>
    <cellStyle name="열어 본 하이퍼링크" xfId="1029" builtinId="9" hidden="1"/>
    <cellStyle name="열어 본 하이퍼링크" xfId="1031" builtinId="9" hidden="1"/>
    <cellStyle name="열어 본 하이퍼링크" xfId="1033" builtinId="9" hidden="1"/>
    <cellStyle name="열어 본 하이퍼링크" xfId="1035" builtinId="9" hidden="1"/>
    <cellStyle name="열어 본 하이퍼링크" xfId="1037" builtinId="9" hidden="1"/>
    <cellStyle name="열어 본 하이퍼링크" xfId="1039" builtinId="9" hidden="1"/>
    <cellStyle name="열어 본 하이퍼링크" xfId="1041" builtinId="9" hidden="1"/>
    <cellStyle name="열어 본 하이퍼링크" xfId="1043" builtinId="9" hidden="1"/>
    <cellStyle name="열어 본 하이퍼링크" xfId="1045" builtinId="9" hidden="1"/>
    <cellStyle name="열어 본 하이퍼링크" xfId="1047" builtinId="9" hidden="1"/>
    <cellStyle name="열어 본 하이퍼링크" xfId="1049" builtinId="9" hidden="1"/>
    <cellStyle name="열어 본 하이퍼링크" xfId="1051" builtinId="9" hidden="1"/>
    <cellStyle name="열어 본 하이퍼링크" xfId="1053" builtinId="9" hidden="1"/>
    <cellStyle name="열어 본 하이퍼링크" xfId="1055" builtinId="9" hidden="1"/>
    <cellStyle name="열어 본 하이퍼링크" xfId="1057" builtinId="9" hidden="1"/>
    <cellStyle name="열어 본 하이퍼링크" xfId="1059" builtinId="9" hidden="1"/>
    <cellStyle name="열어 본 하이퍼링크" xfId="1061" builtinId="9" hidden="1"/>
    <cellStyle name="열어 본 하이퍼링크" xfId="1063" builtinId="9" hidden="1"/>
    <cellStyle name="열어 본 하이퍼링크" xfId="1065" builtinId="9" hidden="1"/>
    <cellStyle name="열어 본 하이퍼링크" xfId="1067" builtinId="9" hidden="1"/>
    <cellStyle name="열어 본 하이퍼링크" xfId="1069" builtinId="9" hidden="1"/>
    <cellStyle name="열어 본 하이퍼링크" xfId="1071" builtinId="9" hidden="1"/>
    <cellStyle name="열어 본 하이퍼링크" xfId="1073" builtinId="9" hidden="1"/>
    <cellStyle name="열어 본 하이퍼링크" xfId="1075" builtinId="9" hidden="1"/>
    <cellStyle name="열어 본 하이퍼링크" xfId="1077" builtinId="9" hidden="1"/>
    <cellStyle name="열어 본 하이퍼링크" xfId="1079" builtinId="9" hidden="1"/>
    <cellStyle name="열어 본 하이퍼링크" xfId="1081" builtinId="9" hidden="1"/>
    <cellStyle name="열어 본 하이퍼링크" xfId="1083" builtinId="9" hidden="1"/>
    <cellStyle name="열어 본 하이퍼링크" xfId="1085" builtinId="9" hidden="1"/>
    <cellStyle name="열어 본 하이퍼링크" xfId="1087" builtinId="9" hidden="1"/>
    <cellStyle name="열어 본 하이퍼링크" xfId="1089" builtinId="9" hidden="1"/>
    <cellStyle name="열어 본 하이퍼링크" xfId="1091" builtinId="9" hidden="1"/>
    <cellStyle name="열어 본 하이퍼링크" xfId="1093" builtinId="9" hidden="1"/>
    <cellStyle name="열어 본 하이퍼링크" xfId="1095" builtinId="9" hidden="1"/>
    <cellStyle name="열어 본 하이퍼링크" xfId="1097" builtinId="9" hidden="1"/>
    <cellStyle name="열어 본 하이퍼링크" xfId="1099" builtinId="9" hidden="1"/>
    <cellStyle name="열어 본 하이퍼링크" xfId="1101" builtinId="9" hidden="1"/>
    <cellStyle name="열어 본 하이퍼링크" xfId="1103" builtinId="9" hidden="1"/>
    <cellStyle name="열어 본 하이퍼링크" xfId="1105" builtinId="9" hidden="1"/>
    <cellStyle name="열어 본 하이퍼링크" xfId="1107" builtinId="9" hidden="1"/>
    <cellStyle name="열어 본 하이퍼링크" xfId="1109" builtinId="9" hidden="1"/>
    <cellStyle name="열어 본 하이퍼링크" xfId="1111" builtinId="9" hidden="1"/>
    <cellStyle name="열어 본 하이퍼링크" xfId="1113" builtinId="9" hidden="1"/>
    <cellStyle name="열어 본 하이퍼링크" xfId="1115" builtinId="9" hidden="1"/>
    <cellStyle name="열어 본 하이퍼링크" xfId="1117" builtinId="9" hidden="1"/>
    <cellStyle name="열어 본 하이퍼링크" xfId="1119" builtinId="9" hidden="1"/>
    <cellStyle name="열어 본 하이퍼링크" xfId="1121" builtinId="9" hidden="1"/>
    <cellStyle name="열어 본 하이퍼링크" xfId="1123" builtinId="9" hidden="1"/>
    <cellStyle name="열어 본 하이퍼링크" xfId="1125" builtinId="9" hidden="1"/>
    <cellStyle name="열어 본 하이퍼링크" xfId="1127" builtinId="9" hidden="1"/>
    <cellStyle name="열어 본 하이퍼링크" xfId="1129" builtinId="9" hidden="1"/>
    <cellStyle name="열어 본 하이퍼링크" xfId="1131" builtinId="9" hidden="1"/>
    <cellStyle name="열어 본 하이퍼링크" xfId="1133" builtinId="9" hidden="1"/>
    <cellStyle name="열어 본 하이퍼링크" xfId="1135" builtinId="9" hidden="1"/>
    <cellStyle name="열어 본 하이퍼링크" xfId="1137" builtinId="9" hidden="1"/>
    <cellStyle name="열어 본 하이퍼링크" xfId="1139" builtinId="9" hidden="1"/>
    <cellStyle name="열어 본 하이퍼링크" xfId="1141" builtinId="9" hidden="1"/>
    <cellStyle name="열어 본 하이퍼링크" xfId="1143" builtinId="9" hidden="1"/>
    <cellStyle name="열어 본 하이퍼링크" xfId="1145" builtinId="9" hidden="1"/>
    <cellStyle name="열어 본 하이퍼링크" xfId="1147" builtinId="9" hidden="1"/>
    <cellStyle name="열어 본 하이퍼링크" xfId="1149" builtinId="9" hidden="1"/>
    <cellStyle name="열어 본 하이퍼링크" xfId="1151" builtinId="9" hidden="1"/>
    <cellStyle name="열어 본 하이퍼링크" xfId="1153" builtinId="9" hidden="1"/>
    <cellStyle name="열어 본 하이퍼링크" xfId="1155" builtinId="9" hidden="1"/>
    <cellStyle name="열어 본 하이퍼링크" xfId="1157" builtinId="9" hidden="1"/>
    <cellStyle name="열어 본 하이퍼링크" xfId="1159" builtinId="9" hidden="1"/>
    <cellStyle name="열어 본 하이퍼링크" xfId="1161" builtinId="9" hidden="1"/>
    <cellStyle name="열어 본 하이퍼링크" xfId="1163" builtinId="9" hidden="1"/>
    <cellStyle name="열어 본 하이퍼링크" xfId="1165" builtinId="9" hidden="1"/>
    <cellStyle name="열어 본 하이퍼링크" xfId="1167" builtinId="9" hidden="1"/>
    <cellStyle name="열어 본 하이퍼링크" xfId="1169" builtinId="9" hidden="1"/>
    <cellStyle name="열어 본 하이퍼링크" xfId="1171" builtinId="9" hidden="1"/>
    <cellStyle name="열어 본 하이퍼링크" xfId="1173" builtinId="9" hidden="1"/>
    <cellStyle name="열어 본 하이퍼링크" xfId="1175" builtinId="9" hidden="1"/>
    <cellStyle name="열어 본 하이퍼링크" xfId="1177" builtinId="9" hidden="1"/>
    <cellStyle name="열어 본 하이퍼링크" xfId="1179" builtinId="9" hidden="1"/>
    <cellStyle name="열어 본 하이퍼링크" xfId="1181" builtinId="9" hidden="1"/>
    <cellStyle name="열어 본 하이퍼링크" xfId="1183" builtinId="9" hidden="1"/>
    <cellStyle name="열어 본 하이퍼링크" xfId="1185" builtinId="9" hidden="1"/>
    <cellStyle name="열어 본 하이퍼링크" xfId="1187" builtinId="9" hidden="1"/>
    <cellStyle name="열어 본 하이퍼링크" xfId="1189" builtinId="9" hidden="1"/>
    <cellStyle name="열어 본 하이퍼링크" xfId="1191" builtinId="9" hidden="1"/>
    <cellStyle name="열어 본 하이퍼링크" xfId="1193" builtinId="9" hidden="1"/>
    <cellStyle name="열어 본 하이퍼링크" xfId="1195" builtinId="9" hidden="1"/>
    <cellStyle name="열어 본 하이퍼링크" xfId="1197" builtinId="9" hidden="1"/>
    <cellStyle name="열어 본 하이퍼링크" xfId="1199" builtinId="9" hidden="1"/>
    <cellStyle name="열어 본 하이퍼링크" xfId="1201" builtinId="9" hidden="1"/>
    <cellStyle name="열어 본 하이퍼링크" xfId="1203" builtinId="9" hidden="1"/>
    <cellStyle name="열어 본 하이퍼링크" xfId="1205" builtinId="9" hidden="1"/>
    <cellStyle name="열어 본 하이퍼링크" xfId="1207" builtinId="9" hidden="1"/>
    <cellStyle name="열어 본 하이퍼링크" xfId="1209" builtinId="9" hidden="1"/>
    <cellStyle name="열어 본 하이퍼링크" xfId="1211" builtinId="9" hidden="1"/>
    <cellStyle name="열어 본 하이퍼링크" xfId="1213" builtinId="9" hidden="1"/>
    <cellStyle name="열어 본 하이퍼링크" xfId="1215" builtinId="9" hidden="1"/>
    <cellStyle name="열어 본 하이퍼링크" xfId="1217" builtinId="9" hidden="1"/>
    <cellStyle name="열어 본 하이퍼링크" xfId="1219" builtinId="9" hidden="1"/>
    <cellStyle name="열어 본 하이퍼링크" xfId="1221" builtinId="9" hidden="1"/>
    <cellStyle name="열어 본 하이퍼링크" xfId="1223" builtinId="9" hidden="1"/>
    <cellStyle name="열어 본 하이퍼링크" xfId="1225" builtinId="9" hidden="1"/>
    <cellStyle name="열어 본 하이퍼링크" xfId="1227" builtinId="9" hidden="1"/>
    <cellStyle name="열어 본 하이퍼링크" xfId="1229" builtinId="9" hidden="1"/>
    <cellStyle name="열어 본 하이퍼링크" xfId="1231" builtinId="9" hidden="1"/>
    <cellStyle name="열어 본 하이퍼링크" xfId="1233" builtinId="9" hidden="1"/>
    <cellStyle name="열어 본 하이퍼링크" xfId="1235" builtinId="9" hidden="1"/>
    <cellStyle name="열어 본 하이퍼링크" xfId="1237" builtinId="9" hidden="1"/>
    <cellStyle name="열어 본 하이퍼링크" xfId="1239" builtinId="9" hidden="1"/>
    <cellStyle name="열어 본 하이퍼링크" xfId="1241" builtinId="9" hidden="1"/>
    <cellStyle name="열어 본 하이퍼링크" xfId="1243" builtinId="9" hidden="1"/>
    <cellStyle name="열어 본 하이퍼링크" xfId="1245" builtinId="9" hidden="1"/>
    <cellStyle name="열어 본 하이퍼링크" xfId="1247" builtinId="9" hidden="1"/>
    <cellStyle name="열어 본 하이퍼링크" xfId="1249" builtinId="9" hidden="1"/>
    <cellStyle name="열어 본 하이퍼링크" xfId="1251" builtinId="9" hidden="1"/>
    <cellStyle name="열어 본 하이퍼링크" xfId="1253" builtinId="9" hidden="1"/>
    <cellStyle name="열어 본 하이퍼링크" xfId="1255" builtinId="9" hidden="1"/>
    <cellStyle name="열어 본 하이퍼링크" xfId="1257" builtinId="9" hidden="1"/>
    <cellStyle name="열어 본 하이퍼링크" xfId="1259" builtinId="9" hidden="1"/>
    <cellStyle name="열어 본 하이퍼링크" xfId="1261" builtinId="9" hidden="1"/>
    <cellStyle name="열어 본 하이퍼링크" xfId="1263" builtinId="9" hidden="1"/>
    <cellStyle name="열어 본 하이퍼링크" xfId="1265" builtinId="9" hidden="1"/>
    <cellStyle name="열어 본 하이퍼링크" xfId="1267" builtinId="9" hidden="1"/>
    <cellStyle name="열어 본 하이퍼링크" xfId="1269" builtinId="9" hidden="1"/>
    <cellStyle name="열어 본 하이퍼링크" xfId="1271" builtinId="9" hidden="1"/>
    <cellStyle name="열어 본 하이퍼링크" xfId="1273" builtinId="9" hidden="1"/>
    <cellStyle name="열어 본 하이퍼링크" xfId="1275" builtinId="9" hidden="1"/>
    <cellStyle name="열어 본 하이퍼링크" xfId="1277" builtinId="9" hidden="1"/>
    <cellStyle name="열어 본 하이퍼링크" xfId="1279" builtinId="9" hidden="1"/>
    <cellStyle name="열어 본 하이퍼링크" xfId="1281" builtinId="9" hidden="1"/>
    <cellStyle name="열어 본 하이퍼링크" xfId="1283" builtinId="9" hidden="1"/>
    <cellStyle name="열어 본 하이퍼링크" xfId="1285" builtinId="9" hidden="1"/>
    <cellStyle name="열어 본 하이퍼링크" xfId="1287" builtinId="9" hidden="1"/>
    <cellStyle name="열어 본 하이퍼링크" xfId="1289" builtinId="9" hidden="1"/>
    <cellStyle name="열어 본 하이퍼링크" xfId="1291" builtinId="9" hidden="1"/>
    <cellStyle name="열어 본 하이퍼링크" xfId="1293" builtinId="9" hidden="1"/>
    <cellStyle name="열어 본 하이퍼링크" xfId="1295" builtinId="9" hidden="1"/>
    <cellStyle name="열어 본 하이퍼링크" xfId="1297" builtinId="9" hidden="1"/>
    <cellStyle name="열어 본 하이퍼링크" xfId="1299" builtinId="9" hidden="1"/>
    <cellStyle name="열어 본 하이퍼링크" xfId="1301" builtinId="9" hidden="1"/>
    <cellStyle name="열어 본 하이퍼링크" xfId="1303" builtinId="9" hidden="1"/>
    <cellStyle name="열어 본 하이퍼링크" xfId="1305" builtinId="9" hidden="1"/>
    <cellStyle name="열어 본 하이퍼링크" xfId="1307" builtinId="9" hidden="1"/>
    <cellStyle name="열어 본 하이퍼링크" xfId="1309" builtinId="9" hidden="1"/>
    <cellStyle name="열어 본 하이퍼링크" xfId="1311" builtinId="9" hidden="1"/>
    <cellStyle name="열어 본 하이퍼링크" xfId="1313" builtinId="9" hidden="1"/>
    <cellStyle name="열어 본 하이퍼링크" xfId="1315" builtinId="9" hidden="1"/>
    <cellStyle name="열어 본 하이퍼링크" xfId="1317" builtinId="9" hidden="1"/>
    <cellStyle name="열어 본 하이퍼링크" xfId="1319" builtinId="9" hidden="1"/>
    <cellStyle name="열어 본 하이퍼링크" xfId="1321" builtinId="9" hidden="1"/>
    <cellStyle name="열어 본 하이퍼링크" xfId="1323" builtinId="9" hidden="1"/>
    <cellStyle name="열어 본 하이퍼링크" xfId="1325" builtinId="9" hidden="1"/>
    <cellStyle name="열어 본 하이퍼링크" xfId="1327" builtinId="9" hidden="1"/>
    <cellStyle name="열어 본 하이퍼링크" xfId="1329" builtinId="9" hidden="1"/>
    <cellStyle name="열어 본 하이퍼링크" xfId="1331" builtinId="9" hidden="1"/>
    <cellStyle name="열어 본 하이퍼링크" xfId="1333" builtinId="9" hidden="1"/>
    <cellStyle name="열어 본 하이퍼링크" xfId="1335" builtinId="9" hidden="1"/>
    <cellStyle name="열어 본 하이퍼링크" xfId="1337" builtinId="9" hidden="1"/>
    <cellStyle name="열어 본 하이퍼링크" xfId="1339" builtinId="9" hidden="1"/>
    <cellStyle name="열어 본 하이퍼링크" xfId="1341" builtinId="9" hidden="1"/>
    <cellStyle name="열어 본 하이퍼링크" xfId="1343" builtinId="9" hidden="1"/>
    <cellStyle name="열어 본 하이퍼링크" xfId="1345" builtinId="9" hidden="1"/>
    <cellStyle name="열어 본 하이퍼링크" xfId="1347" builtinId="9" hidden="1"/>
    <cellStyle name="열어 본 하이퍼링크" xfId="1349" builtinId="9" hidden="1"/>
    <cellStyle name="열어 본 하이퍼링크" xfId="1351" builtinId="9" hidden="1"/>
    <cellStyle name="열어 본 하이퍼링크" xfId="1353" builtinId="9" hidden="1"/>
    <cellStyle name="열어 본 하이퍼링크" xfId="1355" builtinId="9" hidden="1"/>
    <cellStyle name="열어 본 하이퍼링크" xfId="1357" builtinId="9" hidden="1"/>
    <cellStyle name="열어 본 하이퍼링크" xfId="1359" builtinId="9" hidden="1"/>
    <cellStyle name="열어 본 하이퍼링크" xfId="1361" builtinId="9" hidden="1"/>
    <cellStyle name="열어 본 하이퍼링크" xfId="1363" builtinId="9" hidden="1"/>
    <cellStyle name="열어 본 하이퍼링크" xfId="1365" builtinId="9" hidden="1"/>
    <cellStyle name="열어 본 하이퍼링크" xfId="1367" builtinId="9" hidden="1"/>
    <cellStyle name="열어 본 하이퍼링크" xfId="1369" builtinId="9" hidden="1"/>
    <cellStyle name="열어 본 하이퍼링크" xfId="1371" builtinId="9" hidden="1"/>
    <cellStyle name="열어 본 하이퍼링크" xfId="1373" builtinId="9" hidden="1"/>
    <cellStyle name="열어 본 하이퍼링크" xfId="1375" builtinId="9" hidden="1"/>
    <cellStyle name="열어 본 하이퍼링크" xfId="1377" builtinId="9" hidden="1"/>
    <cellStyle name="열어 본 하이퍼링크" xfId="1379" builtinId="9" hidden="1"/>
    <cellStyle name="열어 본 하이퍼링크" xfId="1381" builtinId="9" hidden="1"/>
    <cellStyle name="열어 본 하이퍼링크" xfId="1383" builtinId="9" hidden="1"/>
    <cellStyle name="열어 본 하이퍼링크" xfId="1385" builtinId="9" hidden="1"/>
    <cellStyle name="열어 본 하이퍼링크" xfId="1387" builtinId="9" hidden="1"/>
    <cellStyle name="열어 본 하이퍼링크" xfId="1389" builtinId="9" hidden="1"/>
    <cellStyle name="열어 본 하이퍼링크" xfId="1391" builtinId="9" hidden="1"/>
    <cellStyle name="열어 본 하이퍼링크" xfId="1393" builtinId="9" hidden="1"/>
    <cellStyle name="열어 본 하이퍼링크" xfId="1395" builtinId="9" hidden="1"/>
    <cellStyle name="열어 본 하이퍼링크" xfId="1397" builtinId="9" hidden="1"/>
    <cellStyle name="열어 본 하이퍼링크" xfId="1399" builtinId="9" hidden="1"/>
    <cellStyle name="열어 본 하이퍼링크" xfId="1401" builtinId="9" hidden="1"/>
    <cellStyle name="열어 본 하이퍼링크" xfId="1403" builtinId="9" hidden="1"/>
    <cellStyle name="열어 본 하이퍼링크" xfId="1405" builtinId="9" hidden="1"/>
    <cellStyle name="열어 본 하이퍼링크" xfId="1407" builtinId="9" hidden="1"/>
    <cellStyle name="열어 본 하이퍼링크" xfId="1409" builtinId="9" hidden="1"/>
    <cellStyle name="열어 본 하이퍼링크" xfId="1411" builtinId="9" hidden="1"/>
    <cellStyle name="열어 본 하이퍼링크" xfId="1413" builtinId="9" hidden="1"/>
    <cellStyle name="열어 본 하이퍼링크" xfId="1415" builtinId="9" hidden="1"/>
    <cellStyle name="열어 본 하이퍼링크" xfId="1417" builtinId="9" hidden="1"/>
    <cellStyle name="열어 본 하이퍼링크" xfId="1419" builtinId="9" hidden="1"/>
    <cellStyle name="열어 본 하이퍼링크" xfId="1421" builtinId="9" hidden="1"/>
    <cellStyle name="열어 본 하이퍼링크" xfId="1423" builtinId="9" hidden="1"/>
    <cellStyle name="열어 본 하이퍼링크" xfId="1425" builtinId="9" hidden="1"/>
    <cellStyle name="열어 본 하이퍼링크" xfId="1427" builtinId="9" hidden="1"/>
    <cellStyle name="열어 본 하이퍼링크" xfId="1429" builtinId="9" hidden="1"/>
    <cellStyle name="열어 본 하이퍼링크" xfId="1431" builtinId="9" hidden="1"/>
    <cellStyle name="열어 본 하이퍼링크" xfId="1433" builtinId="9" hidden="1"/>
    <cellStyle name="열어 본 하이퍼링크" xfId="1435" builtinId="9" hidden="1"/>
    <cellStyle name="열어 본 하이퍼링크" xfId="1437" builtinId="9" hidden="1"/>
    <cellStyle name="열어 본 하이퍼링크" xfId="1439" builtinId="9" hidden="1"/>
    <cellStyle name="열어 본 하이퍼링크" xfId="1441" builtinId="9" hidden="1"/>
    <cellStyle name="열어 본 하이퍼링크" xfId="1443" builtinId="9" hidden="1"/>
    <cellStyle name="열어 본 하이퍼링크" xfId="1445" builtinId="9" hidden="1"/>
    <cellStyle name="열어 본 하이퍼링크" xfId="1447" builtinId="9" hidden="1"/>
    <cellStyle name="열어 본 하이퍼링크" xfId="1449" builtinId="9" hidden="1"/>
    <cellStyle name="열어 본 하이퍼링크" xfId="1451" builtinId="9" hidden="1"/>
    <cellStyle name="열어 본 하이퍼링크" xfId="1453" builtinId="9" hidden="1"/>
    <cellStyle name="열어 본 하이퍼링크" xfId="1455" builtinId="9" hidden="1"/>
    <cellStyle name="열어 본 하이퍼링크" xfId="1457" builtinId="9" hidden="1"/>
    <cellStyle name="열어 본 하이퍼링크" xfId="1459" builtinId="9" hidden="1"/>
    <cellStyle name="열어 본 하이퍼링크" xfId="1461" builtinId="9" hidden="1"/>
    <cellStyle name="열어 본 하이퍼링크" xfId="1463" builtinId="9" hidden="1"/>
    <cellStyle name="열어 본 하이퍼링크" xfId="1465" builtinId="9" hidden="1"/>
    <cellStyle name="열어 본 하이퍼링크" xfId="1467" builtinId="9" hidden="1"/>
    <cellStyle name="열어 본 하이퍼링크" xfId="1469" builtinId="9" hidden="1"/>
    <cellStyle name="열어 본 하이퍼링크" xfId="1471" builtinId="9" hidden="1"/>
    <cellStyle name="열어 본 하이퍼링크" xfId="1473" builtinId="9" hidden="1"/>
    <cellStyle name="열어 본 하이퍼링크" xfId="1475" builtinId="9" hidden="1"/>
    <cellStyle name="열어 본 하이퍼링크" xfId="1477" builtinId="9" hidden="1"/>
    <cellStyle name="열어 본 하이퍼링크" xfId="1479" builtinId="9" hidden="1"/>
    <cellStyle name="열어 본 하이퍼링크" xfId="1481" builtinId="9" hidden="1"/>
    <cellStyle name="열어 본 하이퍼링크" xfId="1483" builtinId="9" hidden="1"/>
    <cellStyle name="열어 본 하이퍼링크" xfId="1485" builtinId="9" hidden="1"/>
    <cellStyle name="열어 본 하이퍼링크" xfId="1487" builtinId="9" hidden="1"/>
    <cellStyle name="열어 본 하이퍼링크" xfId="1489" builtinId="9" hidden="1"/>
    <cellStyle name="열어 본 하이퍼링크" xfId="1491" builtinId="9" hidden="1"/>
    <cellStyle name="열어 본 하이퍼링크" xfId="1493" builtinId="9" hidden="1"/>
    <cellStyle name="열어 본 하이퍼링크" xfId="1495" builtinId="9" hidden="1"/>
    <cellStyle name="열어 본 하이퍼링크" xfId="1497" builtinId="9" hidden="1"/>
    <cellStyle name="열어 본 하이퍼링크" xfId="1499" builtinId="9" hidden="1"/>
    <cellStyle name="열어 본 하이퍼링크" xfId="1501" builtinId="9" hidden="1"/>
    <cellStyle name="열어 본 하이퍼링크" xfId="1503" builtinId="9" hidden="1"/>
    <cellStyle name="열어 본 하이퍼링크" xfId="1505" builtinId="9" hidden="1"/>
    <cellStyle name="열어 본 하이퍼링크" xfId="1507" builtinId="9" hidden="1"/>
    <cellStyle name="열어 본 하이퍼링크" xfId="1509" builtinId="9" hidden="1"/>
    <cellStyle name="열어 본 하이퍼링크" xfId="1511" builtinId="9" hidden="1"/>
    <cellStyle name="열어 본 하이퍼링크" xfId="1513" builtinId="9" hidden="1"/>
    <cellStyle name="열어 본 하이퍼링크" xfId="1515" builtinId="9" hidden="1"/>
    <cellStyle name="열어 본 하이퍼링크" xfId="1517" builtinId="9" hidden="1"/>
    <cellStyle name="열어 본 하이퍼링크" xfId="1519" builtinId="9" hidden="1"/>
    <cellStyle name="열어 본 하이퍼링크" xfId="1521" builtinId="9" hidden="1"/>
    <cellStyle name="열어 본 하이퍼링크" xfId="1523" builtinId="9" hidden="1"/>
    <cellStyle name="열어 본 하이퍼링크" xfId="1525" builtinId="9" hidden="1"/>
    <cellStyle name="열어 본 하이퍼링크" xfId="1527" builtinId="9" hidden="1"/>
    <cellStyle name="열어 본 하이퍼링크" xfId="1529" builtinId="9" hidden="1"/>
    <cellStyle name="열어 본 하이퍼링크" xfId="1531" builtinId="9" hidden="1"/>
    <cellStyle name="열어 본 하이퍼링크" xfId="1533" builtinId="9" hidden="1"/>
    <cellStyle name="열어 본 하이퍼링크" xfId="1535" builtinId="9" hidden="1"/>
    <cellStyle name="열어 본 하이퍼링크" xfId="1537" builtinId="9" hidden="1"/>
    <cellStyle name="열어 본 하이퍼링크" xfId="1539" builtinId="9" hidden="1"/>
    <cellStyle name="열어 본 하이퍼링크" xfId="1541" builtinId="9" hidden="1"/>
    <cellStyle name="열어 본 하이퍼링크" xfId="1543" builtinId="9" hidden="1"/>
    <cellStyle name="열어 본 하이퍼링크" xfId="1545" builtinId="9" hidden="1"/>
    <cellStyle name="열어 본 하이퍼링크" xfId="1547" builtinId="9" hidden="1"/>
    <cellStyle name="열어 본 하이퍼링크" xfId="1549" builtinId="9" hidden="1"/>
    <cellStyle name="열어 본 하이퍼링크" xfId="1551" builtinId="9" hidden="1"/>
    <cellStyle name="열어 본 하이퍼링크" xfId="1553" builtinId="9" hidden="1"/>
    <cellStyle name="열어 본 하이퍼링크" xfId="1555" builtinId="9" hidden="1"/>
    <cellStyle name="열어 본 하이퍼링크" xfId="1557" builtinId="9" hidden="1"/>
    <cellStyle name="열어 본 하이퍼링크" xfId="1559" builtinId="9" hidden="1"/>
    <cellStyle name="열어 본 하이퍼링크" xfId="1561" builtinId="9" hidden="1"/>
    <cellStyle name="열어 본 하이퍼링크" xfId="1563" builtinId="9" hidden="1"/>
    <cellStyle name="열어 본 하이퍼링크" xfId="1565" builtinId="9" hidden="1"/>
    <cellStyle name="열어 본 하이퍼링크" xfId="1567" builtinId="9" hidden="1"/>
    <cellStyle name="열어 본 하이퍼링크" xfId="1569" builtinId="9" hidden="1"/>
    <cellStyle name="열어 본 하이퍼링크" xfId="1571" builtinId="9" hidden="1"/>
    <cellStyle name="열어 본 하이퍼링크" xfId="1573" builtinId="9" hidden="1"/>
    <cellStyle name="열어 본 하이퍼링크" xfId="1575" builtinId="9" hidden="1"/>
    <cellStyle name="열어 본 하이퍼링크" xfId="1577" builtinId="9" hidden="1"/>
    <cellStyle name="열어 본 하이퍼링크" xfId="1579" builtinId="9" hidden="1"/>
    <cellStyle name="열어 본 하이퍼링크" xfId="1581" builtinId="9" hidden="1"/>
    <cellStyle name="열어 본 하이퍼링크" xfId="1583" builtinId="9" hidden="1"/>
    <cellStyle name="열어 본 하이퍼링크" xfId="1585" builtinId="9" hidden="1"/>
    <cellStyle name="열어 본 하이퍼링크" xfId="1587" builtinId="9" hidden="1"/>
    <cellStyle name="열어 본 하이퍼링크" xfId="1589" builtinId="9" hidden="1"/>
    <cellStyle name="열어 본 하이퍼링크" xfId="1591" builtinId="9" hidden="1"/>
    <cellStyle name="열어 본 하이퍼링크" xfId="1593" builtinId="9" hidden="1"/>
    <cellStyle name="열어 본 하이퍼링크" xfId="1595" builtinId="9" hidden="1"/>
    <cellStyle name="열어 본 하이퍼링크" xfId="1597" builtinId="9" hidden="1"/>
    <cellStyle name="열어 본 하이퍼링크" xfId="1599" builtinId="9" hidden="1"/>
    <cellStyle name="열어 본 하이퍼링크" xfId="1601" builtinId="9" hidden="1"/>
    <cellStyle name="열어 본 하이퍼링크" xfId="1603" builtinId="9" hidden="1"/>
    <cellStyle name="열어 본 하이퍼링크" xfId="1605" builtinId="9" hidden="1"/>
    <cellStyle name="열어 본 하이퍼링크" xfId="1607" builtinId="9" hidden="1"/>
    <cellStyle name="열어 본 하이퍼링크" xfId="1609" builtinId="9" hidden="1"/>
    <cellStyle name="열어 본 하이퍼링크" xfId="1611" builtinId="9" hidden="1"/>
    <cellStyle name="열어 본 하이퍼링크" xfId="1613" builtinId="9" hidden="1"/>
    <cellStyle name="열어 본 하이퍼링크" xfId="1615" builtinId="9" hidden="1"/>
    <cellStyle name="열어 본 하이퍼링크" xfId="1617" builtinId="9" hidden="1"/>
    <cellStyle name="열어 본 하이퍼링크" xfId="1619" builtinId="9" hidden="1"/>
    <cellStyle name="열어 본 하이퍼링크" xfId="1621" builtinId="9" hidden="1"/>
    <cellStyle name="열어 본 하이퍼링크" xfId="1623" builtinId="9" hidden="1"/>
    <cellStyle name="열어 본 하이퍼링크" xfId="1625" builtinId="9" hidden="1"/>
    <cellStyle name="열어 본 하이퍼링크" xfId="1627" builtinId="9" hidden="1"/>
    <cellStyle name="열어 본 하이퍼링크" xfId="1629" builtinId="9" hidden="1"/>
    <cellStyle name="열어 본 하이퍼링크" xfId="1631" builtinId="9" hidden="1"/>
    <cellStyle name="열어 본 하이퍼링크" xfId="1633" builtinId="9" hidden="1"/>
    <cellStyle name="열어 본 하이퍼링크" xfId="1635" builtinId="9" hidden="1"/>
    <cellStyle name="열어 본 하이퍼링크" xfId="1637" builtinId="9" hidden="1"/>
    <cellStyle name="열어 본 하이퍼링크" xfId="1639" builtinId="9" hidden="1"/>
    <cellStyle name="열어 본 하이퍼링크" xfId="1641" builtinId="9" hidden="1"/>
    <cellStyle name="열어 본 하이퍼링크" xfId="1643" builtinId="9" hidden="1"/>
    <cellStyle name="열어 본 하이퍼링크" xfId="1645" builtinId="9" hidden="1"/>
    <cellStyle name="열어 본 하이퍼링크" xfId="1647" builtinId="9" hidden="1"/>
    <cellStyle name="열어 본 하이퍼링크" xfId="1649" builtinId="9" hidden="1"/>
    <cellStyle name="열어 본 하이퍼링크" xfId="1651" builtinId="9" hidden="1"/>
    <cellStyle name="열어 본 하이퍼링크" xfId="1653" builtinId="9" hidden="1"/>
    <cellStyle name="열어 본 하이퍼링크" xfId="1655" builtinId="9" hidden="1"/>
    <cellStyle name="열어 본 하이퍼링크" xfId="1657" builtinId="9" hidden="1"/>
    <cellStyle name="열어 본 하이퍼링크" xfId="1659" builtinId="9" hidden="1"/>
    <cellStyle name="열어 본 하이퍼링크" xfId="1661" builtinId="9" hidden="1"/>
    <cellStyle name="열어 본 하이퍼링크" xfId="1663" builtinId="9" hidden="1"/>
    <cellStyle name="열어 본 하이퍼링크" xfId="1665" builtinId="9" hidden="1"/>
    <cellStyle name="열어 본 하이퍼링크" xfId="1667" builtinId="9" hidden="1"/>
    <cellStyle name="열어 본 하이퍼링크" xfId="1669" builtinId="9" hidden="1"/>
    <cellStyle name="열어 본 하이퍼링크" xfId="1671" builtinId="9" hidden="1"/>
    <cellStyle name="열어 본 하이퍼링크" xfId="1673" builtinId="9" hidden="1"/>
    <cellStyle name="열어 본 하이퍼링크" xfId="1675" builtinId="9" hidden="1"/>
    <cellStyle name="열어 본 하이퍼링크" xfId="1677" builtinId="9" hidden="1"/>
    <cellStyle name="열어 본 하이퍼링크" xfId="1679" builtinId="9" hidden="1"/>
    <cellStyle name="열어 본 하이퍼링크" xfId="1681" builtinId="9" hidden="1"/>
    <cellStyle name="열어 본 하이퍼링크" xfId="1683" builtinId="9" hidden="1"/>
    <cellStyle name="열어 본 하이퍼링크" xfId="1685" builtinId="9" hidden="1"/>
    <cellStyle name="열어 본 하이퍼링크" xfId="1687" builtinId="9" hidden="1"/>
    <cellStyle name="열어 본 하이퍼링크" xfId="1689" builtinId="9" hidden="1"/>
    <cellStyle name="열어 본 하이퍼링크" xfId="1691" builtinId="9" hidden="1"/>
    <cellStyle name="열어 본 하이퍼링크" xfId="1693" builtinId="9" hidden="1"/>
    <cellStyle name="열어 본 하이퍼링크" xfId="1695" builtinId="9" hidden="1"/>
    <cellStyle name="열어 본 하이퍼링크" xfId="1697" builtinId="9" hidden="1"/>
    <cellStyle name="열어 본 하이퍼링크" xfId="1699" builtinId="9" hidden="1"/>
    <cellStyle name="열어 본 하이퍼링크" xfId="1701" builtinId="9" hidden="1"/>
    <cellStyle name="열어 본 하이퍼링크" xfId="1703" builtinId="9" hidden="1"/>
    <cellStyle name="열어 본 하이퍼링크" xfId="1705" builtinId="9" hidden="1"/>
    <cellStyle name="열어 본 하이퍼링크" xfId="1707" builtinId="9" hidden="1"/>
    <cellStyle name="열어 본 하이퍼링크" xfId="1709" builtinId="9" hidden="1"/>
    <cellStyle name="열어 본 하이퍼링크" xfId="1711" builtinId="9" hidden="1"/>
    <cellStyle name="열어 본 하이퍼링크" xfId="1713" builtinId="9" hidden="1"/>
    <cellStyle name="열어 본 하이퍼링크" xfId="1715" builtinId="9" hidden="1"/>
    <cellStyle name="열어 본 하이퍼링크" xfId="1717" builtinId="9" hidden="1"/>
    <cellStyle name="열어 본 하이퍼링크" xfId="1719" builtinId="9" hidden="1"/>
    <cellStyle name="열어 본 하이퍼링크" xfId="1721" builtinId="9" hidden="1"/>
    <cellStyle name="열어 본 하이퍼링크" xfId="1723" builtinId="9" hidden="1"/>
    <cellStyle name="열어 본 하이퍼링크" xfId="1725" builtinId="9" hidden="1"/>
    <cellStyle name="열어 본 하이퍼링크" xfId="1727" builtinId="9" hidden="1"/>
    <cellStyle name="열어 본 하이퍼링크" xfId="1729" builtinId="9" hidden="1"/>
    <cellStyle name="열어 본 하이퍼링크" xfId="1731" builtinId="9" hidden="1"/>
    <cellStyle name="열어 본 하이퍼링크" xfId="1733" builtinId="9" hidden="1"/>
    <cellStyle name="열어 본 하이퍼링크" xfId="1735" builtinId="9" hidden="1"/>
    <cellStyle name="열어 본 하이퍼링크" xfId="1737" builtinId="9" hidden="1"/>
    <cellStyle name="열어 본 하이퍼링크" xfId="1739" builtinId="9" hidden="1"/>
    <cellStyle name="열어 본 하이퍼링크" xfId="1741" builtinId="9" hidden="1"/>
    <cellStyle name="열어 본 하이퍼링크" xfId="1743" builtinId="9" hidden="1"/>
    <cellStyle name="열어 본 하이퍼링크" xfId="1745" builtinId="9" hidden="1"/>
    <cellStyle name="열어 본 하이퍼링크" xfId="1747" builtinId="9" hidden="1"/>
    <cellStyle name="열어 본 하이퍼링크" xfId="1749" builtinId="9" hidden="1"/>
    <cellStyle name="열어 본 하이퍼링크" xfId="1751" builtinId="9" hidden="1"/>
    <cellStyle name="열어 본 하이퍼링크" xfId="1753" builtinId="9" hidden="1"/>
    <cellStyle name="열어 본 하이퍼링크" xfId="1755" builtinId="9" hidden="1"/>
    <cellStyle name="열어 본 하이퍼링크" xfId="1757" builtinId="9" hidden="1"/>
    <cellStyle name="열어 본 하이퍼링크" xfId="1759" builtinId="9" hidden="1"/>
    <cellStyle name="열어 본 하이퍼링크" xfId="1761" builtinId="9" hidden="1"/>
    <cellStyle name="열어 본 하이퍼링크" xfId="1763" builtinId="9" hidden="1"/>
    <cellStyle name="열어 본 하이퍼링크" xfId="1765" builtinId="9" hidden="1"/>
    <cellStyle name="열어 본 하이퍼링크" xfId="1767" builtinId="9" hidden="1"/>
    <cellStyle name="열어 본 하이퍼링크" xfId="1769" builtinId="9" hidden="1"/>
    <cellStyle name="열어 본 하이퍼링크" xfId="1771" builtinId="9" hidden="1"/>
    <cellStyle name="열어 본 하이퍼링크" xfId="1773" builtinId="9" hidden="1"/>
    <cellStyle name="열어 본 하이퍼링크" xfId="1775" builtinId="9" hidden="1"/>
    <cellStyle name="열어 본 하이퍼링크" xfId="1777" builtinId="9" hidden="1"/>
    <cellStyle name="열어 본 하이퍼링크" xfId="1779" builtinId="9" hidden="1"/>
    <cellStyle name="열어 본 하이퍼링크" xfId="1781" builtinId="9" hidden="1"/>
    <cellStyle name="열어 본 하이퍼링크" xfId="1783" builtinId="9" hidden="1"/>
    <cellStyle name="열어 본 하이퍼링크" xfId="1785" builtinId="9" hidden="1"/>
    <cellStyle name="열어 본 하이퍼링크" xfId="1787" builtinId="9" hidden="1"/>
    <cellStyle name="열어 본 하이퍼링크" xfId="1789" builtinId="9" hidden="1"/>
    <cellStyle name="열어 본 하이퍼링크" xfId="1791" builtinId="9" hidden="1"/>
    <cellStyle name="열어 본 하이퍼링크" xfId="1793" builtinId="9" hidden="1"/>
    <cellStyle name="열어 본 하이퍼링크" xfId="1795" builtinId="9" hidden="1"/>
    <cellStyle name="열어 본 하이퍼링크" xfId="1797" builtinId="9" hidden="1"/>
    <cellStyle name="열어 본 하이퍼링크" xfId="1799" builtinId="9" hidden="1"/>
    <cellStyle name="열어 본 하이퍼링크" xfId="1801" builtinId="9" hidden="1"/>
    <cellStyle name="열어 본 하이퍼링크" xfId="1803" builtinId="9" hidden="1"/>
    <cellStyle name="열어 본 하이퍼링크" xfId="1805" builtinId="9" hidden="1"/>
    <cellStyle name="열어 본 하이퍼링크" xfId="1807" builtinId="9" hidden="1"/>
    <cellStyle name="열어 본 하이퍼링크" xfId="1809" builtinId="9" hidden="1"/>
    <cellStyle name="열어 본 하이퍼링크" xfId="1811" builtinId="9" hidden="1"/>
    <cellStyle name="열어 본 하이퍼링크" xfId="1813" builtinId="9" hidden="1"/>
    <cellStyle name="열어 본 하이퍼링크" xfId="1815" builtinId="9" hidden="1"/>
    <cellStyle name="열어 본 하이퍼링크" xfId="1817" builtinId="9" hidden="1"/>
    <cellStyle name="열어 본 하이퍼링크" xfId="1819" builtinId="9" hidden="1"/>
    <cellStyle name="열어 본 하이퍼링크" xfId="1821" builtinId="9" hidden="1"/>
    <cellStyle name="열어 본 하이퍼링크" xfId="1823" builtinId="9" hidden="1"/>
    <cellStyle name="열어 본 하이퍼링크" xfId="1825" builtinId="9" hidden="1"/>
    <cellStyle name="열어 본 하이퍼링크" xfId="1827" builtinId="9" hidden="1"/>
    <cellStyle name="열어 본 하이퍼링크" xfId="1829" builtinId="9" hidden="1"/>
    <cellStyle name="열어 본 하이퍼링크" xfId="1831" builtinId="9" hidden="1"/>
    <cellStyle name="열어 본 하이퍼링크" xfId="1833" builtinId="9" hidden="1"/>
    <cellStyle name="열어 본 하이퍼링크" xfId="1835" builtinId="9" hidden="1"/>
    <cellStyle name="열어 본 하이퍼링크" xfId="1837" builtinId="9" hidden="1"/>
    <cellStyle name="열어 본 하이퍼링크" xfId="1839" builtinId="9" hidden="1"/>
    <cellStyle name="열어 본 하이퍼링크" xfId="1841" builtinId="9" hidden="1"/>
    <cellStyle name="열어 본 하이퍼링크" xfId="1843" builtinId="9" hidden="1"/>
    <cellStyle name="열어 본 하이퍼링크" xfId="1845" builtinId="9" hidden="1"/>
    <cellStyle name="열어 본 하이퍼링크" xfId="1847" builtinId="9" hidden="1"/>
    <cellStyle name="열어 본 하이퍼링크" xfId="1849" builtinId="9" hidden="1"/>
    <cellStyle name="열어 본 하이퍼링크" xfId="1851" builtinId="9" hidden="1"/>
    <cellStyle name="열어 본 하이퍼링크" xfId="1853" builtinId="9" hidden="1"/>
    <cellStyle name="열어 본 하이퍼링크" xfId="1855" builtinId="9" hidden="1"/>
    <cellStyle name="열어 본 하이퍼링크" xfId="1857" builtinId="9" hidden="1"/>
    <cellStyle name="열어 본 하이퍼링크" xfId="1859" builtinId="9" hidden="1"/>
    <cellStyle name="열어 본 하이퍼링크" xfId="1861" builtinId="9" hidden="1"/>
    <cellStyle name="열어 본 하이퍼링크" xfId="1863" builtinId="9" hidden="1"/>
    <cellStyle name="열어 본 하이퍼링크" xfId="1865" builtinId="9" hidden="1"/>
    <cellStyle name="열어 본 하이퍼링크" xfId="1867" builtinId="9" hidden="1"/>
    <cellStyle name="열어 본 하이퍼링크" xfId="1869" builtinId="9" hidden="1"/>
    <cellStyle name="열어 본 하이퍼링크" xfId="1871" builtinId="9" hidden="1"/>
    <cellStyle name="열어 본 하이퍼링크" xfId="1873" builtinId="9" hidden="1"/>
    <cellStyle name="열어 본 하이퍼링크" xfId="1875" builtinId="9" hidden="1"/>
    <cellStyle name="열어 본 하이퍼링크" xfId="1877" builtinId="9" hidden="1"/>
    <cellStyle name="열어 본 하이퍼링크" xfId="1879" builtinId="9" hidden="1"/>
    <cellStyle name="열어 본 하이퍼링크" xfId="1881" builtinId="9" hidden="1"/>
    <cellStyle name="열어 본 하이퍼링크" xfId="1883" builtinId="9" hidden="1"/>
    <cellStyle name="열어 본 하이퍼링크" xfId="1885" builtinId="9" hidden="1"/>
    <cellStyle name="열어 본 하이퍼링크" xfId="1887" builtinId="9" hidden="1"/>
    <cellStyle name="열어 본 하이퍼링크" xfId="1889" builtinId="9" hidden="1"/>
    <cellStyle name="열어 본 하이퍼링크" xfId="1891" builtinId="9" hidden="1"/>
    <cellStyle name="열어 본 하이퍼링크" xfId="1893" builtinId="9" hidden="1"/>
    <cellStyle name="열어 본 하이퍼링크" xfId="1895" builtinId="9" hidden="1"/>
    <cellStyle name="열어 본 하이퍼링크" xfId="1897" builtinId="9" hidden="1"/>
    <cellStyle name="열어 본 하이퍼링크" xfId="1899" builtinId="9" hidden="1"/>
    <cellStyle name="열어 본 하이퍼링크" xfId="1901" builtinId="9" hidden="1"/>
    <cellStyle name="열어 본 하이퍼링크" xfId="1903" builtinId="9" hidden="1"/>
    <cellStyle name="열어 본 하이퍼링크" xfId="1905" builtinId="9" hidden="1"/>
    <cellStyle name="열어 본 하이퍼링크" xfId="1907" builtinId="9" hidden="1"/>
    <cellStyle name="열어 본 하이퍼링크" xfId="1909" builtinId="9" hidden="1"/>
    <cellStyle name="열어 본 하이퍼링크" xfId="1911" builtinId="9" hidden="1"/>
    <cellStyle name="열어 본 하이퍼링크" xfId="1913" builtinId="9" hidden="1"/>
    <cellStyle name="열어 본 하이퍼링크" xfId="1915" builtinId="9" hidden="1"/>
    <cellStyle name="열어 본 하이퍼링크" xfId="1917" builtinId="9" hidden="1"/>
    <cellStyle name="열어 본 하이퍼링크" xfId="1919" builtinId="9" hidden="1"/>
    <cellStyle name="열어 본 하이퍼링크" xfId="1921" builtinId="9" hidden="1"/>
    <cellStyle name="열어 본 하이퍼링크" xfId="1923" builtinId="9" hidden="1"/>
    <cellStyle name="열어 본 하이퍼링크" xfId="1925" builtinId="9" hidden="1"/>
    <cellStyle name="열어 본 하이퍼링크" xfId="1927" builtinId="9" hidden="1"/>
    <cellStyle name="열어 본 하이퍼링크" xfId="1929" builtinId="9" hidden="1"/>
    <cellStyle name="열어 본 하이퍼링크" xfId="1931" builtinId="9" hidden="1"/>
    <cellStyle name="열어 본 하이퍼링크" xfId="1933" builtinId="9" hidden="1"/>
    <cellStyle name="열어 본 하이퍼링크" xfId="1935" builtinId="9" hidden="1"/>
    <cellStyle name="열어 본 하이퍼링크" xfId="1937" builtinId="9" hidden="1"/>
    <cellStyle name="열어 본 하이퍼링크" xfId="1939" builtinId="9" hidden="1"/>
    <cellStyle name="열어 본 하이퍼링크" xfId="1941" builtinId="9" hidden="1"/>
    <cellStyle name="열어 본 하이퍼링크" xfId="1943" builtinId="9" hidden="1"/>
    <cellStyle name="열어 본 하이퍼링크" xfId="1945" builtinId="9" hidden="1"/>
    <cellStyle name="열어 본 하이퍼링크" xfId="1947" builtinId="9" hidden="1"/>
    <cellStyle name="열어 본 하이퍼링크" xfId="1949" builtinId="9" hidden="1"/>
    <cellStyle name="열어 본 하이퍼링크" xfId="1951" builtinId="9" hidden="1"/>
    <cellStyle name="열어 본 하이퍼링크" xfId="1953" builtinId="9" hidden="1"/>
    <cellStyle name="열어 본 하이퍼링크" xfId="1955" builtinId="9" hidden="1"/>
    <cellStyle name="열어 본 하이퍼링크" xfId="1957" builtinId="9" hidden="1"/>
    <cellStyle name="열어 본 하이퍼링크" xfId="1959" builtinId="9" hidden="1"/>
    <cellStyle name="열어 본 하이퍼링크" xfId="1961" builtinId="9" hidden="1"/>
    <cellStyle name="열어 본 하이퍼링크" xfId="1963" builtinId="9" hidden="1"/>
    <cellStyle name="열어 본 하이퍼링크" xfId="1965" builtinId="9" hidden="1"/>
    <cellStyle name="열어 본 하이퍼링크" xfId="1967" builtinId="9" hidden="1"/>
    <cellStyle name="열어 본 하이퍼링크" xfId="1969" builtinId="9" hidden="1"/>
    <cellStyle name="열어 본 하이퍼링크" xfId="1971" builtinId="9" hidden="1"/>
    <cellStyle name="열어 본 하이퍼링크" xfId="1973" builtinId="9" hidden="1"/>
    <cellStyle name="열어 본 하이퍼링크" xfId="1975" builtinId="9" hidden="1"/>
    <cellStyle name="열어 본 하이퍼링크" xfId="1977" builtinId="9" hidden="1"/>
    <cellStyle name="열어 본 하이퍼링크" xfId="1979" builtinId="9" hidden="1"/>
    <cellStyle name="열어 본 하이퍼링크" xfId="1981" builtinId="9" hidden="1"/>
    <cellStyle name="열어 본 하이퍼링크" xfId="1983" builtinId="9" hidden="1"/>
    <cellStyle name="열어 본 하이퍼링크" xfId="1985" builtinId="9" hidden="1"/>
    <cellStyle name="열어 본 하이퍼링크" xfId="1987" builtinId="9" hidden="1"/>
    <cellStyle name="열어 본 하이퍼링크" xfId="1989" builtinId="9" hidden="1"/>
    <cellStyle name="열어 본 하이퍼링크" xfId="1991" builtinId="9" hidden="1"/>
    <cellStyle name="열어 본 하이퍼링크" xfId="1993" builtinId="9" hidden="1"/>
    <cellStyle name="열어 본 하이퍼링크" xfId="1995" builtinId="9" hidden="1"/>
    <cellStyle name="열어 본 하이퍼링크" xfId="1997" builtinId="9" hidden="1"/>
    <cellStyle name="열어 본 하이퍼링크" xfId="1999" builtinId="9" hidden="1"/>
    <cellStyle name="열어 본 하이퍼링크" xfId="2001" builtinId="9" hidden="1"/>
    <cellStyle name="열어 본 하이퍼링크" xfId="2003" builtinId="9" hidden="1"/>
    <cellStyle name="열어 본 하이퍼링크" xfId="2005" builtinId="9" hidden="1"/>
    <cellStyle name="열어 본 하이퍼링크" xfId="2007" builtinId="9" hidden="1"/>
    <cellStyle name="열어 본 하이퍼링크" xfId="2009" builtinId="9" hidden="1"/>
    <cellStyle name="열어 본 하이퍼링크" xfId="2011" builtinId="9" hidden="1"/>
    <cellStyle name="열어 본 하이퍼링크" xfId="2013" builtinId="9" hidden="1"/>
    <cellStyle name="열어 본 하이퍼링크" xfId="2015" builtinId="9" hidden="1"/>
    <cellStyle name="열어 본 하이퍼링크" xfId="2017" builtinId="9" hidden="1"/>
    <cellStyle name="열어 본 하이퍼링크" xfId="2019" builtinId="9" hidden="1"/>
    <cellStyle name="열어 본 하이퍼링크" xfId="2021" builtinId="9" hidden="1"/>
    <cellStyle name="열어 본 하이퍼링크" xfId="2023" builtinId="9" hidden="1"/>
    <cellStyle name="열어 본 하이퍼링크" xfId="2025" builtinId="9" hidden="1"/>
    <cellStyle name="열어 본 하이퍼링크" xfId="2027" builtinId="9" hidden="1"/>
    <cellStyle name="열어 본 하이퍼링크" xfId="2029" builtinId="9" hidden="1"/>
    <cellStyle name="열어 본 하이퍼링크" xfId="2031" builtinId="9" hidden="1"/>
    <cellStyle name="열어 본 하이퍼링크" xfId="2033" builtinId="9" hidden="1"/>
    <cellStyle name="열어 본 하이퍼링크" xfId="2035" builtinId="9" hidden="1"/>
    <cellStyle name="열어 본 하이퍼링크" xfId="2037" builtinId="9" hidden="1"/>
    <cellStyle name="열어 본 하이퍼링크" xfId="2039" builtinId="9" hidden="1"/>
    <cellStyle name="열어 본 하이퍼링크" xfId="2041" builtinId="9" hidden="1"/>
    <cellStyle name="열어 본 하이퍼링크" xfId="2043" builtinId="9" hidden="1"/>
    <cellStyle name="열어 본 하이퍼링크" xfId="2045" builtinId="9" hidden="1"/>
    <cellStyle name="열어 본 하이퍼링크" xfId="2047" builtinId="9" hidden="1"/>
    <cellStyle name="열어 본 하이퍼링크" xfId="2049" builtinId="9" hidden="1"/>
    <cellStyle name="열어 본 하이퍼링크" xfId="2051" builtinId="9" hidden="1"/>
    <cellStyle name="열어 본 하이퍼링크" xfId="2053" builtinId="9" hidden="1"/>
    <cellStyle name="열어 본 하이퍼링크" xfId="2055" builtinId="9" hidden="1"/>
    <cellStyle name="열어 본 하이퍼링크" xfId="2057" builtinId="9" hidden="1"/>
    <cellStyle name="열어 본 하이퍼링크" xfId="2059" builtinId="9" hidden="1"/>
    <cellStyle name="열어 본 하이퍼링크" xfId="2061" builtinId="9" hidden="1"/>
    <cellStyle name="열어 본 하이퍼링크" xfId="2063" builtinId="9" hidden="1"/>
    <cellStyle name="열어 본 하이퍼링크" xfId="2065" builtinId="9" hidden="1"/>
    <cellStyle name="열어 본 하이퍼링크" xfId="2067" builtinId="9" hidden="1"/>
    <cellStyle name="열어 본 하이퍼링크" xfId="2069" builtinId="9" hidden="1"/>
    <cellStyle name="열어 본 하이퍼링크" xfId="2071" builtinId="9" hidden="1"/>
    <cellStyle name="열어 본 하이퍼링크" xfId="2073" builtinId="9" hidden="1"/>
    <cellStyle name="열어 본 하이퍼링크" xfId="2075" builtinId="9" hidden="1"/>
    <cellStyle name="열어 본 하이퍼링크" xfId="2077" builtinId="9" hidden="1"/>
    <cellStyle name="열어 본 하이퍼링크" xfId="2079" builtinId="9" hidden="1"/>
    <cellStyle name="열어 본 하이퍼링크" xfId="2081" builtinId="9" hidden="1"/>
    <cellStyle name="열어 본 하이퍼링크" xfId="2083" builtinId="9" hidden="1"/>
    <cellStyle name="열어 본 하이퍼링크" xfId="2085" builtinId="9" hidden="1"/>
    <cellStyle name="열어 본 하이퍼링크" xfId="2087" builtinId="9" hidden="1"/>
    <cellStyle name="열어 본 하이퍼링크" xfId="2089" builtinId="9" hidden="1"/>
    <cellStyle name="열어 본 하이퍼링크" xfId="2091" builtinId="9" hidden="1"/>
    <cellStyle name="열어 본 하이퍼링크" xfId="2093" builtinId="9" hidden="1"/>
    <cellStyle name="열어 본 하이퍼링크" xfId="2095" builtinId="9" hidden="1"/>
    <cellStyle name="열어 본 하이퍼링크" xfId="2097" builtinId="9" hidden="1"/>
    <cellStyle name="열어 본 하이퍼링크" xfId="2099" builtinId="9" hidden="1"/>
    <cellStyle name="열어 본 하이퍼링크" xfId="2101" builtinId="9" hidden="1"/>
    <cellStyle name="열어 본 하이퍼링크" xfId="2103" builtinId="9" hidden="1"/>
    <cellStyle name="열어 본 하이퍼링크" xfId="2105" builtinId="9" hidden="1"/>
    <cellStyle name="열어 본 하이퍼링크" xfId="2107" builtinId="9" hidden="1"/>
    <cellStyle name="열어 본 하이퍼링크" xfId="2109" builtinId="9" hidden="1"/>
    <cellStyle name="열어 본 하이퍼링크" xfId="2111" builtinId="9" hidden="1"/>
    <cellStyle name="열어 본 하이퍼링크" xfId="2113" builtinId="9" hidden="1"/>
    <cellStyle name="열어 본 하이퍼링크" xfId="2115" builtinId="9" hidden="1"/>
    <cellStyle name="열어 본 하이퍼링크" xfId="2117" builtinId="9" hidden="1"/>
    <cellStyle name="열어 본 하이퍼링크" xfId="2119" builtinId="9" hidden="1"/>
    <cellStyle name="열어 본 하이퍼링크" xfId="2121" builtinId="9" hidden="1"/>
    <cellStyle name="열어 본 하이퍼링크" xfId="2123" builtinId="9" hidden="1"/>
    <cellStyle name="열어 본 하이퍼링크" xfId="2125" builtinId="9" hidden="1"/>
    <cellStyle name="열어 본 하이퍼링크" xfId="2127" builtinId="9" hidden="1"/>
    <cellStyle name="열어 본 하이퍼링크" xfId="2129" builtinId="9" hidden="1"/>
    <cellStyle name="열어 본 하이퍼링크" xfId="2131" builtinId="9" hidden="1"/>
    <cellStyle name="열어 본 하이퍼링크" xfId="2133" builtinId="9" hidden="1"/>
    <cellStyle name="열어 본 하이퍼링크" xfId="2135" builtinId="9" hidden="1"/>
    <cellStyle name="열어 본 하이퍼링크" xfId="2137" builtinId="9" hidden="1"/>
    <cellStyle name="열어 본 하이퍼링크" xfId="2139" builtinId="9" hidden="1"/>
    <cellStyle name="열어 본 하이퍼링크" xfId="2141" builtinId="9" hidden="1"/>
    <cellStyle name="열어 본 하이퍼링크" xfId="2143" builtinId="9" hidden="1"/>
    <cellStyle name="열어 본 하이퍼링크" xfId="2145" builtinId="9" hidden="1"/>
    <cellStyle name="열어 본 하이퍼링크" xfId="2147" builtinId="9" hidden="1"/>
    <cellStyle name="열어 본 하이퍼링크" xfId="2149" builtinId="9" hidden="1"/>
    <cellStyle name="열어 본 하이퍼링크" xfId="2151" builtinId="9" hidden="1"/>
    <cellStyle name="열어 본 하이퍼링크" xfId="2153" builtinId="9" hidden="1"/>
    <cellStyle name="열어 본 하이퍼링크" xfId="2155" builtinId="9" hidden="1"/>
    <cellStyle name="열어 본 하이퍼링크" xfId="2157" builtinId="9" hidden="1"/>
    <cellStyle name="열어 본 하이퍼링크" xfId="2159" builtinId="9" hidden="1"/>
    <cellStyle name="열어 본 하이퍼링크" xfId="2161" builtinId="9" hidden="1"/>
    <cellStyle name="열어 본 하이퍼링크" xfId="2163" builtinId="9" hidden="1"/>
    <cellStyle name="열어 본 하이퍼링크" xfId="2165" builtinId="9" hidden="1"/>
    <cellStyle name="열어 본 하이퍼링크" xfId="2167" builtinId="9" hidden="1"/>
    <cellStyle name="열어 본 하이퍼링크" xfId="2169" builtinId="9" hidden="1"/>
    <cellStyle name="열어 본 하이퍼링크" xfId="2171" builtinId="9" hidden="1"/>
    <cellStyle name="열어 본 하이퍼링크" xfId="2173" builtinId="9" hidden="1"/>
    <cellStyle name="열어 본 하이퍼링크" xfId="2175" builtinId="9" hidden="1"/>
    <cellStyle name="열어 본 하이퍼링크" xfId="2177" builtinId="9" hidden="1"/>
    <cellStyle name="열어 본 하이퍼링크" xfId="2179" builtinId="9" hidden="1"/>
    <cellStyle name="열어 본 하이퍼링크" xfId="2181" builtinId="9" hidden="1"/>
    <cellStyle name="열어 본 하이퍼링크" xfId="2183" builtinId="9" hidden="1"/>
    <cellStyle name="열어 본 하이퍼링크" xfId="2185" builtinId="9" hidden="1"/>
    <cellStyle name="열어 본 하이퍼링크" xfId="2187" builtinId="9" hidden="1"/>
    <cellStyle name="열어 본 하이퍼링크" xfId="2189" builtinId="9" hidden="1"/>
    <cellStyle name="열어 본 하이퍼링크" xfId="2191" builtinId="9" hidden="1"/>
    <cellStyle name="열어 본 하이퍼링크" xfId="2193" builtinId="9" hidden="1"/>
    <cellStyle name="열어 본 하이퍼링크" xfId="2195" builtinId="9" hidden="1"/>
    <cellStyle name="열어 본 하이퍼링크" xfId="2197" builtinId="9" hidden="1"/>
    <cellStyle name="열어 본 하이퍼링크" xfId="2199" builtinId="9" hidden="1"/>
    <cellStyle name="열어 본 하이퍼링크" xfId="2201" builtinId="9" hidden="1"/>
    <cellStyle name="열어 본 하이퍼링크" xfId="2203" builtinId="9" hidden="1"/>
    <cellStyle name="열어 본 하이퍼링크" xfId="2205" builtinId="9" hidden="1"/>
    <cellStyle name="열어 본 하이퍼링크" xfId="2207" builtinId="9" hidden="1"/>
    <cellStyle name="열어 본 하이퍼링크" xfId="2209" builtinId="9" hidden="1"/>
    <cellStyle name="열어 본 하이퍼링크" xfId="2211" builtinId="9" hidden="1"/>
    <cellStyle name="열어 본 하이퍼링크" xfId="2213" builtinId="9" hidden="1"/>
    <cellStyle name="열어 본 하이퍼링크" xfId="2215" builtinId="9" hidden="1"/>
    <cellStyle name="열어 본 하이퍼링크" xfId="2217" builtinId="9" hidden="1"/>
    <cellStyle name="열어 본 하이퍼링크" xfId="2219" builtinId="9" hidden="1"/>
    <cellStyle name="열어 본 하이퍼링크" xfId="2221" builtinId="9" hidden="1"/>
    <cellStyle name="열어 본 하이퍼링크" xfId="2223" builtinId="9" hidden="1"/>
    <cellStyle name="열어 본 하이퍼링크" xfId="2225" builtinId="9" hidden="1"/>
    <cellStyle name="열어 본 하이퍼링크" xfId="2227" builtinId="9" hidden="1"/>
    <cellStyle name="열어 본 하이퍼링크" xfId="2229" builtinId="9" hidden="1"/>
    <cellStyle name="열어 본 하이퍼링크" xfId="2231" builtinId="9" hidden="1"/>
    <cellStyle name="열어 본 하이퍼링크" xfId="2233" builtinId="9" hidden="1"/>
    <cellStyle name="열어 본 하이퍼링크" xfId="2235" builtinId="9" hidden="1"/>
    <cellStyle name="열어 본 하이퍼링크" xfId="2237" builtinId="9" hidden="1"/>
    <cellStyle name="열어 본 하이퍼링크" xfId="2239" builtinId="9" hidden="1"/>
    <cellStyle name="열어 본 하이퍼링크" xfId="2241" builtinId="9" hidden="1"/>
    <cellStyle name="열어 본 하이퍼링크" xfId="2243" builtinId="9" hidden="1"/>
    <cellStyle name="열어 본 하이퍼링크" xfId="2245" builtinId="9" hidden="1"/>
    <cellStyle name="열어 본 하이퍼링크" xfId="2247" builtinId="9" hidden="1"/>
    <cellStyle name="열어 본 하이퍼링크" xfId="2249" builtinId="9" hidden="1"/>
    <cellStyle name="열어 본 하이퍼링크" xfId="2251" builtinId="9" hidden="1"/>
    <cellStyle name="열어 본 하이퍼링크" xfId="2253" builtinId="9" hidden="1"/>
    <cellStyle name="열어 본 하이퍼링크" xfId="2255" builtinId="9" hidden="1"/>
    <cellStyle name="열어 본 하이퍼링크" xfId="2257" builtinId="9" hidden="1"/>
    <cellStyle name="열어 본 하이퍼링크" xfId="2259" builtinId="9" hidden="1"/>
    <cellStyle name="열어 본 하이퍼링크" xfId="2261" builtinId="9" hidden="1"/>
    <cellStyle name="열어 본 하이퍼링크" xfId="2263" builtinId="9" hidden="1"/>
    <cellStyle name="열어 본 하이퍼링크" xfId="2265" builtinId="9" hidden="1"/>
    <cellStyle name="열어 본 하이퍼링크" xfId="2267" builtinId="9" hidden="1"/>
    <cellStyle name="열어 본 하이퍼링크" xfId="2269" builtinId="9" hidden="1"/>
    <cellStyle name="열어 본 하이퍼링크" xfId="2271" builtinId="9" hidden="1"/>
    <cellStyle name="열어 본 하이퍼링크" xfId="2273" builtinId="9" hidden="1"/>
    <cellStyle name="열어 본 하이퍼링크" xfId="2275" builtinId="9" hidden="1"/>
    <cellStyle name="열어 본 하이퍼링크" xfId="2277" builtinId="9" hidden="1"/>
    <cellStyle name="열어 본 하이퍼링크" xfId="2279" builtinId="9" hidden="1"/>
    <cellStyle name="열어 본 하이퍼링크" xfId="2281" builtinId="9" hidden="1"/>
    <cellStyle name="열어 본 하이퍼링크" xfId="2283" builtinId="9" hidden="1"/>
    <cellStyle name="열어 본 하이퍼링크" xfId="2285" builtinId="9" hidden="1"/>
    <cellStyle name="열어 본 하이퍼링크" xfId="2287" builtinId="9" hidden="1"/>
    <cellStyle name="열어 본 하이퍼링크" xfId="2289" builtinId="9" hidden="1"/>
    <cellStyle name="열어 본 하이퍼링크" xfId="2291" builtinId="9" hidden="1"/>
    <cellStyle name="열어 본 하이퍼링크" xfId="2293" builtinId="9" hidden="1"/>
    <cellStyle name="열어 본 하이퍼링크" xfId="2295" builtinId="9" hidden="1"/>
    <cellStyle name="열어 본 하이퍼링크" xfId="2297" builtinId="9" hidden="1"/>
    <cellStyle name="열어 본 하이퍼링크" xfId="2299" builtinId="9" hidden="1"/>
    <cellStyle name="열어 본 하이퍼링크" xfId="2301" builtinId="9" hidden="1"/>
    <cellStyle name="열어 본 하이퍼링크" xfId="2303" builtinId="9" hidden="1"/>
    <cellStyle name="열어 본 하이퍼링크" xfId="2305" builtinId="9" hidden="1"/>
    <cellStyle name="열어 본 하이퍼링크" xfId="2307" builtinId="9" hidden="1"/>
    <cellStyle name="열어 본 하이퍼링크" xfId="2309" builtinId="9" hidden="1"/>
    <cellStyle name="열어 본 하이퍼링크" xfId="2311" builtinId="9" hidden="1"/>
    <cellStyle name="열어 본 하이퍼링크" xfId="2313" builtinId="9" hidden="1"/>
    <cellStyle name="열어 본 하이퍼링크" xfId="2315" builtinId="9" hidden="1"/>
    <cellStyle name="열어 본 하이퍼링크" xfId="2317" builtinId="9" hidden="1"/>
    <cellStyle name="열어 본 하이퍼링크" xfId="2319" builtinId="9" hidden="1"/>
    <cellStyle name="열어 본 하이퍼링크" xfId="2321" builtinId="9" hidden="1"/>
    <cellStyle name="열어 본 하이퍼링크" xfId="2323" builtinId="9" hidden="1"/>
    <cellStyle name="열어 본 하이퍼링크" xfId="2325" builtinId="9" hidden="1"/>
    <cellStyle name="열어 본 하이퍼링크" xfId="2327" builtinId="9" hidden="1"/>
    <cellStyle name="열어 본 하이퍼링크" xfId="2329" builtinId="9" hidden="1"/>
    <cellStyle name="열어 본 하이퍼링크" xfId="2331" builtinId="9" hidden="1"/>
    <cellStyle name="열어 본 하이퍼링크" xfId="2333" builtinId="9" hidden="1"/>
    <cellStyle name="열어 본 하이퍼링크" xfId="2335" builtinId="9" hidden="1"/>
    <cellStyle name="열어 본 하이퍼링크" xfId="2337" builtinId="9" hidden="1"/>
    <cellStyle name="열어 본 하이퍼링크" xfId="2339" builtinId="9" hidden="1"/>
    <cellStyle name="열어 본 하이퍼링크" xfId="2341" builtinId="9" hidden="1"/>
    <cellStyle name="열어 본 하이퍼링크" xfId="2343" builtinId="9" hidden="1"/>
    <cellStyle name="열어 본 하이퍼링크" xfId="2345" builtinId="9" hidden="1"/>
    <cellStyle name="열어 본 하이퍼링크" xfId="2347" builtinId="9" hidden="1"/>
    <cellStyle name="열어 본 하이퍼링크" xfId="2349" builtinId="9" hidden="1"/>
    <cellStyle name="열어 본 하이퍼링크" xfId="2351" builtinId="9" hidden="1"/>
    <cellStyle name="열어 본 하이퍼링크" xfId="2353" builtinId="9" hidden="1"/>
    <cellStyle name="열어 본 하이퍼링크" xfId="2355" builtinId="9" hidden="1"/>
    <cellStyle name="열어 본 하이퍼링크" xfId="2357" builtinId="9" hidden="1"/>
    <cellStyle name="열어 본 하이퍼링크" xfId="2359" builtinId="9" hidden="1"/>
    <cellStyle name="열어 본 하이퍼링크" xfId="2361" builtinId="9" hidden="1"/>
    <cellStyle name="열어 본 하이퍼링크" xfId="2363" builtinId="9" hidden="1"/>
    <cellStyle name="열어 본 하이퍼링크" xfId="2365" builtinId="9" hidden="1"/>
    <cellStyle name="열어 본 하이퍼링크" xfId="2367" builtinId="9" hidden="1"/>
    <cellStyle name="열어 본 하이퍼링크" xfId="2369" builtinId="9" hidden="1"/>
    <cellStyle name="열어 본 하이퍼링크" xfId="2371" builtinId="9" hidden="1"/>
    <cellStyle name="열어 본 하이퍼링크" xfId="2373" builtinId="9" hidden="1"/>
    <cellStyle name="열어 본 하이퍼링크" xfId="2375" builtinId="9" hidden="1"/>
    <cellStyle name="열어 본 하이퍼링크" xfId="2377" builtinId="9" hidden="1"/>
    <cellStyle name="열어 본 하이퍼링크" xfId="2379" builtinId="9" hidden="1"/>
    <cellStyle name="열어 본 하이퍼링크" xfId="2381" builtinId="9" hidden="1"/>
    <cellStyle name="열어 본 하이퍼링크" xfId="2383" builtinId="9" hidden="1"/>
    <cellStyle name="열어 본 하이퍼링크" xfId="2385" builtinId="9" hidden="1"/>
    <cellStyle name="열어 본 하이퍼링크" xfId="2387" builtinId="9" hidden="1"/>
    <cellStyle name="열어 본 하이퍼링크" xfId="2389" builtinId="9" hidden="1"/>
    <cellStyle name="열어 본 하이퍼링크" xfId="2391" builtinId="9" hidden="1"/>
    <cellStyle name="열어 본 하이퍼링크" xfId="2393" builtinId="9" hidden="1"/>
    <cellStyle name="열어 본 하이퍼링크" xfId="2395" builtinId="9" hidden="1"/>
    <cellStyle name="열어 본 하이퍼링크" xfId="2397" builtinId="9" hidden="1"/>
    <cellStyle name="열어 본 하이퍼링크" xfId="2399" builtinId="9" hidden="1"/>
    <cellStyle name="열어 본 하이퍼링크" xfId="2401" builtinId="9" hidden="1"/>
    <cellStyle name="열어 본 하이퍼링크" xfId="2403" builtinId="9" hidden="1"/>
    <cellStyle name="열어 본 하이퍼링크" xfId="2405" builtinId="9" hidden="1"/>
    <cellStyle name="열어 본 하이퍼링크" xfId="2407" builtinId="9" hidden="1"/>
    <cellStyle name="열어 본 하이퍼링크" xfId="2409" builtinId="9" hidden="1"/>
    <cellStyle name="열어 본 하이퍼링크" xfId="2411" builtinId="9" hidden="1"/>
    <cellStyle name="열어 본 하이퍼링크" xfId="2413" builtinId="9" hidden="1"/>
    <cellStyle name="열어 본 하이퍼링크" xfId="2415" builtinId="9" hidden="1"/>
    <cellStyle name="열어 본 하이퍼링크" xfId="2417" builtinId="9" hidden="1"/>
    <cellStyle name="열어 본 하이퍼링크" xfId="2419" builtinId="9" hidden="1"/>
    <cellStyle name="열어 본 하이퍼링크" xfId="2421" builtinId="9" hidden="1"/>
    <cellStyle name="열어 본 하이퍼링크" xfId="2423" builtinId="9" hidden="1"/>
    <cellStyle name="열어 본 하이퍼링크" xfId="2425" builtinId="9" hidden="1"/>
    <cellStyle name="열어 본 하이퍼링크" xfId="2427" builtinId="9" hidden="1"/>
    <cellStyle name="열어 본 하이퍼링크" xfId="2429" builtinId="9" hidden="1"/>
    <cellStyle name="열어 본 하이퍼링크" xfId="2431" builtinId="9" hidden="1"/>
    <cellStyle name="열어 본 하이퍼링크" xfId="2433" builtinId="9" hidden="1"/>
    <cellStyle name="열어 본 하이퍼링크" xfId="2435" builtinId="9" hidden="1"/>
    <cellStyle name="열어 본 하이퍼링크" xfId="2437" builtinId="9" hidden="1"/>
    <cellStyle name="열어 본 하이퍼링크" xfId="2439" builtinId="9" hidden="1"/>
    <cellStyle name="열어 본 하이퍼링크" xfId="2441" builtinId="9" hidden="1"/>
    <cellStyle name="열어 본 하이퍼링크" xfId="2443" builtinId="9" hidden="1"/>
    <cellStyle name="열어 본 하이퍼링크" xfId="2445" builtinId="9" hidden="1"/>
    <cellStyle name="열어 본 하이퍼링크" xfId="2447" builtinId="9" hidden="1"/>
    <cellStyle name="열어 본 하이퍼링크" xfId="2449" builtinId="9" hidden="1"/>
    <cellStyle name="열어 본 하이퍼링크" xfId="2451" builtinId="9" hidden="1"/>
    <cellStyle name="열어 본 하이퍼링크" xfId="2453" builtinId="9" hidden="1"/>
    <cellStyle name="열어 본 하이퍼링크" xfId="2455" builtinId="9" hidden="1"/>
    <cellStyle name="열어 본 하이퍼링크" xfId="2457" builtinId="9" hidden="1"/>
    <cellStyle name="열어 본 하이퍼링크" xfId="2459" builtinId="9" hidden="1"/>
    <cellStyle name="열어 본 하이퍼링크" xfId="2461" builtinId="9" hidden="1"/>
    <cellStyle name="열어 본 하이퍼링크" xfId="2463" builtinId="9" hidden="1"/>
    <cellStyle name="열어 본 하이퍼링크" xfId="2465" builtinId="9" hidden="1"/>
    <cellStyle name="열어 본 하이퍼링크" xfId="2467" builtinId="9" hidden="1"/>
    <cellStyle name="열어 본 하이퍼링크" xfId="2469" builtinId="9" hidden="1"/>
    <cellStyle name="열어 본 하이퍼링크" xfId="2471" builtinId="9" hidden="1"/>
    <cellStyle name="열어 본 하이퍼링크" xfId="2473" builtinId="9" hidden="1"/>
    <cellStyle name="열어 본 하이퍼링크" xfId="2475" builtinId="9" hidden="1"/>
    <cellStyle name="열어 본 하이퍼링크" xfId="2477" builtinId="9" hidden="1"/>
    <cellStyle name="열어 본 하이퍼링크" xfId="2479" builtinId="9" hidden="1"/>
    <cellStyle name="열어 본 하이퍼링크" xfId="2481" builtinId="9" hidden="1"/>
    <cellStyle name="열어 본 하이퍼링크" xfId="2483" builtinId="9" hidden="1"/>
    <cellStyle name="열어 본 하이퍼링크" xfId="2485" builtinId="9" hidden="1"/>
    <cellStyle name="열어 본 하이퍼링크" xfId="2487" builtinId="9" hidden="1"/>
    <cellStyle name="열어 본 하이퍼링크" xfId="2489" builtinId="9" hidden="1"/>
    <cellStyle name="열어 본 하이퍼링크" xfId="2491" builtinId="9" hidden="1"/>
    <cellStyle name="열어 본 하이퍼링크" xfId="2493" builtinId="9" hidden="1"/>
    <cellStyle name="열어 본 하이퍼링크" xfId="2495" builtinId="9" hidden="1"/>
    <cellStyle name="열어 본 하이퍼링크" xfId="2497" builtinId="9" hidden="1"/>
    <cellStyle name="열어 본 하이퍼링크" xfId="2499" builtinId="9" hidden="1"/>
    <cellStyle name="열어 본 하이퍼링크" xfId="2501" builtinId="9" hidden="1"/>
    <cellStyle name="열어 본 하이퍼링크" xfId="2503" builtinId="9" hidden="1"/>
    <cellStyle name="열어 본 하이퍼링크" xfId="2505" builtinId="9" hidden="1"/>
    <cellStyle name="요약" xfId="2521" builtinId="25" customBuiltin="1"/>
    <cellStyle name="입력" xfId="2514" builtinId="20" customBuiltin="1"/>
    <cellStyle name="제목" xfId="2506" builtinId="15" customBuiltin="1"/>
    <cellStyle name="제목 1" xfId="2507" builtinId="16" customBuiltin="1"/>
    <cellStyle name="제목 2" xfId="2508" builtinId="17" customBuiltin="1"/>
    <cellStyle name="제목 3" xfId="2509" builtinId="18" customBuiltin="1"/>
    <cellStyle name="제목 4" xfId="2510" builtinId="19" customBuiltin="1"/>
    <cellStyle name="좋음" xfId="2511" builtinId="26" customBuiltin="1"/>
    <cellStyle name="출력" xfId="2515" builtinId="21" customBuiltin="1"/>
    <cellStyle name="표준" xfId="0" builtinId="0"/>
    <cellStyle name="표준 10" xfId="2655" xr:uid="{00000000-0005-0000-0000-000088050000}"/>
    <cellStyle name="표준 2" xfId="2546" xr:uid="{00000000-0005-0000-0000-000089050000}"/>
    <cellStyle name="표준 2 2" xfId="2568" xr:uid="{00000000-0005-0000-0000-00008A050000}"/>
    <cellStyle name="표준 2 2 2" xfId="2569" xr:uid="{00000000-0005-0000-0000-00008B050000}"/>
    <cellStyle name="표준 2 2 3" xfId="2611" xr:uid="{00000000-0005-0000-0000-00008C050000}"/>
    <cellStyle name="표준 2 3" xfId="2610" xr:uid="{00000000-0005-0000-0000-00008D050000}"/>
    <cellStyle name="표준 2 4" xfId="2612" xr:uid="{00000000-0005-0000-0000-00008E050000}"/>
    <cellStyle name="표준 3" xfId="2548" xr:uid="{00000000-0005-0000-0000-00008F050000}"/>
    <cellStyle name="표준 4" xfId="2570" xr:uid="{00000000-0005-0000-0000-000090050000}"/>
    <cellStyle name="표준 5" xfId="2590" xr:uid="{00000000-0005-0000-0000-000091050000}"/>
    <cellStyle name="표준 6" xfId="2614" xr:uid="{00000000-0005-0000-0000-000092050000}"/>
    <cellStyle name="표준 7" xfId="2613" xr:uid="{00000000-0005-0000-0000-000093050000}"/>
    <cellStyle name="표준 8" xfId="2615" xr:uid="{00000000-0005-0000-0000-000094050000}"/>
    <cellStyle name="표준 9" xfId="2635" xr:uid="{00000000-0005-0000-0000-000095050000}"/>
    <cellStyle name="하이퍼링크" xfId="3" builtinId="8" hidden="1"/>
    <cellStyle name="하이퍼링크" xfId="5" builtinId="8" hidden="1"/>
    <cellStyle name="하이퍼링크" xfId="8" builtinId="8" hidden="1"/>
    <cellStyle name="하이퍼링크" xfId="10" builtinId="8" hidden="1"/>
    <cellStyle name="하이퍼링크" xfId="12" builtinId="8" hidden="1"/>
    <cellStyle name="하이퍼링크" xfId="14" builtinId="8" hidden="1"/>
    <cellStyle name="하이퍼링크" xfId="16" builtinId="8" hidden="1"/>
    <cellStyle name="하이퍼링크" xfId="18" builtinId="8" hidden="1"/>
    <cellStyle name="하이퍼링크" xfId="20" builtinId="8" hidden="1"/>
    <cellStyle name="하이퍼링크" xfId="22" builtinId="8" hidden="1"/>
    <cellStyle name="하이퍼링크" xfId="24" builtinId="8" hidden="1"/>
    <cellStyle name="하이퍼링크" xfId="26" builtinId="8" hidden="1"/>
    <cellStyle name="하이퍼링크" xfId="28" builtinId="8" hidden="1"/>
    <cellStyle name="하이퍼링크" xfId="30" builtinId="8" hidden="1"/>
    <cellStyle name="하이퍼링크" xfId="32" builtinId="8" hidden="1"/>
    <cellStyle name="하이퍼링크" xfId="34" builtinId="8" hidden="1"/>
    <cellStyle name="하이퍼링크" xfId="36" builtinId="8" hidden="1"/>
    <cellStyle name="하이퍼링크" xfId="50" builtinId="8" hidden="1"/>
    <cellStyle name="하이퍼링크" xfId="52" builtinId="8" hidden="1"/>
    <cellStyle name="하이퍼링크" xfId="54" builtinId="8" hidden="1"/>
    <cellStyle name="하이퍼링크" xfId="56" builtinId="8" hidden="1"/>
    <cellStyle name="하이퍼링크" xfId="58" builtinId="8" hidden="1"/>
    <cellStyle name="하이퍼링크" xfId="60" builtinId="8" hidden="1"/>
    <cellStyle name="하이퍼링크" xfId="62" builtinId="8" hidden="1"/>
    <cellStyle name="하이퍼링크" xfId="64" builtinId="8" hidden="1"/>
    <cellStyle name="하이퍼링크" xfId="66" builtinId="8" hidden="1"/>
    <cellStyle name="하이퍼링크" xfId="68" builtinId="8" hidden="1"/>
    <cellStyle name="하이퍼링크" xfId="70" builtinId="8" hidden="1"/>
    <cellStyle name="하이퍼링크" xfId="72" builtinId="8" hidden="1"/>
    <cellStyle name="하이퍼링크" xfId="74" builtinId="8" hidden="1"/>
    <cellStyle name="하이퍼링크" xfId="76" builtinId="8" hidden="1"/>
    <cellStyle name="하이퍼링크" xfId="78" builtinId="8" hidden="1"/>
    <cellStyle name="하이퍼링크" xfId="80" builtinId="8" hidden="1"/>
    <cellStyle name="하이퍼링크" xfId="82" builtinId="8" hidden="1"/>
    <cellStyle name="하이퍼링크" xfId="84" builtinId="8" hidden="1"/>
    <cellStyle name="하이퍼링크" xfId="86" builtinId="8" hidden="1"/>
    <cellStyle name="하이퍼링크" xfId="88" builtinId="8" hidden="1"/>
    <cellStyle name="하이퍼링크" xfId="90" builtinId="8" hidden="1"/>
    <cellStyle name="하이퍼링크" xfId="92" builtinId="8" hidden="1"/>
    <cellStyle name="하이퍼링크" xfId="94" builtinId="8" hidden="1"/>
    <cellStyle name="하이퍼링크" xfId="96" builtinId="8" hidden="1"/>
    <cellStyle name="하이퍼링크" xfId="98" builtinId="8" hidden="1"/>
    <cellStyle name="하이퍼링크" xfId="100" builtinId="8" hidden="1"/>
    <cellStyle name="하이퍼링크" xfId="102" builtinId="8" hidden="1"/>
    <cellStyle name="하이퍼링크" xfId="104" builtinId="8" hidden="1"/>
    <cellStyle name="하이퍼링크" xfId="106" builtinId="8" hidden="1"/>
    <cellStyle name="하이퍼링크" xfId="108" builtinId="8" hidden="1"/>
    <cellStyle name="하이퍼링크" xfId="110" builtinId="8" hidden="1"/>
    <cellStyle name="하이퍼링크" xfId="112" builtinId="8" hidden="1"/>
    <cellStyle name="하이퍼링크" xfId="114" builtinId="8" hidden="1"/>
    <cellStyle name="하이퍼링크" xfId="116" builtinId="8" hidden="1"/>
    <cellStyle name="하이퍼링크" xfId="118" builtinId="8" hidden="1"/>
    <cellStyle name="하이퍼링크" xfId="120" builtinId="8" hidden="1"/>
    <cellStyle name="하이퍼링크" xfId="122" builtinId="8" hidden="1"/>
    <cellStyle name="하이퍼링크" xfId="124" builtinId="8" hidden="1"/>
    <cellStyle name="하이퍼링크" xfId="126" builtinId="8" hidden="1"/>
    <cellStyle name="하이퍼링크" xfId="128" builtinId="8" hidden="1"/>
    <cellStyle name="하이퍼링크" xfId="130" builtinId="8" hidden="1"/>
    <cellStyle name="하이퍼링크" xfId="132" builtinId="8" hidden="1"/>
    <cellStyle name="하이퍼링크" xfId="134" builtinId="8" hidden="1"/>
    <cellStyle name="하이퍼링크" xfId="136" builtinId="8" hidden="1"/>
    <cellStyle name="하이퍼링크" xfId="138" builtinId="8" hidden="1"/>
    <cellStyle name="하이퍼링크" xfId="140" builtinId="8" hidden="1"/>
    <cellStyle name="하이퍼링크" xfId="142" builtinId="8" hidden="1"/>
    <cellStyle name="하이퍼링크" xfId="144" builtinId="8" hidden="1"/>
    <cellStyle name="하이퍼링크" xfId="146" builtinId="8" hidden="1"/>
    <cellStyle name="하이퍼링크" xfId="148" builtinId="8" hidden="1"/>
    <cellStyle name="하이퍼링크" xfId="150" builtinId="8" hidden="1"/>
    <cellStyle name="하이퍼링크" xfId="152" builtinId="8" hidden="1"/>
    <cellStyle name="하이퍼링크" xfId="154" builtinId="8" hidden="1"/>
    <cellStyle name="하이퍼링크" xfId="156" builtinId="8" hidden="1"/>
    <cellStyle name="하이퍼링크" xfId="158" builtinId="8" hidden="1"/>
    <cellStyle name="하이퍼링크" xfId="160" builtinId="8" hidden="1"/>
    <cellStyle name="하이퍼링크" xfId="162" builtinId="8" hidden="1"/>
    <cellStyle name="하이퍼링크" xfId="164" builtinId="8" hidden="1"/>
    <cellStyle name="하이퍼링크" xfId="166" builtinId="8" hidden="1"/>
    <cellStyle name="하이퍼링크" xfId="168" builtinId="8" hidden="1"/>
    <cellStyle name="하이퍼링크" xfId="170" builtinId="8" hidden="1"/>
    <cellStyle name="하이퍼링크" xfId="172" builtinId="8" hidden="1"/>
    <cellStyle name="하이퍼링크" xfId="174" builtinId="8" hidden="1"/>
    <cellStyle name="하이퍼링크" xfId="176" builtinId="8" hidden="1"/>
    <cellStyle name="하이퍼링크" xfId="178" builtinId="8" hidden="1"/>
    <cellStyle name="하이퍼링크" xfId="180" builtinId="8" hidden="1"/>
    <cellStyle name="하이퍼링크" xfId="182" builtinId="8" hidden="1"/>
    <cellStyle name="하이퍼링크" xfId="184" builtinId="8" hidden="1"/>
    <cellStyle name="하이퍼링크" xfId="186" builtinId="8" hidden="1"/>
    <cellStyle name="하이퍼링크" xfId="188" builtinId="8" hidden="1"/>
    <cellStyle name="하이퍼링크" xfId="190" builtinId="8" hidden="1"/>
    <cellStyle name="하이퍼링크" xfId="192" builtinId="8" hidden="1"/>
    <cellStyle name="하이퍼링크" xfId="194" builtinId="8" hidden="1"/>
    <cellStyle name="하이퍼링크" xfId="196" builtinId="8" hidden="1"/>
    <cellStyle name="하이퍼링크" xfId="198" builtinId="8" hidden="1"/>
    <cellStyle name="하이퍼링크" xfId="200" builtinId="8" hidden="1"/>
    <cellStyle name="하이퍼링크" xfId="202" builtinId="8" hidden="1"/>
    <cellStyle name="하이퍼링크" xfId="204" builtinId="8" hidden="1"/>
    <cellStyle name="하이퍼링크" xfId="206" builtinId="8" hidden="1"/>
    <cellStyle name="하이퍼링크" xfId="208" builtinId="8" hidden="1"/>
    <cellStyle name="하이퍼링크" xfId="210" builtinId="8" hidden="1"/>
    <cellStyle name="하이퍼링크" xfId="212" builtinId="8" hidden="1"/>
    <cellStyle name="하이퍼링크" xfId="214" builtinId="8" hidden="1"/>
    <cellStyle name="하이퍼링크" xfId="216" builtinId="8" hidden="1"/>
    <cellStyle name="하이퍼링크" xfId="218" builtinId="8" hidden="1"/>
    <cellStyle name="하이퍼링크" xfId="220" builtinId="8" hidden="1"/>
    <cellStyle name="하이퍼링크" xfId="222" builtinId="8" hidden="1"/>
    <cellStyle name="하이퍼링크" xfId="224" builtinId="8" hidden="1"/>
    <cellStyle name="하이퍼링크" xfId="226" builtinId="8" hidden="1"/>
    <cellStyle name="하이퍼링크" xfId="228" builtinId="8" hidden="1"/>
    <cellStyle name="하이퍼링크" xfId="230" builtinId="8" hidden="1"/>
    <cellStyle name="하이퍼링크" xfId="232" builtinId="8" hidden="1"/>
    <cellStyle name="하이퍼링크" xfId="234" builtinId="8" hidden="1"/>
    <cellStyle name="하이퍼링크" xfId="236" builtinId="8" hidden="1"/>
    <cellStyle name="하이퍼링크" xfId="238" builtinId="8" hidden="1"/>
    <cellStyle name="하이퍼링크" xfId="240" builtinId="8" hidden="1"/>
    <cellStyle name="하이퍼링크" xfId="242" builtinId="8" hidden="1"/>
    <cellStyle name="하이퍼링크" xfId="244" builtinId="8" hidden="1"/>
    <cellStyle name="하이퍼링크" xfId="246" builtinId="8" hidden="1"/>
    <cellStyle name="하이퍼링크" xfId="248" builtinId="8" hidden="1"/>
    <cellStyle name="하이퍼링크" xfId="250" builtinId="8" hidden="1"/>
    <cellStyle name="하이퍼링크" xfId="252" builtinId="8" hidden="1"/>
    <cellStyle name="하이퍼링크" xfId="254" builtinId="8" hidden="1"/>
    <cellStyle name="하이퍼링크" xfId="256" builtinId="8" hidden="1"/>
    <cellStyle name="하이퍼링크" xfId="258" builtinId="8" hidden="1"/>
    <cellStyle name="하이퍼링크" xfId="260" builtinId="8" hidden="1"/>
    <cellStyle name="하이퍼링크" xfId="262" builtinId="8" hidden="1"/>
    <cellStyle name="하이퍼링크" xfId="264" builtinId="8" hidden="1"/>
    <cellStyle name="하이퍼링크" xfId="266" builtinId="8" hidden="1"/>
    <cellStyle name="하이퍼링크" xfId="268" builtinId="8" hidden="1"/>
    <cellStyle name="하이퍼링크" xfId="270" builtinId="8" hidden="1"/>
    <cellStyle name="하이퍼링크" xfId="272" builtinId="8" hidden="1"/>
    <cellStyle name="하이퍼링크" xfId="274" builtinId="8" hidden="1"/>
    <cellStyle name="하이퍼링크" xfId="276" builtinId="8" hidden="1"/>
    <cellStyle name="하이퍼링크" xfId="278" builtinId="8" hidden="1"/>
    <cellStyle name="하이퍼링크" xfId="280" builtinId="8" hidden="1"/>
    <cellStyle name="하이퍼링크" xfId="282" builtinId="8" hidden="1"/>
    <cellStyle name="하이퍼링크" xfId="284" builtinId="8" hidden="1"/>
    <cellStyle name="하이퍼링크" xfId="286" builtinId="8" hidden="1"/>
    <cellStyle name="하이퍼링크" xfId="288" builtinId="8" hidden="1"/>
    <cellStyle name="하이퍼링크" xfId="290" builtinId="8" hidden="1"/>
    <cellStyle name="하이퍼링크" xfId="292" builtinId="8" hidden="1"/>
    <cellStyle name="하이퍼링크" xfId="294" builtinId="8" hidden="1"/>
    <cellStyle name="하이퍼링크" xfId="296" builtinId="8" hidden="1"/>
    <cellStyle name="하이퍼링크" xfId="298" builtinId="8" hidden="1"/>
    <cellStyle name="하이퍼링크" xfId="300" builtinId="8" hidden="1"/>
    <cellStyle name="하이퍼링크" xfId="302" builtinId="8" hidden="1"/>
    <cellStyle name="하이퍼링크" xfId="304" builtinId="8" hidden="1"/>
    <cellStyle name="하이퍼링크" xfId="306" builtinId="8" hidden="1"/>
    <cellStyle name="하이퍼링크" xfId="308" builtinId="8" hidden="1"/>
    <cellStyle name="하이퍼링크" xfId="310" builtinId="8" hidden="1"/>
    <cellStyle name="하이퍼링크" xfId="312" builtinId="8" hidden="1"/>
    <cellStyle name="하이퍼링크" xfId="314" builtinId="8" hidden="1"/>
    <cellStyle name="하이퍼링크" xfId="316" builtinId="8" hidden="1"/>
    <cellStyle name="하이퍼링크" xfId="318" builtinId="8" hidden="1"/>
    <cellStyle name="하이퍼링크" xfId="320" builtinId="8" hidden="1"/>
    <cellStyle name="하이퍼링크" xfId="322" builtinId="8" hidden="1"/>
    <cellStyle name="하이퍼링크" xfId="324" builtinId="8" hidden="1"/>
    <cellStyle name="하이퍼링크" xfId="326" builtinId="8" hidden="1"/>
    <cellStyle name="하이퍼링크" xfId="328" builtinId="8" hidden="1"/>
    <cellStyle name="하이퍼링크" xfId="330" builtinId="8" hidden="1"/>
    <cellStyle name="하이퍼링크" xfId="332" builtinId="8" hidden="1"/>
    <cellStyle name="하이퍼링크" xfId="334" builtinId="8" hidden="1"/>
    <cellStyle name="하이퍼링크" xfId="336" builtinId="8" hidden="1"/>
    <cellStyle name="하이퍼링크" xfId="338" builtinId="8" hidden="1"/>
    <cellStyle name="하이퍼링크" xfId="340" builtinId="8" hidden="1"/>
    <cellStyle name="하이퍼링크" xfId="342" builtinId="8" hidden="1"/>
    <cellStyle name="하이퍼링크" xfId="344" builtinId="8" hidden="1"/>
    <cellStyle name="하이퍼링크" xfId="346" builtinId="8" hidden="1"/>
    <cellStyle name="하이퍼링크" xfId="348" builtinId="8" hidden="1"/>
    <cellStyle name="하이퍼링크" xfId="350" builtinId="8" hidden="1"/>
    <cellStyle name="하이퍼링크" xfId="352" builtinId="8" hidden="1"/>
    <cellStyle name="하이퍼링크" xfId="354" builtinId="8" hidden="1"/>
    <cellStyle name="하이퍼링크" xfId="356" builtinId="8" hidden="1"/>
    <cellStyle name="하이퍼링크" xfId="358" builtinId="8" hidden="1"/>
    <cellStyle name="하이퍼링크" xfId="360" builtinId="8" hidden="1"/>
    <cellStyle name="하이퍼링크" xfId="362" builtinId="8" hidden="1"/>
    <cellStyle name="하이퍼링크" xfId="364" builtinId="8" hidden="1"/>
    <cellStyle name="하이퍼링크" xfId="366" builtinId="8" hidden="1"/>
    <cellStyle name="하이퍼링크" xfId="368" builtinId="8" hidden="1"/>
    <cellStyle name="하이퍼링크" xfId="370" builtinId="8" hidden="1"/>
    <cellStyle name="하이퍼링크" xfId="372" builtinId="8" hidden="1"/>
    <cellStyle name="하이퍼링크" xfId="374" builtinId="8" hidden="1"/>
    <cellStyle name="하이퍼링크" xfId="376" builtinId="8" hidden="1"/>
    <cellStyle name="하이퍼링크" xfId="378" builtinId="8" hidden="1"/>
    <cellStyle name="하이퍼링크" xfId="380" builtinId="8" hidden="1"/>
    <cellStyle name="하이퍼링크" xfId="382" builtinId="8" hidden="1"/>
    <cellStyle name="하이퍼링크" xfId="384" builtinId="8" hidden="1"/>
    <cellStyle name="하이퍼링크" xfId="386" builtinId="8" hidden="1"/>
    <cellStyle name="하이퍼링크" xfId="388" builtinId="8" hidden="1"/>
    <cellStyle name="하이퍼링크" xfId="390" builtinId="8" hidden="1"/>
    <cellStyle name="하이퍼링크" xfId="392" builtinId="8" hidden="1"/>
    <cellStyle name="하이퍼링크" xfId="394" builtinId="8" hidden="1"/>
    <cellStyle name="하이퍼링크" xfId="396" builtinId="8" hidden="1"/>
    <cellStyle name="하이퍼링크" xfId="398" builtinId="8" hidden="1"/>
    <cellStyle name="하이퍼링크" xfId="400" builtinId="8" hidden="1"/>
    <cellStyle name="하이퍼링크" xfId="402" builtinId="8" hidden="1"/>
    <cellStyle name="하이퍼링크" xfId="404" builtinId="8" hidden="1"/>
    <cellStyle name="하이퍼링크" xfId="406" builtinId="8" hidden="1"/>
    <cellStyle name="하이퍼링크" xfId="408" builtinId="8" hidden="1"/>
    <cellStyle name="하이퍼링크" xfId="410" builtinId="8" hidden="1"/>
    <cellStyle name="하이퍼링크" xfId="412" builtinId="8" hidden="1"/>
    <cellStyle name="하이퍼링크" xfId="414" builtinId="8" hidden="1"/>
    <cellStyle name="하이퍼링크" xfId="416" builtinId="8" hidden="1"/>
    <cellStyle name="하이퍼링크" xfId="418" builtinId="8" hidden="1"/>
    <cellStyle name="하이퍼링크" xfId="420" builtinId="8" hidden="1"/>
    <cellStyle name="하이퍼링크" xfId="422" builtinId="8" hidden="1"/>
    <cellStyle name="하이퍼링크" xfId="424" builtinId="8" hidden="1"/>
    <cellStyle name="하이퍼링크" xfId="426" builtinId="8" hidden="1"/>
    <cellStyle name="하이퍼링크" xfId="428" builtinId="8" hidden="1"/>
    <cellStyle name="하이퍼링크" xfId="430" builtinId="8" hidden="1"/>
    <cellStyle name="하이퍼링크" xfId="432" builtinId="8" hidden="1"/>
    <cellStyle name="하이퍼링크" xfId="434" builtinId="8" hidden="1"/>
    <cellStyle name="하이퍼링크" xfId="436" builtinId="8" hidden="1"/>
    <cellStyle name="하이퍼링크" xfId="438" builtinId="8" hidden="1"/>
    <cellStyle name="하이퍼링크" xfId="440" builtinId="8" hidden="1"/>
    <cellStyle name="하이퍼링크" xfId="442" builtinId="8" hidden="1"/>
    <cellStyle name="하이퍼링크" xfId="444" builtinId="8" hidden="1"/>
    <cellStyle name="하이퍼링크" xfId="446" builtinId="8" hidden="1"/>
    <cellStyle name="하이퍼링크" xfId="448" builtinId="8" hidden="1"/>
    <cellStyle name="하이퍼링크" xfId="450" builtinId="8" hidden="1"/>
    <cellStyle name="하이퍼링크" xfId="452" builtinId="8" hidden="1"/>
    <cellStyle name="하이퍼링크" xfId="454" builtinId="8" hidden="1"/>
    <cellStyle name="하이퍼링크" xfId="456" builtinId="8" hidden="1"/>
    <cellStyle name="하이퍼링크" xfId="458" builtinId="8" hidden="1"/>
    <cellStyle name="하이퍼링크" xfId="460" builtinId="8" hidden="1"/>
    <cellStyle name="하이퍼링크" xfId="462" builtinId="8" hidden="1"/>
    <cellStyle name="하이퍼링크" xfId="464" builtinId="8" hidden="1"/>
    <cellStyle name="하이퍼링크" xfId="466" builtinId="8" hidden="1"/>
    <cellStyle name="하이퍼링크" xfId="468" builtinId="8" hidden="1"/>
    <cellStyle name="하이퍼링크" xfId="470" builtinId="8" hidden="1"/>
    <cellStyle name="하이퍼링크" xfId="472" builtinId="8" hidden="1"/>
    <cellStyle name="하이퍼링크" xfId="474" builtinId="8" hidden="1"/>
    <cellStyle name="하이퍼링크" xfId="476" builtinId="8" hidden="1"/>
    <cellStyle name="하이퍼링크" xfId="478" builtinId="8" hidden="1"/>
    <cellStyle name="하이퍼링크" xfId="480" builtinId="8" hidden="1"/>
    <cellStyle name="하이퍼링크" xfId="482" builtinId="8" hidden="1"/>
    <cellStyle name="하이퍼링크" xfId="484" builtinId="8" hidden="1"/>
    <cellStyle name="하이퍼링크" xfId="486" builtinId="8" hidden="1"/>
    <cellStyle name="하이퍼링크" xfId="488" builtinId="8" hidden="1"/>
    <cellStyle name="하이퍼링크" xfId="490" builtinId="8" hidden="1"/>
    <cellStyle name="하이퍼링크" xfId="492" builtinId="8" hidden="1"/>
    <cellStyle name="하이퍼링크" xfId="494" builtinId="8" hidden="1"/>
    <cellStyle name="하이퍼링크" xfId="496" builtinId="8" hidden="1"/>
    <cellStyle name="하이퍼링크" xfId="498" builtinId="8" hidden="1"/>
    <cellStyle name="하이퍼링크" xfId="500" builtinId="8" hidden="1"/>
    <cellStyle name="하이퍼링크" xfId="502" builtinId="8" hidden="1"/>
    <cellStyle name="하이퍼링크" xfId="504" builtinId="8" hidden="1"/>
    <cellStyle name="하이퍼링크" xfId="506" builtinId="8" hidden="1"/>
    <cellStyle name="하이퍼링크" xfId="508" builtinId="8" hidden="1"/>
    <cellStyle name="하이퍼링크" xfId="510" builtinId="8" hidden="1"/>
    <cellStyle name="하이퍼링크" xfId="512" builtinId="8" hidden="1"/>
    <cellStyle name="하이퍼링크" xfId="514" builtinId="8" hidden="1"/>
    <cellStyle name="하이퍼링크" xfId="516" builtinId="8" hidden="1"/>
    <cellStyle name="하이퍼링크" xfId="518" builtinId="8" hidden="1"/>
    <cellStyle name="하이퍼링크" xfId="520" builtinId="8" hidden="1"/>
    <cellStyle name="하이퍼링크" xfId="522" builtinId="8" hidden="1"/>
    <cellStyle name="하이퍼링크" xfId="524" builtinId="8" hidden="1"/>
    <cellStyle name="하이퍼링크" xfId="526" builtinId="8" hidden="1"/>
    <cellStyle name="하이퍼링크" xfId="528" builtinId="8" hidden="1"/>
    <cellStyle name="하이퍼링크" xfId="530" builtinId="8" hidden="1"/>
    <cellStyle name="하이퍼링크" xfId="532" builtinId="8" hidden="1"/>
    <cellStyle name="하이퍼링크" xfId="534" builtinId="8" hidden="1"/>
    <cellStyle name="하이퍼링크" xfId="536" builtinId="8" hidden="1"/>
    <cellStyle name="하이퍼링크" xfId="538" builtinId="8" hidden="1"/>
    <cellStyle name="하이퍼링크" xfId="540" builtinId="8" hidden="1"/>
    <cellStyle name="하이퍼링크" xfId="542" builtinId="8" hidden="1"/>
    <cellStyle name="하이퍼링크" xfId="544" builtinId="8" hidden="1"/>
    <cellStyle name="하이퍼링크" xfId="546" builtinId="8" hidden="1"/>
    <cellStyle name="하이퍼링크" xfId="548" builtinId="8" hidden="1"/>
    <cellStyle name="하이퍼링크" xfId="550" builtinId="8" hidden="1"/>
    <cellStyle name="하이퍼링크" xfId="552" builtinId="8" hidden="1"/>
    <cellStyle name="하이퍼링크" xfId="554" builtinId="8" hidden="1"/>
    <cellStyle name="하이퍼링크" xfId="556" builtinId="8" hidden="1"/>
    <cellStyle name="하이퍼링크" xfId="558" builtinId="8" hidden="1"/>
    <cellStyle name="하이퍼링크" xfId="560" builtinId="8" hidden="1"/>
    <cellStyle name="하이퍼링크" xfId="562" builtinId="8" hidden="1"/>
    <cellStyle name="하이퍼링크" xfId="564" builtinId="8" hidden="1"/>
    <cellStyle name="하이퍼링크" xfId="566" builtinId="8" hidden="1"/>
    <cellStyle name="하이퍼링크" xfId="568" builtinId="8" hidden="1"/>
    <cellStyle name="하이퍼링크" xfId="570" builtinId="8" hidden="1"/>
    <cellStyle name="하이퍼링크" xfId="572" builtinId="8" hidden="1"/>
    <cellStyle name="하이퍼링크" xfId="574" builtinId="8" hidden="1"/>
    <cellStyle name="하이퍼링크" xfId="576" builtinId="8" hidden="1"/>
    <cellStyle name="하이퍼링크" xfId="578" builtinId="8" hidden="1"/>
    <cellStyle name="하이퍼링크" xfId="580" builtinId="8" hidden="1"/>
    <cellStyle name="하이퍼링크" xfId="582" builtinId="8" hidden="1"/>
    <cellStyle name="하이퍼링크" xfId="584" builtinId="8" hidden="1"/>
    <cellStyle name="하이퍼링크" xfId="586" builtinId="8" hidden="1"/>
    <cellStyle name="하이퍼링크" xfId="588" builtinId="8" hidden="1"/>
    <cellStyle name="하이퍼링크" xfId="590" builtinId="8" hidden="1"/>
    <cellStyle name="하이퍼링크" xfId="592" builtinId="8" hidden="1"/>
    <cellStyle name="하이퍼링크" xfId="594" builtinId="8" hidden="1"/>
    <cellStyle name="하이퍼링크" xfId="596" builtinId="8" hidden="1"/>
    <cellStyle name="하이퍼링크" xfId="598" builtinId="8" hidden="1"/>
    <cellStyle name="하이퍼링크" xfId="600" builtinId="8" hidden="1"/>
    <cellStyle name="하이퍼링크" xfId="602" builtinId="8" hidden="1"/>
    <cellStyle name="하이퍼링크" xfId="604" builtinId="8" hidden="1"/>
    <cellStyle name="하이퍼링크" xfId="606" builtinId="8" hidden="1"/>
    <cellStyle name="하이퍼링크" xfId="608" builtinId="8" hidden="1"/>
    <cellStyle name="하이퍼링크" xfId="610" builtinId="8" hidden="1"/>
    <cellStyle name="하이퍼링크" xfId="612" builtinId="8" hidden="1"/>
    <cellStyle name="하이퍼링크" xfId="614" builtinId="8" hidden="1"/>
    <cellStyle name="하이퍼링크" xfId="616" builtinId="8" hidden="1"/>
    <cellStyle name="하이퍼링크" xfId="618" builtinId="8" hidden="1"/>
    <cellStyle name="하이퍼링크" xfId="620" builtinId="8" hidden="1"/>
    <cellStyle name="하이퍼링크" xfId="622" builtinId="8" hidden="1"/>
    <cellStyle name="하이퍼링크" xfId="624" builtinId="8" hidden="1"/>
    <cellStyle name="하이퍼링크" xfId="626" builtinId="8" hidden="1"/>
    <cellStyle name="하이퍼링크" xfId="628" builtinId="8" hidden="1"/>
    <cellStyle name="하이퍼링크" xfId="630" builtinId="8" hidden="1"/>
    <cellStyle name="하이퍼링크" xfId="632" builtinId="8" hidden="1"/>
    <cellStyle name="하이퍼링크" xfId="634" builtinId="8" hidden="1"/>
    <cellStyle name="하이퍼링크" xfId="636" builtinId="8" hidden="1"/>
    <cellStyle name="하이퍼링크" xfId="638" builtinId="8" hidden="1"/>
    <cellStyle name="하이퍼링크" xfId="640" builtinId="8" hidden="1"/>
    <cellStyle name="하이퍼링크" xfId="642" builtinId="8" hidden="1"/>
    <cellStyle name="하이퍼링크" xfId="644" builtinId="8" hidden="1"/>
    <cellStyle name="하이퍼링크" xfId="646" builtinId="8" hidden="1"/>
    <cellStyle name="하이퍼링크" xfId="648" builtinId="8" hidden="1"/>
    <cellStyle name="하이퍼링크" xfId="650" builtinId="8" hidden="1"/>
    <cellStyle name="하이퍼링크" xfId="652" builtinId="8" hidden="1"/>
    <cellStyle name="하이퍼링크" xfId="654" builtinId="8" hidden="1"/>
    <cellStyle name="하이퍼링크" xfId="656" builtinId="8" hidden="1"/>
    <cellStyle name="하이퍼링크" xfId="658" builtinId="8" hidden="1"/>
    <cellStyle name="하이퍼링크" xfId="660" builtinId="8" hidden="1"/>
    <cellStyle name="하이퍼링크" xfId="662" builtinId="8" hidden="1"/>
    <cellStyle name="하이퍼링크" xfId="664" builtinId="8" hidden="1"/>
    <cellStyle name="하이퍼링크" xfId="666" builtinId="8" hidden="1"/>
    <cellStyle name="하이퍼링크" xfId="668" builtinId="8" hidden="1"/>
    <cellStyle name="하이퍼링크" xfId="670" builtinId="8" hidden="1"/>
    <cellStyle name="하이퍼링크" xfId="672" builtinId="8" hidden="1"/>
    <cellStyle name="하이퍼링크" xfId="674" builtinId="8" hidden="1"/>
    <cellStyle name="하이퍼링크" xfId="676" builtinId="8" hidden="1"/>
    <cellStyle name="하이퍼링크" xfId="678" builtinId="8" hidden="1"/>
    <cellStyle name="하이퍼링크" xfId="680" builtinId="8" hidden="1"/>
    <cellStyle name="하이퍼링크" xfId="682" builtinId="8" hidden="1"/>
    <cellStyle name="하이퍼링크" xfId="684" builtinId="8" hidden="1"/>
    <cellStyle name="하이퍼링크" xfId="686" builtinId="8" hidden="1"/>
    <cellStyle name="하이퍼링크" xfId="688" builtinId="8" hidden="1"/>
    <cellStyle name="하이퍼링크" xfId="690" builtinId="8" hidden="1"/>
    <cellStyle name="하이퍼링크" xfId="692" builtinId="8" hidden="1"/>
    <cellStyle name="하이퍼링크" xfId="694" builtinId="8" hidden="1"/>
    <cellStyle name="하이퍼링크" xfId="696" builtinId="8" hidden="1"/>
    <cellStyle name="하이퍼링크" xfId="698" builtinId="8" hidden="1"/>
    <cellStyle name="하이퍼링크" xfId="700" builtinId="8" hidden="1"/>
    <cellStyle name="하이퍼링크" xfId="702" builtinId="8" hidden="1"/>
    <cellStyle name="하이퍼링크" xfId="704" builtinId="8" hidden="1"/>
    <cellStyle name="하이퍼링크" xfId="706" builtinId="8" hidden="1"/>
    <cellStyle name="하이퍼링크" xfId="708" builtinId="8" hidden="1"/>
    <cellStyle name="하이퍼링크" xfId="710" builtinId="8" hidden="1"/>
    <cellStyle name="하이퍼링크" xfId="712" builtinId="8" hidden="1"/>
    <cellStyle name="하이퍼링크" xfId="714" builtinId="8" hidden="1"/>
    <cellStyle name="하이퍼링크" xfId="716" builtinId="8" hidden="1"/>
    <cellStyle name="하이퍼링크" xfId="718" builtinId="8" hidden="1"/>
    <cellStyle name="하이퍼링크" xfId="720" builtinId="8" hidden="1"/>
    <cellStyle name="하이퍼링크" xfId="722" builtinId="8" hidden="1"/>
    <cellStyle name="하이퍼링크" xfId="724" builtinId="8" hidden="1"/>
    <cellStyle name="하이퍼링크" xfId="726" builtinId="8" hidden="1"/>
    <cellStyle name="하이퍼링크" xfId="728" builtinId="8" hidden="1"/>
    <cellStyle name="하이퍼링크" xfId="730" builtinId="8" hidden="1"/>
    <cellStyle name="하이퍼링크" xfId="732" builtinId="8" hidden="1"/>
    <cellStyle name="하이퍼링크" xfId="734" builtinId="8" hidden="1"/>
    <cellStyle name="하이퍼링크" xfId="736" builtinId="8" hidden="1"/>
    <cellStyle name="하이퍼링크" xfId="738" builtinId="8" hidden="1"/>
    <cellStyle name="하이퍼링크" xfId="740" builtinId="8" hidden="1"/>
    <cellStyle name="하이퍼링크" xfId="742" builtinId="8" hidden="1"/>
    <cellStyle name="하이퍼링크" xfId="744" builtinId="8" hidden="1"/>
    <cellStyle name="하이퍼링크" xfId="746" builtinId="8" hidden="1"/>
    <cellStyle name="하이퍼링크" xfId="748" builtinId="8" hidden="1"/>
    <cellStyle name="하이퍼링크" xfId="750" builtinId="8" hidden="1"/>
    <cellStyle name="하이퍼링크" xfId="752" builtinId="8" hidden="1"/>
    <cellStyle name="하이퍼링크" xfId="754" builtinId="8" hidden="1"/>
    <cellStyle name="하이퍼링크" xfId="756" builtinId="8" hidden="1"/>
    <cellStyle name="하이퍼링크" xfId="758" builtinId="8" hidden="1"/>
    <cellStyle name="하이퍼링크" xfId="760" builtinId="8" hidden="1"/>
    <cellStyle name="하이퍼링크" xfId="762" builtinId="8" hidden="1"/>
    <cellStyle name="하이퍼링크" xfId="764" builtinId="8" hidden="1"/>
    <cellStyle name="하이퍼링크" xfId="766" builtinId="8" hidden="1"/>
    <cellStyle name="하이퍼링크" xfId="768" builtinId="8" hidden="1"/>
    <cellStyle name="하이퍼링크" xfId="770" builtinId="8" hidden="1"/>
    <cellStyle name="하이퍼링크" xfId="772" builtinId="8" hidden="1"/>
    <cellStyle name="하이퍼링크" xfId="774" builtinId="8" hidden="1"/>
    <cellStyle name="하이퍼링크" xfId="776" builtinId="8" hidden="1"/>
    <cellStyle name="하이퍼링크" xfId="778" builtinId="8" hidden="1"/>
    <cellStyle name="하이퍼링크" xfId="780" builtinId="8" hidden="1"/>
    <cellStyle name="하이퍼링크" xfId="782" builtinId="8" hidden="1"/>
    <cellStyle name="하이퍼링크" xfId="784" builtinId="8" hidden="1"/>
    <cellStyle name="하이퍼링크" xfId="786" builtinId="8" hidden="1"/>
    <cellStyle name="하이퍼링크" xfId="788" builtinId="8" hidden="1"/>
    <cellStyle name="하이퍼링크" xfId="790" builtinId="8" hidden="1"/>
    <cellStyle name="하이퍼링크" xfId="792" builtinId="8" hidden="1"/>
    <cellStyle name="하이퍼링크" xfId="794" builtinId="8" hidden="1"/>
    <cellStyle name="하이퍼링크" xfId="796" builtinId="8" hidden="1"/>
    <cellStyle name="하이퍼링크" xfId="798" builtinId="8" hidden="1"/>
    <cellStyle name="하이퍼링크" xfId="800" builtinId="8" hidden="1"/>
    <cellStyle name="하이퍼링크" xfId="802" builtinId="8" hidden="1"/>
    <cellStyle name="하이퍼링크" xfId="804" builtinId="8" hidden="1"/>
    <cellStyle name="하이퍼링크" xfId="806" builtinId="8" hidden="1"/>
    <cellStyle name="하이퍼링크" xfId="808" builtinId="8" hidden="1"/>
    <cellStyle name="하이퍼링크" xfId="810" builtinId="8" hidden="1"/>
    <cellStyle name="하이퍼링크" xfId="812" builtinId="8" hidden="1"/>
    <cellStyle name="하이퍼링크" xfId="814" builtinId="8" hidden="1"/>
    <cellStyle name="하이퍼링크" xfId="816" builtinId="8" hidden="1"/>
    <cellStyle name="하이퍼링크" xfId="818" builtinId="8" hidden="1"/>
    <cellStyle name="하이퍼링크" xfId="820" builtinId="8" hidden="1"/>
    <cellStyle name="하이퍼링크" xfId="822" builtinId="8" hidden="1"/>
    <cellStyle name="하이퍼링크" xfId="824" builtinId="8" hidden="1"/>
    <cellStyle name="하이퍼링크" xfId="826" builtinId="8" hidden="1"/>
    <cellStyle name="하이퍼링크" xfId="828" builtinId="8" hidden="1"/>
    <cellStyle name="하이퍼링크" xfId="830" builtinId="8" hidden="1"/>
    <cellStyle name="하이퍼링크" xfId="832" builtinId="8" hidden="1"/>
    <cellStyle name="하이퍼링크" xfId="834" builtinId="8" hidden="1"/>
    <cellStyle name="하이퍼링크" xfId="836" builtinId="8" hidden="1"/>
    <cellStyle name="하이퍼링크" xfId="838" builtinId="8" hidden="1"/>
    <cellStyle name="하이퍼링크" xfId="840" builtinId="8" hidden="1"/>
    <cellStyle name="하이퍼링크" xfId="842" builtinId="8" hidden="1"/>
    <cellStyle name="하이퍼링크" xfId="844" builtinId="8" hidden="1"/>
    <cellStyle name="하이퍼링크" xfId="846" builtinId="8" hidden="1"/>
    <cellStyle name="하이퍼링크" xfId="848" builtinId="8" hidden="1"/>
    <cellStyle name="하이퍼링크" xfId="850" builtinId="8" hidden="1"/>
    <cellStyle name="하이퍼링크" xfId="852" builtinId="8" hidden="1"/>
    <cellStyle name="하이퍼링크" xfId="854" builtinId="8" hidden="1"/>
    <cellStyle name="하이퍼링크" xfId="856" builtinId="8" hidden="1"/>
    <cellStyle name="하이퍼링크" xfId="858" builtinId="8" hidden="1"/>
    <cellStyle name="하이퍼링크" xfId="860" builtinId="8" hidden="1"/>
    <cellStyle name="하이퍼링크" xfId="862" builtinId="8" hidden="1"/>
    <cellStyle name="하이퍼링크" xfId="864" builtinId="8" hidden="1"/>
    <cellStyle name="하이퍼링크" xfId="866" builtinId="8" hidden="1"/>
    <cellStyle name="하이퍼링크" xfId="868" builtinId="8" hidden="1"/>
    <cellStyle name="하이퍼링크" xfId="870" builtinId="8" hidden="1"/>
    <cellStyle name="하이퍼링크" xfId="872" builtinId="8" hidden="1"/>
    <cellStyle name="하이퍼링크" xfId="874" builtinId="8" hidden="1"/>
    <cellStyle name="하이퍼링크" xfId="876" builtinId="8" hidden="1"/>
    <cellStyle name="하이퍼링크" xfId="878" builtinId="8" hidden="1"/>
    <cellStyle name="하이퍼링크" xfId="880" builtinId="8" hidden="1"/>
    <cellStyle name="하이퍼링크" xfId="882" builtinId="8" hidden="1"/>
    <cellStyle name="하이퍼링크" xfId="884" builtinId="8" hidden="1"/>
    <cellStyle name="하이퍼링크" xfId="886" builtinId="8" hidden="1"/>
    <cellStyle name="하이퍼링크" xfId="888" builtinId="8" hidden="1"/>
    <cellStyle name="하이퍼링크" xfId="890" builtinId="8" hidden="1"/>
    <cellStyle name="하이퍼링크" xfId="892" builtinId="8" hidden="1"/>
    <cellStyle name="하이퍼링크" xfId="894" builtinId="8" hidden="1"/>
    <cellStyle name="하이퍼링크" xfId="896" builtinId="8" hidden="1"/>
    <cellStyle name="하이퍼링크" xfId="898" builtinId="8" hidden="1"/>
    <cellStyle name="하이퍼링크" xfId="900" builtinId="8" hidden="1"/>
    <cellStyle name="하이퍼링크" xfId="902" builtinId="8" hidden="1"/>
    <cellStyle name="하이퍼링크" xfId="904" builtinId="8" hidden="1"/>
    <cellStyle name="하이퍼링크" xfId="906" builtinId="8" hidden="1"/>
    <cellStyle name="하이퍼링크" xfId="908" builtinId="8" hidden="1"/>
    <cellStyle name="하이퍼링크" xfId="910" builtinId="8" hidden="1"/>
    <cellStyle name="하이퍼링크" xfId="912" builtinId="8" hidden="1"/>
    <cellStyle name="하이퍼링크" xfId="914" builtinId="8" hidden="1"/>
    <cellStyle name="하이퍼링크" xfId="916" builtinId="8" hidden="1"/>
    <cellStyle name="하이퍼링크" xfId="918" builtinId="8" hidden="1"/>
    <cellStyle name="하이퍼링크" xfId="920" builtinId="8" hidden="1"/>
    <cellStyle name="하이퍼링크" xfId="922" builtinId="8" hidden="1"/>
    <cellStyle name="하이퍼링크" xfId="924" builtinId="8" hidden="1"/>
    <cellStyle name="하이퍼링크" xfId="926" builtinId="8" hidden="1"/>
    <cellStyle name="하이퍼링크" xfId="928" builtinId="8" hidden="1"/>
    <cellStyle name="하이퍼링크" xfId="930" builtinId="8" hidden="1"/>
    <cellStyle name="하이퍼링크" xfId="932" builtinId="8" hidden="1"/>
    <cellStyle name="하이퍼링크" xfId="934" builtinId="8" hidden="1"/>
    <cellStyle name="하이퍼링크" xfId="936" builtinId="8" hidden="1"/>
    <cellStyle name="하이퍼링크" xfId="938" builtinId="8" hidden="1"/>
    <cellStyle name="하이퍼링크" xfId="940" builtinId="8" hidden="1"/>
    <cellStyle name="하이퍼링크" xfId="942" builtinId="8" hidden="1"/>
    <cellStyle name="하이퍼링크" xfId="944" builtinId="8" hidden="1"/>
    <cellStyle name="하이퍼링크" xfId="946" builtinId="8" hidden="1"/>
    <cellStyle name="하이퍼링크" xfId="948" builtinId="8" hidden="1"/>
    <cellStyle name="하이퍼링크" xfId="950" builtinId="8" hidden="1"/>
    <cellStyle name="하이퍼링크" xfId="952" builtinId="8" hidden="1"/>
    <cellStyle name="하이퍼링크" xfId="954" builtinId="8" hidden="1"/>
    <cellStyle name="하이퍼링크" xfId="956" builtinId="8" hidden="1"/>
    <cellStyle name="하이퍼링크" xfId="958" builtinId="8" hidden="1"/>
    <cellStyle name="하이퍼링크" xfId="960" builtinId="8" hidden="1"/>
    <cellStyle name="하이퍼링크" xfId="962" builtinId="8" hidden="1"/>
    <cellStyle name="하이퍼링크" xfId="964" builtinId="8" hidden="1"/>
    <cellStyle name="하이퍼링크" xfId="966" builtinId="8" hidden="1"/>
    <cellStyle name="하이퍼링크" xfId="968" builtinId="8" hidden="1"/>
    <cellStyle name="하이퍼링크" xfId="970" builtinId="8" hidden="1"/>
    <cellStyle name="하이퍼링크" xfId="972" builtinId="8" hidden="1"/>
    <cellStyle name="하이퍼링크" xfId="974" builtinId="8" hidden="1"/>
    <cellStyle name="하이퍼링크" xfId="976" builtinId="8" hidden="1"/>
    <cellStyle name="하이퍼링크" xfId="978" builtinId="8" hidden="1"/>
    <cellStyle name="하이퍼링크" xfId="980" builtinId="8" hidden="1"/>
    <cellStyle name="하이퍼링크" xfId="982" builtinId="8" hidden="1"/>
    <cellStyle name="하이퍼링크" xfId="984" builtinId="8" hidden="1"/>
    <cellStyle name="하이퍼링크" xfId="986" builtinId="8" hidden="1"/>
    <cellStyle name="하이퍼링크" xfId="988" builtinId="8" hidden="1"/>
    <cellStyle name="하이퍼링크" xfId="990" builtinId="8" hidden="1"/>
    <cellStyle name="하이퍼링크" xfId="992" builtinId="8" hidden="1"/>
    <cellStyle name="하이퍼링크" xfId="994" builtinId="8" hidden="1"/>
    <cellStyle name="하이퍼링크" xfId="996" builtinId="8" hidden="1"/>
    <cellStyle name="하이퍼링크" xfId="998" builtinId="8" hidden="1"/>
    <cellStyle name="하이퍼링크" xfId="1000" builtinId="8" hidden="1"/>
    <cellStyle name="하이퍼링크" xfId="1002" builtinId="8" hidden="1"/>
    <cellStyle name="하이퍼링크" xfId="1004" builtinId="8" hidden="1"/>
    <cellStyle name="하이퍼링크" xfId="1006" builtinId="8" hidden="1"/>
    <cellStyle name="하이퍼링크" xfId="1008" builtinId="8" hidden="1"/>
    <cellStyle name="하이퍼링크" xfId="1010" builtinId="8" hidden="1"/>
    <cellStyle name="하이퍼링크" xfId="1012" builtinId="8" hidden="1"/>
    <cellStyle name="하이퍼링크" xfId="1014" builtinId="8" hidden="1"/>
    <cellStyle name="하이퍼링크" xfId="1016" builtinId="8" hidden="1"/>
    <cellStyle name="하이퍼링크" xfId="1018" builtinId="8" hidden="1"/>
    <cellStyle name="하이퍼링크" xfId="1020" builtinId="8" hidden="1"/>
    <cellStyle name="하이퍼링크" xfId="1022" builtinId="8" hidden="1"/>
    <cellStyle name="하이퍼링크" xfId="1024" builtinId="8" hidden="1"/>
    <cellStyle name="하이퍼링크" xfId="1026" builtinId="8" hidden="1"/>
    <cellStyle name="하이퍼링크" xfId="1028" builtinId="8" hidden="1"/>
    <cellStyle name="하이퍼링크" xfId="1030" builtinId="8" hidden="1"/>
    <cellStyle name="하이퍼링크" xfId="1032" builtinId="8" hidden="1"/>
    <cellStyle name="하이퍼링크" xfId="1034" builtinId="8" hidden="1"/>
    <cellStyle name="하이퍼링크" xfId="1036" builtinId="8" hidden="1"/>
    <cellStyle name="하이퍼링크" xfId="1038" builtinId="8" hidden="1"/>
    <cellStyle name="하이퍼링크" xfId="1040" builtinId="8" hidden="1"/>
    <cellStyle name="하이퍼링크" xfId="1042" builtinId="8" hidden="1"/>
    <cellStyle name="하이퍼링크" xfId="1044" builtinId="8" hidden="1"/>
    <cellStyle name="하이퍼링크" xfId="1046" builtinId="8" hidden="1"/>
    <cellStyle name="하이퍼링크" xfId="1048" builtinId="8" hidden="1"/>
    <cellStyle name="하이퍼링크" xfId="1050" builtinId="8" hidden="1"/>
    <cellStyle name="하이퍼링크" xfId="1052" builtinId="8" hidden="1"/>
    <cellStyle name="하이퍼링크" xfId="1054" builtinId="8" hidden="1"/>
    <cellStyle name="하이퍼링크" xfId="1056" builtinId="8" hidden="1"/>
    <cellStyle name="하이퍼링크" xfId="1058" builtinId="8" hidden="1"/>
    <cellStyle name="하이퍼링크" xfId="1060" builtinId="8" hidden="1"/>
    <cellStyle name="하이퍼링크" xfId="1062" builtinId="8" hidden="1"/>
    <cellStyle name="하이퍼링크" xfId="1064" builtinId="8" hidden="1"/>
    <cellStyle name="하이퍼링크" xfId="1066" builtinId="8" hidden="1"/>
    <cellStyle name="하이퍼링크" xfId="1068" builtinId="8" hidden="1"/>
    <cellStyle name="하이퍼링크" xfId="1070" builtinId="8" hidden="1"/>
    <cellStyle name="하이퍼링크" xfId="1072" builtinId="8" hidden="1"/>
    <cellStyle name="하이퍼링크" xfId="1074" builtinId="8" hidden="1"/>
    <cellStyle name="하이퍼링크" xfId="1076" builtinId="8" hidden="1"/>
    <cellStyle name="하이퍼링크" xfId="1078" builtinId="8" hidden="1"/>
    <cellStyle name="하이퍼링크" xfId="1080" builtinId="8" hidden="1"/>
    <cellStyle name="하이퍼링크" xfId="1082" builtinId="8" hidden="1"/>
    <cellStyle name="하이퍼링크" xfId="1084" builtinId="8" hidden="1"/>
    <cellStyle name="하이퍼링크" xfId="1086" builtinId="8" hidden="1"/>
    <cellStyle name="하이퍼링크" xfId="1088" builtinId="8" hidden="1"/>
    <cellStyle name="하이퍼링크" xfId="1090" builtinId="8" hidden="1"/>
    <cellStyle name="하이퍼링크" xfId="1092" builtinId="8" hidden="1"/>
    <cellStyle name="하이퍼링크" xfId="1094" builtinId="8" hidden="1"/>
    <cellStyle name="하이퍼링크" xfId="1096" builtinId="8" hidden="1"/>
    <cellStyle name="하이퍼링크" xfId="1098" builtinId="8" hidden="1"/>
    <cellStyle name="하이퍼링크" xfId="1100" builtinId="8" hidden="1"/>
    <cellStyle name="하이퍼링크" xfId="1102" builtinId="8" hidden="1"/>
    <cellStyle name="하이퍼링크" xfId="1104" builtinId="8" hidden="1"/>
    <cellStyle name="하이퍼링크" xfId="1106" builtinId="8" hidden="1"/>
    <cellStyle name="하이퍼링크" xfId="1108" builtinId="8" hidden="1"/>
    <cellStyle name="하이퍼링크" xfId="1110" builtinId="8" hidden="1"/>
    <cellStyle name="하이퍼링크" xfId="1112" builtinId="8" hidden="1"/>
    <cellStyle name="하이퍼링크" xfId="1114" builtinId="8" hidden="1"/>
    <cellStyle name="하이퍼링크" xfId="1116" builtinId="8" hidden="1"/>
    <cellStyle name="하이퍼링크" xfId="1118" builtinId="8" hidden="1"/>
    <cellStyle name="하이퍼링크" xfId="1120" builtinId="8" hidden="1"/>
    <cellStyle name="하이퍼링크" xfId="1122" builtinId="8" hidden="1"/>
    <cellStyle name="하이퍼링크" xfId="1124" builtinId="8" hidden="1"/>
    <cellStyle name="하이퍼링크" xfId="1126" builtinId="8" hidden="1"/>
    <cellStyle name="하이퍼링크" xfId="1128" builtinId="8" hidden="1"/>
    <cellStyle name="하이퍼링크" xfId="1130" builtinId="8" hidden="1"/>
    <cellStyle name="하이퍼링크" xfId="1132" builtinId="8" hidden="1"/>
    <cellStyle name="하이퍼링크" xfId="1134" builtinId="8" hidden="1"/>
    <cellStyle name="하이퍼링크" xfId="1136" builtinId="8" hidden="1"/>
    <cellStyle name="하이퍼링크" xfId="1138" builtinId="8" hidden="1"/>
    <cellStyle name="하이퍼링크" xfId="1140" builtinId="8" hidden="1"/>
    <cellStyle name="하이퍼링크" xfId="1142" builtinId="8" hidden="1"/>
    <cellStyle name="하이퍼링크" xfId="1144" builtinId="8" hidden="1"/>
    <cellStyle name="하이퍼링크" xfId="1146" builtinId="8" hidden="1"/>
    <cellStyle name="하이퍼링크" xfId="1148" builtinId="8" hidden="1"/>
    <cellStyle name="하이퍼링크" xfId="1150" builtinId="8" hidden="1"/>
    <cellStyle name="하이퍼링크" xfId="1152" builtinId="8" hidden="1"/>
    <cellStyle name="하이퍼링크" xfId="1154" builtinId="8" hidden="1"/>
    <cellStyle name="하이퍼링크" xfId="1156" builtinId="8" hidden="1"/>
    <cellStyle name="하이퍼링크" xfId="1158" builtinId="8" hidden="1"/>
    <cellStyle name="하이퍼링크" xfId="1160" builtinId="8" hidden="1"/>
    <cellStyle name="하이퍼링크" xfId="1162" builtinId="8" hidden="1"/>
    <cellStyle name="하이퍼링크" xfId="1164" builtinId="8" hidden="1"/>
    <cellStyle name="하이퍼링크" xfId="1166" builtinId="8" hidden="1"/>
    <cellStyle name="하이퍼링크" xfId="1168" builtinId="8" hidden="1"/>
    <cellStyle name="하이퍼링크" xfId="1170" builtinId="8" hidden="1"/>
    <cellStyle name="하이퍼링크" xfId="1172" builtinId="8" hidden="1"/>
    <cellStyle name="하이퍼링크" xfId="1174" builtinId="8" hidden="1"/>
    <cellStyle name="하이퍼링크" xfId="1176" builtinId="8" hidden="1"/>
    <cellStyle name="하이퍼링크" xfId="1178" builtinId="8" hidden="1"/>
    <cellStyle name="하이퍼링크" xfId="1180" builtinId="8" hidden="1"/>
    <cellStyle name="하이퍼링크" xfId="1182" builtinId="8" hidden="1"/>
    <cellStyle name="하이퍼링크" xfId="1184" builtinId="8" hidden="1"/>
    <cellStyle name="하이퍼링크" xfId="1186" builtinId="8" hidden="1"/>
    <cellStyle name="하이퍼링크" xfId="1188" builtinId="8" hidden="1"/>
    <cellStyle name="하이퍼링크" xfId="1190" builtinId="8" hidden="1"/>
    <cellStyle name="하이퍼링크" xfId="1192" builtinId="8" hidden="1"/>
    <cellStyle name="하이퍼링크" xfId="1194" builtinId="8" hidden="1"/>
    <cellStyle name="하이퍼링크" xfId="1196" builtinId="8" hidden="1"/>
    <cellStyle name="하이퍼링크" xfId="1198" builtinId="8" hidden="1"/>
    <cellStyle name="하이퍼링크" xfId="1200" builtinId="8" hidden="1"/>
    <cellStyle name="하이퍼링크" xfId="1202" builtinId="8" hidden="1"/>
    <cellStyle name="하이퍼링크" xfId="1204" builtinId="8" hidden="1"/>
    <cellStyle name="하이퍼링크" xfId="1206" builtinId="8" hidden="1"/>
    <cellStyle name="하이퍼링크" xfId="1208" builtinId="8" hidden="1"/>
    <cellStyle name="하이퍼링크" xfId="1210" builtinId="8" hidden="1"/>
    <cellStyle name="하이퍼링크" xfId="1212" builtinId="8" hidden="1"/>
    <cellStyle name="하이퍼링크" xfId="1214" builtinId="8" hidden="1"/>
    <cellStyle name="하이퍼링크" xfId="1216" builtinId="8" hidden="1"/>
    <cellStyle name="하이퍼링크" xfId="1218" builtinId="8" hidden="1"/>
    <cellStyle name="하이퍼링크" xfId="1220" builtinId="8" hidden="1"/>
    <cellStyle name="하이퍼링크" xfId="1222" builtinId="8" hidden="1"/>
    <cellStyle name="하이퍼링크" xfId="1224" builtinId="8" hidden="1"/>
    <cellStyle name="하이퍼링크" xfId="1226" builtinId="8" hidden="1"/>
    <cellStyle name="하이퍼링크" xfId="1228" builtinId="8" hidden="1"/>
    <cellStyle name="하이퍼링크" xfId="1230" builtinId="8" hidden="1"/>
    <cellStyle name="하이퍼링크" xfId="1232" builtinId="8" hidden="1"/>
    <cellStyle name="하이퍼링크" xfId="1234" builtinId="8" hidden="1"/>
    <cellStyle name="하이퍼링크" xfId="1236" builtinId="8" hidden="1"/>
    <cellStyle name="하이퍼링크" xfId="1238" builtinId="8" hidden="1"/>
    <cellStyle name="하이퍼링크" xfId="1240" builtinId="8" hidden="1"/>
    <cellStyle name="하이퍼링크" xfId="1242" builtinId="8" hidden="1"/>
    <cellStyle name="하이퍼링크" xfId="1244" builtinId="8" hidden="1"/>
    <cellStyle name="하이퍼링크" xfId="1246" builtinId="8" hidden="1"/>
    <cellStyle name="하이퍼링크" xfId="1248" builtinId="8" hidden="1"/>
    <cellStyle name="하이퍼링크" xfId="1250" builtinId="8" hidden="1"/>
    <cellStyle name="하이퍼링크" xfId="1252" builtinId="8" hidden="1"/>
    <cellStyle name="하이퍼링크" xfId="1254" builtinId="8" hidden="1"/>
    <cellStyle name="하이퍼링크" xfId="1256" builtinId="8" hidden="1"/>
    <cellStyle name="하이퍼링크" xfId="1258" builtinId="8" hidden="1"/>
    <cellStyle name="하이퍼링크" xfId="1260" builtinId="8" hidden="1"/>
    <cellStyle name="하이퍼링크" xfId="1262" builtinId="8" hidden="1"/>
    <cellStyle name="하이퍼링크" xfId="1264" builtinId="8" hidden="1"/>
    <cellStyle name="하이퍼링크" xfId="1266" builtinId="8" hidden="1"/>
    <cellStyle name="하이퍼링크" xfId="1268" builtinId="8" hidden="1"/>
    <cellStyle name="하이퍼링크" xfId="1270" builtinId="8" hidden="1"/>
    <cellStyle name="하이퍼링크" xfId="1272" builtinId="8" hidden="1"/>
    <cellStyle name="하이퍼링크" xfId="1274" builtinId="8" hidden="1"/>
    <cellStyle name="하이퍼링크" xfId="1276" builtinId="8" hidden="1"/>
    <cellStyle name="하이퍼링크" xfId="1278" builtinId="8" hidden="1"/>
    <cellStyle name="하이퍼링크" xfId="1280" builtinId="8" hidden="1"/>
    <cellStyle name="하이퍼링크" xfId="1282" builtinId="8" hidden="1"/>
    <cellStyle name="하이퍼링크" xfId="1284" builtinId="8" hidden="1"/>
    <cellStyle name="하이퍼링크" xfId="1286" builtinId="8" hidden="1"/>
    <cellStyle name="하이퍼링크" xfId="1288" builtinId="8" hidden="1"/>
    <cellStyle name="하이퍼링크" xfId="1290" builtinId="8" hidden="1"/>
    <cellStyle name="하이퍼링크" xfId="1292" builtinId="8" hidden="1"/>
    <cellStyle name="하이퍼링크" xfId="1294" builtinId="8" hidden="1"/>
    <cellStyle name="하이퍼링크" xfId="1296" builtinId="8" hidden="1"/>
    <cellStyle name="하이퍼링크" xfId="1298" builtinId="8" hidden="1"/>
    <cellStyle name="하이퍼링크" xfId="1300" builtinId="8" hidden="1"/>
    <cellStyle name="하이퍼링크" xfId="1302" builtinId="8" hidden="1"/>
    <cellStyle name="하이퍼링크" xfId="1304" builtinId="8" hidden="1"/>
    <cellStyle name="하이퍼링크" xfId="1306" builtinId="8" hidden="1"/>
    <cellStyle name="하이퍼링크" xfId="1308" builtinId="8" hidden="1"/>
    <cellStyle name="하이퍼링크" xfId="1310" builtinId="8" hidden="1"/>
    <cellStyle name="하이퍼링크" xfId="1312" builtinId="8" hidden="1"/>
    <cellStyle name="하이퍼링크" xfId="1314" builtinId="8" hidden="1"/>
    <cellStyle name="하이퍼링크" xfId="1316" builtinId="8" hidden="1"/>
    <cellStyle name="하이퍼링크" xfId="1318" builtinId="8" hidden="1"/>
    <cellStyle name="하이퍼링크" xfId="1320" builtinId="8" hidden="1"/>
    <cellStyle name="하이퍼링크" xfId="1322" builtinId="8" hidden="1"/>
    <cellStyle name="하이퍼링크" xfId="1324" builtinId="8" hidden="1"/>
    <cellStyle name="하이퍼링크" xfId="1326" builtinId="8" hidden="1"/>
    <cellStyle name="하이퍼링크" xfId="1328" builtinId="8" hidden="1"/>
    <cellStyle name="하이퍼링크" xfId="1330" builtinId="8" hidden="1"/>
    <cellStyle name="하이퍼링크" xfId="1332" builtinId="8" hidden="1"/>
    <cellStyle name="하이퍼링크" xfId="1334" builtinId="8" hidden="1"/>
    <cellStyle name="하이퍼링크" xfId="1336" builtinId="8" hidden="1"/>
    <cellStyle name="하이퍼링크" xfId="1338" builtinId="8" hidden="1"/>
    <cellStyle name="하이퍼링크" xfId="1340" builtinId="8" hidden="1"/>
    <cellStyle name="하이퍼링크" xfId="1342" builtinId="8" hidden="1"/>
    <cellStyle name="하이퍼링크" xfId="1344" builtinId="8" hidden="1"/>
    <cellStyle name="하이퍼링크" xfId="1346" builtinId="8" hidden="1"/>
    <cellStyle name="하이퍼링크" xfId="1348" builtinId="8" hidden="1"/>
    <cellStyle name="하이퍼링크" xfId="1350" builtinId="8" hidden="1"/>
    <cellStyle name="하이퍼링크" xfId="1352" builtinId="8" hidden="1"/>
    <cellStyle name="하이퍼링크" xfId="1354" builtinId="8" hidden="1"/>
    <cellStyle name="하이퍼링크" xfId="1356" builtinId="8" hidden="1"/>
    <cellStyle name="하이퍼링크" xfId="1358" builtinId="8" hidden="1"/>
    <cellStyle name="하이퍼링크" xfId="1360" builtinId="8" hidden="1"/>
    <cellStyle name="하이퍼링크" xfId="1362" builtinId="8" hidden="1"/>
    <cellStyle name="하이퍼링크" xfId="1364" builtinId="8" hidden="1"/>
    <cellStyle name="하이퍼링크" xfId="1366" builtinId="8" hidden="1"/>
    <cellStyle name="하이퍼링크" xfId="1368" builtinId="8" hidden="1"/>
    <cellStyle name="하이퍼링크" xfId="1370" builtinId="8" hidden="1"/>
    <cellStyle name="하이퍼링크" xfId="1372" builtinId="8" hidden="1"/>
    <cellStyle name="하이퍼링크" xfId="1374" builtinId="8" hidden="1"/>
    <cellStyle name="하이퍼링크" xfId="1376" builtinId="8" hidden="1"/>
    <cellStyle name="하이퍼링크" xfId="1378" builtinId="8" hidden="1"/>
    <cellStyle name="하이퍼링크" xfId="1380" builtinId="8" hidden="1"/>
    <cellStyle name="하이퍼링크" xfId="1382" builtinId="8" hidden="1"/>
    <cellStyle name="하이퍼링크" xfId="1384" builtinId="8" hidden="1"/>
    <cellStyle name="하이퍼링크" xfId="1386" builtinId="8" hidden="1"/>
    <cellStyle name="하이퍼링크" xfId="1388" builtinId="8" hidden="1"/>
    <cellStyle name="하이퍼링크" xfId="1390" builtinId="8" hidden="1"/>
    <cellStyle name="하이퍼링크" xfId="1392" builtinId="8" hidden="1"/>
    <cellStyle name="하이퍼링크" xfId="1394" builtinId="8" hidden="1"/>
    <cellStyle name="하이퍼링크" xfId="1396" builtinId="8" hidden="1"/>
    <cellStyle name="하이퍼링크" xfId="1398" builtinId="8" hidden="1"/>
    <cellStyle name="하이퍼링크" xfId="1400" builtinId="8" hidden="1"/>
    <cellStyle name="하이퍼링크" xfId="1402" builtinId="8" hidden="1"/>
    <cellStyle name="하이퍼링크" xfId="1404" builtinId="8" hidden="1"/>
    <cellStyle name="하이퍼링크" xfId="1406" builtinId="8" hidden="1"/>
    <cellStyle name="하이퍼링크" xfId="1408" builtinId="8" hidden="1"/>
    <cellStyle name="하이퍼링크" xfId="1410" builtinId="8" hidden="1"/>
    <cellStyle name="하이퍼링크" xfId="1412" builtinId="8" hidden="1"/>
    <cellStyle name="하이퍼링크" xfId="1414" builtinId="8" hidden="1"/>
    <cellStyle name="하이퍼링크" xfId="1416" builtinId="8" hidden="1"/>
    <cellStyle name="하이퍼링크" xfId="1418" builtinId="8" hidden="1"/>
    <cellStyle name="하이퍼링크" xfId="1420" builtinId="8" hidden="1"/>
    <cellStyle name="하이퍼링크" xfId="1422" builtinId="8" hidden="1"/>
    <cellStyle name="하이퍼링크" xfId="1424" builtinId="8" hidden="1"/>
    <cellStyle name="하이퍼링크" xfId="1426" builtinId="8" hidden="1"/>
    <cellStyle name="하이퍼링크" xfId="1428" builtinId="8" hidden="1"/>
    <cellStyle name="하이퍼링크" xfId="1430" builtinId="8" hidden="1"/>
    <cellStyle name="하이퍼링크" xfId="1432" builtinId="8" hidden="1"/>
    <cellStyle name="하이퍼링크" xfId="1434" builtinId="8" hidden="1"/>
    <cellStyle name="하이퍼링크" xfId="1436" builtinId="8" hidden="1"/>
    <cellStyle name="하이퍼링크" xfId="1438" builtinId="8" hidden="1"/>
    <cellStyle name="하이퍼링크" xfId="1440" builtinId="8" hidden="1"/>
    <cellStyle name="하이퍼링크" xfId="1442" builtinId="8" hidden="1"/>
    <cellStyle name="하이퍼링크" xfId="1444" builtinId="8" hidden="1"/>
    <cellStyle name="하이퍼링크" xfId="1446" builtinId="8" hidden="1"/>
    <cellStyle name="하이퍼링크" xfId="1448" builtinId="8" hidden="1"/>
    <cellStyle name="하이퍼링크" xfId="1450" builtinId="8" hidden="1"/>
    <cellStyle name="하이퍼링크" xfId="1452" builtinId="8" hidden="1"/>
    <cellStyle name="하이퍼링크" xfId="1454" builtinId="8" hidden="1"/>
    <cellStyle name="하이퍼링크" xfId="1456" builtinId="8" hidden="1"/>
    <cellStyle name="하이퍼링크" xfId="1458" builtinId="8" hidden="1"/>
    <cellStyle name="하이퍼링크" xfId="1460" builtinId="8" hidden="1"/>
    <cellStyle name="하이퍼링크" xfId="1462" builtinId="8" hidden="1"/>
    <cellStyle name="하이퍼링크" xfId="1464" builtinId="8" hidden="1"/>
    <cellStyle name="하이퍼링크" xfId="1466" builtinId="8" hidden="1"/>
    <cellStyle name="하이퍼링크" xfId="1468" builtinId="8" hidden="1"/>
    <cellStyle name="하이퍼링크" xfId="1470" builtinId="8" hidden="1"/>
    <cellStyle name="하이퍼링크" xfId="1472" builtinId="8" hidden="1"/>
    <cellStyle name="하이퍼링크" xfId="1474" builtinId="8" hidden="1"/>
    <cellStyle name="하이퍼링크" xfId="1476" builtinId="8" hidden="1"/>
    <cellStyle name="하이퍼링크" xfId="1478" builtinId="8" hidden="1"/>
    <cellStyle name="하이퍼링크" xfId="1480" builtinId="8" hidden="1"/>
    <cellStyle name="하이퍼링크" xfId="1482" builtinId="8" hidden="1"/>
    <cellStyle name="하이퍼링크" xfId="1484" builtinId="8" hidden="1"/>
    <cellStyle name="하이퍼링크" xfId="1486" builtinId="8" hidden="1"/>
    <cellStyle name="하이퍼링크" xfId="1488" builtinId="8" hidden="1"/>
    <cellStyle name="하이퍼링크" xfId="1490" builtinId="8" hidden="1"/>
    <cellStyle name="하이퍼링크" xfId="1492" builtinId="8" hidden="1"/>
    <cellStyle name="하이퍼링크" xfId="1494" builtinId="8" hidden="1"/>
    <cellStyle name="하이퍼링크" xfId="1496" builtinId="8" hidden="1"/>
    <cellStyle name="하이퍼링크" xfId="1498" builtinId="8" hidden="1"/>
    <cellStyle name="하이퍼링크" xfId="1500" builtinId="8" hidden="1"/>
    <cellStyle name="하이퍼링크" xfId="1502" builtinId="8" hidden="1"/>
    <cellStyle name="하이퍼링크" xfId="1504" builtinId="8" hidden="1"/>
    <cellStyle name="하이퍼링크" xfId="1506" builtinId="8" hidden="1"/>
    <cellStyle name="하이퍼링크" xfId="1508" builtinId="8" hidden="1"/>
    <cellStyle name="하이퍼링크" xfId="1510" builtinId="8" hidden="1"/>
    <cellStyle name="하이퍼링크" xfId="1512" builtinId="8" hidden="1"/>
    <cellStyle name="하이퍼링크" xfId="1514" builtinId="8" hidden="1"/>
    <cellStyle name="하이퍼링크" xfId="1516" builtinId="8" hidden="1"/>
    <cellStyle name="하이퍼링크" xfId="1518" builtinId="8" hidden="1"/>
    <cellStyle name="하이퍼링크" xfId="1520" builtinId="8" hidden="1"/>
    <cellStyle name="하이퍼링크" xfId="1522" builtinId="8" hidden="1"/>
    <cellStyle name="하이퍼링크" xfId="1524" builtinId="8" hidden="1"/>
    <cellStyle name="하이퍼링크" xfId="1526" builtinId="8" hidden="1"/>
    <cellStyle name="하이퍼링크" xfId="1528" builtinId="8" hidden="1"/>
    <cellStyle name="하이퍼링크" xfId="1530" builtinId="8" hidden="1"/>
    <cellStyle name="하이퍼링크" xfId="1532" builtinId="8" hidden="1"/>
    <cellStyle name="하이퍼링크" xfId="1534" builtinId="8" hidden="1"/>
    <cellStyle name="하이퍼링크" xfId="1536" builtinId="8" hidden="1"/>
    <cellStyle name="하이퍼링크" xfId="1538" builtinId="8" hidden="1"/>
    <cellStyle name="하이퍼링크" xfId="1540" builtinId="8" hidden="1"/>
    <cellStyle name="하이퍼링크" xfId="1542" builtinId="8" hidden="1"/>
    <cellStyle name="하이퍼링크" xfId="1544" builtinId="8" hidden="1"/>
    <cellStyle name="하이퍼링크" xfId="1546" builtinId="8" hidden="1"/>
    <cellStyle name="하이퍼링크" xfId="1548" builtinId="8" hidden="1"/>
    <cellStyle name="하이퍼링크" xfId="1550" builtinId="8" hidden="1"/>
    <cellStyle name="하이퍼링크" xfId="1552" builtinId="8" hidden="1"/>
    <cellStyle name="하이퍼링크" xfId="1554" builtinId="8" hidden="1"/>
    <cellStyle name="하이퍼링크" xfId="1556" builtinId="8" hidden="1"/>
    <cellStyle name="하이퍼링크" xfId="1558" builtinId="8" hidden="1"/>
    <cellStyle name="하이퍼링크" xfId="1560" builtinId="8" hidden="1"/>
    <cellStyle name="하이퍼링크" xfId="1562" builtinId="8" hidden="1"/>
    <cellStyle name="하이퍼링크" xfId="1564" builtinId="8" hidden="1"/>
    <cellStyle name="하이퍼링크" xfId="1566" builtinId="8" hidden="1"/>
    <cellStyle name="하이퍼링크" xfId="1568" builtinId="8" hidden="1"/>
    <cellStyle name="하이퍼링크" xfId="1570" builtinId="8" hidden="1"/>
    <cellStyle name="하이퍼링크" xfId="1572" builtinId="8" hidden="1"/>
    <cellStyle name="하이퍼링크" xfId="1574" builtinId="8" hidden="1"/>
    <cellStyle name="하이퍼링크" xfId="1576" builtinId="8" hidden="1"/>
    <cellStyle name="하이퍼링크" xfId="1578" builtinId="8" hidden="1"/>
    <cellStyle name="하이퍼링크" xfId="1580" builtinId="8" hidden="1"/>
    <cellStyle name="하이퍼링크" xfId="1582" builtinId="8" hidden="1"/>
    <cellStyle name="하이퍼링크" xfId="1584" builtinId="8" hidden="1"/>
    <cellStyle name="하이퍼링크" xfId="1586" builtinId="8" hidden="1"/>
    <cellStyle name="하이퍼링크" xfId="1588" builtinId="8" hidden="1"/>
    <cellStyle name="하이퍼링크" xfId="1590" builtinId="8" hidden="1"/>
    <cellStyle name="하이퍼링크" xfId="1592" builtinId="8" hidden="1"/>
    <cellStyle name="하이퍼링크" xfId="1594" builtinId="8" hidden="1"/>
    <cellStyle name="하이퍼링크" xfId="1596" builtinId="8" hidden="1"/>
    <cellStyle name="하이퍼링크" xfId="1598" builtinId="8" hidden="1"/>
    <cellStyle name="하이퍼링크" xfId="1600" builtinId="8" hidden="1"/>
    <cellStyle name="하이퍼링크" xfId="1602" builtinId="8" hidden="1"/>
    <cellStyle name="하이퍼링크" xfId="1604" builtinId="8" hidden="1"/>
    <cellStyle name="하이퍼링크" xfId="1606" builtinId="8" hidden="1"/>
    <cellStyle name="하이퍼링크" xfId="1608" builtinId="8" hidden="1"/>
    <cellStyle name="하이퍼링크" xfId="1610" builtinId="8" hidden="1"/>
    <cellStyle name="하이퍼링크" xfId="1612" builtinId="8" hidden="1"/>
    <cellStyle name="하이퍼링크" xfId="1614" builtinId="8" hidden="1"/>
    <cellStyle name="하이퍼링크" xfId="1616" builtinId="8" hidden="1"/>
    <cellStyle name="하이퍼링크" xfId="1618" builtinId="8" hidden="1"/>
    <cellStyle name="하이퍼링크" xfId="1620" builtinId="8" hidden="1"/>
    <cellStyle name="하이퍼링크" xfId="1622" builtinId="8" hidden="1"/>
    <cellStyle name="하이퍼링크" xfId="1624" builtinId="8" hidden="1"/>
    <cellStyle name="하이퍼링크" xfId="1626" builtinId="8" hidden="1"/>
    <cellStyle name="하이퍼링크" xfId="1628" builtinId="8" hidden="1"/>
    <cellStyle name="하이퍼링크" xfId="1630" builtinId="8" hidden="1"/>
    <cellStyle name="하이퍼링크" xfId="1632" builtinId="8" hidden="1"/>
    <cellStyle name="하이퍼링크" xfId="1634" builtinId="8" hidden="1"/>
    <cellStyle name="하이퍼링크" xfId="1636" builtinId="8" hidden="1"/>
    <cellStyle name="하이퍼링크" xfId="1638" builtinId="8" hidden="1"/>
    <cellStyle name="하이퍼링크" xfId="1640" builtinId="8" hidden="1"/>
    <cellStyle name="하이퍼링크" xfId="1642" builtinId="8" hidden="1"/>
    <cellStyle name="하이퍼링크" xfId="1644" builtinId="8" hidden="1"/>
    <cellStyle name="하이퍼링크" xfId="1646" builtinId="8" hidden="1"/>
    <cellStyle name="하이퍼링크" xfId="1648" builtinId="8" hidden="1"/>
    <cellStyle name="하이퍼링크" xfId="1650" builtinId="8" hidden="1"/>
    <cellStyle name="하이퍼링크" xfId="1652" builtinId="8" hidden="1"/>
    <cellStyle name="하이퍼링크" xfId="1654" builtinId="8" hidden="1"/>
    <cellStyle name="하이퍼링크" xfId="1656" builtinId="8" hidden="1"/>
    <cellStyle name="하이퍼링크" xfId="1658" builtinId="8" hidden="1"/>
    <cellStyle name="하이퍼링크" xfId="1660" builtinId="8" hidden="1"/>
    <cellStyle name="하이퍼링크" xfId="1662" builtinId="8" hidden="1"/>
    <cellStyle name="하이퍼링크" xfId="1664" builtinId="8" hidden="1"/>
    <cellStyle name="하이퍼링크" xfId="1666" builtinId="8" hidden="1"/>
    <cellStyle name="하이퍼링크" xfId="1668" builtinId="8" hidden="1"/>
    <cellStyle name="하이퍼링크" xfId="1670" builtinId="8" hidden="1"/>
    <cellStyle name="하이퍼링크" xfId="1672" builtinId="8" hidden="1"/>
    <cellStyle name="하이퍼링크" xfId="1674" builtinId="8" hidden="1"/>
    <cellStyle name="하이퍼링크" xfId="1676" builtinId="8" hidden="1"/>
    <cellStyle name="하이퍼링크" xfId="1678" builtinId="8" hidden="1"/>
    <cellStyle name="하이퍼링크" xfId="1680" builtinId="8" hidden="1"/>
    <cellStyle name="하이퍼링크" xfId="1682" builtinId="8" hidden="1"/>
    <cellStyle name="하이퍼링크" xfId="1684" builtinId="8" hidden="1"/>
    <cellStyle name="하이퍼링크" xfId="1686" builtinId="8" hidden="1"/>
    <cellStyle name="하이퍼링크" xfId="1688" builtinId="8" hidden="1"/>
    <cellStyle name="하이퍼링크" xfId="1690" builtinId="8" hidden="1"/>
    <cellStyle name="하이퍼링크" xfId="1692" builtinId="8" hidden="1"/>
    <cellStyle name="하이퍼링크" xfId="1694" builtinId="8" hidden="1"/>
    <cellStyle name="하이퍼링크" xfId="1696" builtinId="8" hidden="1"/>
    <cellStyle name="하이퍼링크" xfId="1698" builtinId="8" hidden="1"/>
    <cellStyle name="하이퍼링크" xfId="1700" builtinId="8" hidden="1"/>
    <cellStyle name="하이퍼링크" xfId="1702" builtinId="8" hidden="1"/>
    <cellStyle name="하이퍼링크" xfId="1704" builtinId="8" hidden="1"/>
    <cellStyle name="하이퍼링크" xfId="1706" builtinId="8" hidden="1"/>
    <cellStyle name="하이퍼링크" xfId="1708" builtinId="8" hidden="1"/>
    <cellStyle name="하이퍼링크" xfId="1710" builtinId="8" hidden="1"/>
    <cellStyle name="하이퍼링크" xfId="1712" builtinId="8" hidden="1"/>
    <cellStyle name="하이퍼링크" xfId="1714" builtinId="8" hidden="1"/>
    <cellStyle name="하이퍼링크" xfId="1716" builtinId="8" hidden="1"/>
    <cellStyle name="하이퍼링크" xfId="1718" builtinId="8" hidden="1"/>
    <cellStyle name="하이퍼링크" xfId="1720" builtinId="8" hidden="1"/>
    <cellStyle name="하이퍼링크" xfId="1722" builtinId="8" hidden="1"/>
    <cellStyle name="하이퍼링크" xfId="1724" builtinId="8" hidden="1"/>
    <cellStyle name="하이퍼링크" xfId="1726" builtinId="8" hidden="1"/>
    <cellStyle name="하이퍼링크" xfId="1728" builtinId="8" hidden="1"/>
    <cellStyle name="하이퍼링크" xfId="1730" builtinId="8" hidden="1"/>
    <cellStyle name="하이퍼링크" xfId="1732" builtinId="8" hidden="1"/>
    <cellStyle name="하이퍼링크" xfId="1734" builtinId="8" hidden="1"/>
    <cellStyle name="하이퍼링크" xfId="1736" builtinId="8" hidden="1"/>
    <cellStyle name="하이퍼링크" xfId="1738" builtinId="8" hidden="1"/>
    <cellStyle name="하이퍼링크" xfId="1740" builtinId="8" hidden="1"/>
    <cellStyle name="하이퍼링크" xfId="1742" builtinId="8" hidden="1"/>
    <cellStyle name="하이퍼링크" xfId="1744" builtinId="8" hidden="1"/>
    <cellStyle name="하이퍼링크" xfId="1746" builtinId="8" hidden="1"/>
    <cellStyle name="하이퍼링크" xfId="1748" builtinId="8" hidden="1"/>
    <cellStyle name="하이퍼링크" xfId="1750" builtinId="8" hidden="1"/>
    <cellStyle name="하이퍼링크" xfId="1752" builtinId="8" hidden="1"/>
    <cellStyle name="하이퍼링크" xfId="1754" builtinId="8" hidden="1"/>
    <cellStyle name="하이퍼링크" xfId="1756" builtinId="8" hidden="1"/>
    <cellStyle name="하이퍼링크" xfId="1758" builtinId="8" hidden="1"/>
    <cellStyle name="하이퍼링크" xfId="1760" builtinId="8" hidden="1"/>
    <cellStyle name="하이퍼링크" xfId="1762" builtinId="8" hidden="1"/>
    <cellStyle name="하이퍼링크" xfId="1764" builtinId="8" hidden="1"/>
    <cellStyle name="하이퍼링크" xfId="1766" builtinId="8" hidden="1"/>
    <cellStyle name="하이퍼링크" xfId="1768" builtinId="8" hidden="1"/>
    <cellStyle name="하이퍼링크" xfId="1770" builtinId="8" hidden="1"/>
    <cellStyle name="하이퍼링크" xfId="1772" builtinId="8" hidden="1"/>
    <cellStyle name="하이퍼링크" xfId="1774" builtinId="8" hidden="1"/>
    <cellStyle name="하이퍼링크" xfId="1776" builtinId="8" hidden="1"/>
    <cellStyle name="하이퍼링크" xfId="1778" builtinId="8" hidden="1"/>
    <cellStyle name="하이퍼링크" xfId="1780" builtinId="8" hidden="1"/>
    <cellStyle name="하이퍼링크" xfId="1782" builtinId="8" hidden="1"/>
    <cellStyle name="하이퍼링크" xfId="1784" builtinId="8" hidden="1"/>
    <cellStyle name="하이퍼링크" xfId="1786" builtinId="8" hidden="1"/>
    <cellStyle name="하이퍼링크" xfId="1788" builtinId="8" hidden="1"/>
    <cellStyle name="하이퍼링크" xfId="1790" builtinId="8" hidden="1"/>
    <cellStyle name="하이퍼링크" xfId="1792" builtinId="8" hidden="1"/>
    <cellStyle name="하이퍼링크" xfId="1794" builtinId="8" hidden="1"/>
    <cellStyle name="하이퍼링크" xfId="1796" builtinId="8" hidden="1"/>
    <cellStyle name="하이퍼링크" xfId="1798" builtinId="8" hidden="1"/>
    <cellStyle name="하이퍼링크" xfId="1800" builtinId="8" hidden="1"/>
    <cellStyle name="하이퍼링크" xfId="1802" builtinId="8" hidden="1"/>
    <cellStyle name="하이퍼링크" xfId="1804" builtinId="8" hidden="1"/>
    <cellStyle name="하이퍼링크" xfId="1806" builtinId="8" hidden="1"/>
    <cellStyle name="하이퍼링크" xfId="1808" builtinId="8" hidden="1"/>
    <cellStyle name="하이퍼링크" xfId="1810" builtinId="8" hidden="1"/>
    <cellStyle name="하이퍼링크" xfId="1812" builtinId="8" hidden="1"/>
    <cellStyle name="하이퍼링크" xfId="1814" builtinId="8" hidden="1"/>
    <cellStyle name="하이퍼링크" xfId="1816" builtinId="8" hidden="1"/>
    <cellStyle name="하이퍼링크" xfId="1818" builtinId="8" hidden="1"/>
    <cellStyle name="하이퍼링크" xfId="1820" builtinId="8" hidden="1"/>
    <cellStyle name="하이퍼링크" xfId="1822" builtinId="8" hidden="1"/>
    <cellStyle name="하이퍼링크" xfId="1824" builtinId="8" hidden="1"/>
    <cellStyle name="하이퍼링크" xfId="1826" builtinId="8" hidden="1"/>
    <cellStyle name="하이퍼링크" xfId="1828" builtinId="8" hidden="1"/>
    <cellStyle name="하이퍼링크" xfId="1830" builtinId="8" hidden="1"/>
    <cellStyle name="하이퍼링크" xfId="1832" builtinId="8" hidden="1"/>
    <cellStyle name="하이퍼링크" xfId="1834" builtinId="8" hidden="1"/>
    <cellStyle name="하이퍼링크" xfId="1836" builtinId="8" hidden="1"/>
    <cellStyle name="하이퍼링크" xfId="1838" builtinId="8" hidden="1"/>
    <cellStyle name="하이퍼링크" xfId="1840" builtinId="8" hidden="1"/>
    <cellStyle name="하이퍼링크" xfId="1842" builtinId="8" hidden="1"/>
    <cellStyle name="하이퍼링크" xfId="1844" builtinId="8" hidden="1"/>
    <cellStyle name="하이퍼링크" xfId="1846" builtinId="8" hidden="1"/>
    <cellStyle name="하이퍼링크" xfId="1848" builtinId="8" hidden="1"/>
    <cellStyle name="하이퍼링크" xfId="1850" builtinId="8" hidden="1"/>
    <cellStyle name="하이퍼링크" xfId="1852" builtinId="8" hidden="1"/>
    <cellStyle name="하이퍼링크" xfId="1854" builtinId="8" hidden="1"/>
    <cellStyle name="하이퍼링크" xfId="1856" builtinId="8" hidden="1"/>
    <cellStyle name="하이퍼링크" xfId="1858" builtinId="8" hidden="1"/>
    <cellStyle name="하이퍼링크" xfId="1860" builtinId="8" hidden="1"/>
    <cellStyle name="하이퍼링크" xfId="1862" builtinId="8" hidden="1"/>
    <cellStyle name="하이퍼링크" xfId="1864" builtinId="8" hidden="1"/>
    <cellStyle name="하이퍼링크" xfId="1866" builtinId="8" hidden="1"/>
    <cellStyle name="하이퍼링크" xfId="1868" builtinId="8" hidden="1"/>
    <cellStyle name="하이퍼링크" xfId="1870" builtinId="8" hidden="1"/>
    <cellStyle name="하이퍼링크" xfId="1872" builtinId="8" hidden="1"/>
    <cellStyle name="하이퍼링크" xfId="1874" builtinId="8" hidden="1"/>
    <cellStyle name="하이퍼링크" xfId="1876" builtinId="8" hidden="1"/>
    <cellStyle name="하이퍼링크" xfId="1878" builtinId="8" hidden="1"/>
    <cellStyle name="하이퍼링크" xfId="1880" builtinId="8" hidden="1"/>
    <cellStyle name="하이퍼링크" xfId="1882" builtinId="8" hidden="1"/>
    <cellStyle name="하이퍼링크" xfId="1884" builtinId="8" hidden="1"/>
    <cellStyle name="하이퍼링크" xfId="1886" builtinId="8" hidden="1"/>
    <cellStyle name="하이퍼링크" xfId="1888" builtinId="8" hidden="1"/>
    <cellStyle name="하이퍼링크" xfId="1890" builtinId="8" hidden="1"/>
    <cellStyle name="하이퍼링크" xfId="1892" builtinId="8" hidden="1"/>
    <cellStyle name="하이퍼링크" xfId="1894" builtinId="8" hidden="1"/>
    <cellStyle name="하이퍼링크" xfId="1896" builtinId="8" hidden="1"/>
    <cellStyle name="하이퍼링크" xfId="1898" builtinId="8" hidden="1"/>
    <cellStyle name="하이퍼링크" xfId="1900" builtinId="8" hidden="1"/>
    <cellStyle name="하이퍼링크" xfId="1902" builtinId="8" hidden="1"/>
    <cellStyle name="하이퍼링크" xfId="1904" builtinId="8" hidden="1"/>
    <cellStyle name="하이퍼링크" xfId="1906" builtinId="8" hidden="1"/>
    <cellStyle name="하이퍼링크" xfId="1908" builtinId="8" hidden="1"/>
    <cellStyle name="하이퍼링크" xfId="1910" builtinId="8" hidden="1"/>
    <cellStyle name="하이퍼링크" xfId="1912" builtinId="8" hidden="1"/>
    <cellStyle name="하이퍼링크" xfId="1914" builtinId="8" hidden="1"/>
    <cellStyle name="하이퍼링크" xfId="1916" builtinId="8" hidden="1"/>
    <cellStyle name="하이퍼링크" xfId="1918" builtinId="8" hidden="1"/>
    <cellStyle name="하이퍼링크" xfId="1920" builtinId="8" hidden="1"/>
    <cellStyle name="하이퍼링크" xfId="1922" builtinId="8" hidden="1"/>
    <cellStyle name="하이퍼링크" xfId="1924" builtinId="8" hidden="1"/>
    <cellStyle name="하이퍼링크" xfId="1926" builtinId="8" hidden="1"/>
    <cellStyle name="하이퍼링크" xfId="1928" builtinId="8" hidden="1"/>
    <cellStyle name="하이퍼링크" xfId="1930" builtinId="8" hidden="1"/>
    <cellStyle name="하이퍼링크" xfId="1932" builtinId="8" hidden="1"/>
    <cellStyle name="하이퍼링크" xfId="1934" builtinId="8" hidden="1"/>
    <cellStyle name="하이퍼링크" xfId="1936" builtinId="8" hidden="1"/>
    <cellStyle name="하이퍼링크" xfId="1938" builtinId="8" hidden="1"/>
    <cellStyle name="하이퍼링크" xfId="1940" builtinId="8" hidden="1"/>
    <cellStyle name="하이퍼링크" xfId="1942" builtinId="8" hidden="1"/>
    <cellStyle name="하이퍼링크" xfId="1944" builtinId="8" hidden="1"/>
    <cellStyle name="하이퍼링크" xfId="1946" builtinId="8" hidden="1"/>
    <cellStyle name="하이퍼링크" xfId="1948" builtinId="8" hidden="1"/>
    <cellStyle name="하이퍼링크" xfId="1950" builtinId="8" hidden="1"/>
    <cellStyle name="하이퍼링크" xfId="1952" builtinId="8" hidden="1"/>
    <cellStyle name="하이퍼링크" xfId="1954" builtinId="8" hidden="1"/>
    <cellStyle name="하이퍼링크" xfId="1956" builtinId="8" hidden="1"/>
    <cellStyle name="하이퍼링크" xfId="1958" builtinId="8" hidden="1"/>
    <cellStyle name="하이퍼링크" xfId="1960" builtinId="8" hidden="1"/>
    <cellStyle name="하이퍼링크" xfId="1962" builtinId="8" hidden="1"/>
    <cellStyle name="하이퍼링크" xfId="1964" builtinId="8" hidden="1"/>
    <cellStyle name="하이퍼링크" xfId="1966" builtinId="8" hidden="1"/>
    <cellStyle name="하이퍼링크" xfId="1968" builtinId="8" hidden="1"/>
    <cellStyle name="하이퍼링크" xfId="1970" builtinId="8" hidden="1"/>
    <cellStyle name="하이퍼링크" xfId="1972" builtinId="8" hidden="1"/>
    <cellStyle name="하이퍼링크" xfId="1974" builtinId="8" hidden="1"/>
    <cellStyle name="하이퍼링크" xfId="1976" builtinId="8" hidden="1"/>
    <cellStyle name="하이퍼링크" xfId="1978" builtinId="8" hidden="1"/>
    <cellStyle name="하이퍼링크" xfId="1980" builtinId="8" hidden="1"/>
    <cellStyle name="하이퍼링크" xfId="1982" builtinId="8" hidden="1"/>
    <cellStyle name="하이퍼링크" xfId="1984" builtinId="8" hidden="1"/>
    <cellStyle name="하이퍼링크" xfId="1986" builtinId="8" hidden="1"/>
    <cellStyle name="하이퍼링크" xfId="1988" builtinId="8" hidden="1"/>
    <cellStyle name="하이퍼링크" xfId="1990" builtinId="8" hidden="1"/>
    <cellStyle name="하이퍼링크" xfId="1992" builtinId="8" hidden="1"/>
    <cellStyle name="하이퍼링크" xfId="1994" builtinId="8" hidden="1"/>
    <cellStyle name="하이퍼링크" xfId="1996" builtinId="8" hidden="1"/>
    <cellStyle name="하이퍼링크" xfId="1998" builtinId="8" hidden="1"/>
    <cellStyle name="하이퍼링크" xfId="2000" builtinId="8" hidden="1"/>
    <cellStyle name="하이퍼링크" xfId="2002" builtinId="8" hidden="1"/>
    <cellStyle name="하이퍼링크" xfId="2004" builtinId="8" hidden="1"/>
    <cellStyle name="하이퍼링크" xfId="2006" builtinId="8" hidden="1"/>
    <cellStyle name="하이퍼링크" xfId="2008" builtinId="8" hidden="1"/>
    <cellStyle name="하이퍼링크" xfId="2010" builtinId="8" hidden="1"/>
    <cellStyle name="하이퍼링크" xfId="2012" builtinId="8" hidden="1"/>
    <cellStyle name="하이퍼링크" xfId="2014" builtinId="8" hidden="1"/>
    <cellStyle name="하이퍼링크" xfId="2016" builtinId="8" hidden="1"/>
    <cellStyle name="하이퍼링크" xfId="2018" builtinId="8" hidden="1"/>
    <cellStyle name="하이퍼링크" xfId="2020" builtinId="8" hidden="1"/>
    <cellStyle name="하이퍼링크" xfId="2022" builtinId="8" hidden="1"/>
    <cellStyle name="하이퍼링크" xfId="2024" builtinId="8" hidden="1"/>
    <cellStyle name="하이퍼링크" xfId="2026" builtinId="8" hidden="1"/>
    <cellStyle name="하이퍼링크" xfId="2028" builtinId="8" hidden="1"/>
    <cellStyle name="하이퍼링크" xfId="2030" builtinId="8" hidden="1"/>
    <cellStyle name="하이퍼링크" xfId="2032" builtinId="8" hidden="1"/>
    <cellStyle name="하이퍼링크" xfId="2034" builtinId="8" hidden="1"/>
    <cellStyle name="하이퍼링크" xfId="2036" builtinId="8" hidden="1"/>
    <cellStyle name="하이퍼링크" xfId="2038" builtinId="8" hidden="1"/>
    <cellStyle name="하이퍼링크" xfId="2040" builtinId="8" hidden="1"/>
    <cellStyle name="하이퍼링크" xfId="2042" builtinId="8" hidden="1"/>
    <cellStyle name="하이퍼링크" xfId="2044" builtinId="8" hidden="1"/>
    <cellStyle name="하이퍼링크" xfId="2046" builtinId="8" hidden="1"/>
    <cellStyle name="하이퍼링크" xfId="2048" builtinId="8" hidden="1"/>
    <cellStyle name="하이퍼링크" xfId="2050" builtinId="8" hidden="1"/>
    <cellStyle name="하이퍼링크" xfId="2052" builtinId="8" hidden="1"/>
    <cellStyle name="하이퍼링크" xfId="2054" builtinId="8" hidden="1"/>
    <cellStyle name="하이퍼링크" xfId="2056" builtinId="8" hidden="1"/>
    <cellStyle name="하이퍼링크" xfId="2058" builtinId="8" hidden="1"/>
    <cellStyle name="하이퍼링크" xfId="2060" builtinId="8" hidden="1"/>
    <cellStyle name="하이퍼링크" xfId="2062" builtinId="8" hidden="1"/>
    <cellStyle name="하이퍼링크" xfId="2064" builtinId="8" hidden="1"/>
    <cellStyle name="하이퍼링크" xfId="2066" builtinId="8" hidden="1"/>
    <cellStyle name="하이퍼링크" xfId="2068" builtinId="8" hidden="1"/>
    <cellStyle name="하이퍼링크" xfId="2070" builtinId="8" hidden="1"/>
    <cellStyle name="하이퍼링크" xfId="2072" builtinId="8" hidden="1"/>
    <cellStyle name="하이퍼링크" xfId="2074" builtinId="8" hidden="1"/>
    <cellStyle name="하이퍼링크" xfId="2076" builtinId="8" hidden="1"/>
    <cellStyle name="하이퍼링크" xfId="2078" builtinId="8" hidden="1"/>
    <cellStyle name="하이퍼링크" xfId="2080" builtinId="8" hidden="1"/>
    <cellStyle name="하이퍼링크" xfId="2082" builtinId="8" hidden="1"/>
    <cellStyle name="하이퍼링크" xfId="2084" builtinId="8" hidden="1"/>
    <cellStyle name="하이퍼링크" xfId="2086" builtinId="8" hidden="1"/>
    <cellStyle name="하이퍼링크" xfId="2088" builtinId="8" hidden="1"/>
    <cellStyle name="하이퍼링크" xfId="2090" builtinId="8" hidden="1"/>
    <cellStyle name="하이퍼링크" xfId="2092" builtinId="8" hidden="1"/>
    <cellStyle name="하이퍼링크" xfId="2094" builtinId="8" hidden="1"/>
    <cellStyle name="하이퍼링크" xfId="2096" builtinId="8" hidden="1"/>
    <cellStyle name="하이퍼링크" xfId="2098" builtinId="8" hidden="1"/>
    <cellStyle name="하이퍼링크" xfId="2100" builtinId="8" hidden="1"/>
    <cellStyle name="하이퍼링크" xfId="2102" builtinId="8" hidden="1"/>
    <cellStyle name="하이퍼링크" xfId="2104" builtinId="8" hidden="1"/>
    <cellStyle name="하이퍼링크" xfId="2106" builtinId="8" hidden="1"/>
    <cellStyle name="하이퍼링크" xfId="2108" builtinId="8" hidden="1"/>
    <cellStyle name="하이퍼링크" xfId="2110" builtinId="8" hidden="1"/>
    <cellStyle name="하이퍼링크" xfId="2112" builtinId="8" hidden="1"/>
    <cellStyle name="하이퍼링크" xfId="2114" builtinId="8" hidden="1"/>
    <cellStyle name="하이퍼링크" xfId="2116" builtinId="8" hidden="1"/>
    <cellStyle name="하이퍼링크" xfId="2118" builtinId="8" hidden="1"/>
    <cellStyle name="하이퍼링크" xfId="2120" builtinId="8" hidden="1"/>
    <cellStyle name="하이퍼링크" xfId="2122" builtinId="8" hidden="1"/>
    <cellStyle name="하이퍼링크" xfId="2124" builtinId="8" hidden="1"/>
    <cellStyle name="하이퍼링크" xfId="2126" builtinId="8" hidden="1"/>
    <cellStyle name="하이퍼링크" xfId="2128" builtinId="8" hidden="1"/>
    <cellStyle name="하이퍼링크" xfId="2130" builtinId="8" hidden="1"/>
    <cellStyle name="하이퍼링크" xfId="2132" builtinId="8" hidden="1"/>
    <cellStyle name="하이퍼링크" xfId="2134" builtinId="8" hidden="1"/>
    <cellStyle name="하이퍼링크" xfId="2136" builtinId="8" hidden="1"/>
    <cellStyle name="하이퍼링크" xfId="2138" builtinId="8" hidden="1"/>
    <cellStyle name="하이퍼링크" xfId="2140" builtinId="8" hidden="1"/>
    <cellStyle name="하이퍼링크" xfId="2142" builtinId="8" hidden="1"/>
    <cellStyle name="하이퍼링크" xfId="2144" builtinId="8" hidden="1"/>
    <cellStyle name="하이퍼링크" xfId="2146" builtinId="8" hidden="1"/>
    <cellStyle name="하이퍼링크" xfId="2148" builtinId="8" hidden="1"/>
    <cellStyle name="하이퍼링크" xfId="2150" builtinId="8" hidden="1"/>
    <cellStyle name="하이퍼링크" xfId="2152" builtinId="8" hidden="1"/>
    <cellStyle name="하이퍼링크" xfId="2154" builtinId="8" hidden="1"/>
    <cellStyle name="하이퍼링크" xfId="2156" builtinId="8" hidden="1"/>
    <cellStyle name="하이퍼링크" xfId="2158" builtinId="8" hidden="1"/>
    <cellStyle name="하이퍼링크" xfId="2160" builtinId="8" hidden="1"/>
    <cellStyle name="하이퍼링크" xfId="2162" builtinId="8" hidden="1"/>
    <cellStyle name="하이퍼링크" xfId="2164" builtinId="8" hidden="1"/>
    <cellStyle name="하이퍼링크" xfId="2166" builtinId="8" hidden="1"/>
    <cellStyle name="하이퍼링크" xfId="2168" builtinId="8" hidden="1"/>
    <cellStyle name="하이퍼링크" xfId="2170" builtinId="8" hidden="1"/>
    <cellStyle name="하이퍼링크" xfId="2172" builtinId="8" hidden="1"/>
    <cellStyle name="하이퍼링크" xfId="2174" builtinId="8" hidden="1"/>
    <cellStyle name="하이퍼링크" xfId="2176" builtinId="8" hidden="1"/>
    <cellStyle name="하이퍼링크" xfId="2178" builtinId="8" hidden="1"/>
    <cellStyle name="하이퍼링크" xfId="2180" builtinId="8" hidden="1"/>
    <cellStyle name="하이퍼링크" xfId="2182" builtinId="8" hidden="1"/>
    <cellStyle name="하이퍼링크" xfId="2184" builtinId="8" hidden="1"/>
    <cellStyle name="하이퍼링크" xfId="2186" builtinId="8" hidden="1"/>
    <cellStyle name="하이퍼링크" xfId="2188" builtinId="8" hidden="1"/>
    <cellStyle name="하이퍼링크" xfId="2190" builtinId="8" hidden="1"/>
    <cellStyle name="하이퍼링크" xfId="2192" builtinId="8" hidden="1"/>
    <cellStyle name="하이퍼링크" xfId="2194" builtinId="8" hidden="1"/>
    <cellStyle name="하이퍼링크" xfId="2196" builtinId="8" hidden="1"/>
    <cellStyle name="하이퍼링크" xfId="2198" builtinId="8" hidden="1"/>
    <cellStyle name="하이퍼링크" xfId="2200" builtinId="8" hidden="1"/>
    <cellStyle name="하이퍼링크" xfId="2202" builtinId="8" hidden="1"/>
    <cellStyle name="하이퍼링크" xfId="2204" builtinId="8" hidden="1"/>
    <cellStyle name="하이퍼링크" xfId="2206" builtinId="8" hidden="1"/>
    <cellStyle name="하이퍼링크" xfId="2208" builtinId="8" hidden="1"/>
    <cellStyle name="하이퍼링크" xfId="2210" builtinId="8" hidden="1"/>
    <cellStyle name="하이퍼링크" xfId="2212" builtinId="8" hidden="1"/>
    <cellStyle name="하이퍼링크" xfId="2214" builtinId="8" hidden="1"/>
    <cellStyle name="하이퍼링크" xfId="2216" builtinId="8" hidden="1"/>
    <cellStyle name="하이퍼링크" xfId="2218" builtinId="8" hidden="1"/>
    <cellStyle name="하이퍼링크" xfId="2220" builtinId="8" hidden="1"/>
    <cellStyle name="하이퍼링크" xfId="2222" builtinId="8" hidden="1"/>
    <cellStyle name="하이퍼링크" xfId="2224" builtinId="8" hidden="1"/>
    <cellStyle name="하이퍼링크" xfId="2226" builtinId="8" hidden="1"/>
    <cellStyle name="하이퍼링크" xfId="2228" builtinId="8" hidden="1"/>
    <cellStyle name="하이퍼링크" xfId="2230" builtinId="8" hidden="1"/>
    <cellStyle name="하이퍼링크" xfId="2232" builtinId="8" hidden="1"/>
    <cellStyle name="하이퍼링크" xfId="2234" builtinId="8" hidden="1"/>
    <cellStyle name="하이퍼링크" xfId="2236" builtinId="8" hidden="1"/>
    <cellStyle name="하이퍼링크" xfId="2238" builtinId="8" hidden="1"/>
    <cellStyle name="하이퍼링크" xfId="2240" builtinId="8" hidden="1"/>
    <cellStyle name="하이퍼링크" xfId="2242" builtinId="8" hidden="1"/>
    <cellStyle name="하이퍼링크" xfId="2244" builtinId="8" hidden="1"/>
    <cellStyle name="하이퍼링크" xfId="2246" builtinId="8" hidden="1"/>
    <cellStyle name="하이퍼링크" xfId="2248" builtinId="8" hidden="1"/>
    <cellStyle name="하이퍼링크" xfId="2250" builtinId="8" hidden="1"/>
    <cellStyle name="하이퍼링크" xfId="2252" builtinId="8" hidden="1"/>
    <cellStyle name="하이퍼링크" xfId="2254" builtinId="8" hidden="1"/>
    <cellStyle name="하이퍼링크" xfId="2256" builtinId="8" hidden="1"/>
    <cellStyle name="하이퍼링크" xfId="2258" builtinId="8" hidden="1"/>
    <cellStyle name="하이퍼링크" xfId="2260" builtinId="8" hidden="1"/>
    <cellStyle name="하이퍼링크" xfId="2262" builtinId="8" hidden="1"/>
    <cellStyle name="하이퍼링크" xfId="2264" builtinId="8" hidden="1"/>
    <cellStyle name="하이퍼링크" xfId="2266" builtinId="8" hidden="1"/>
    <cellStyle name="하이퍼링크" xfId="2268" builtinId="8" hidden="1"/>
    <cellStyle name="하이퍼링크" xfId="2270" builtinId="8" hidden="1"/>
    <cellStyle name="하이퍼링크" xfId="2272" builtinId="8" hidden="1"/>
    <cellStyle name="하이퍼링크" xfId="2274" builtinId="8" hidden="1"/>
    <cellStyle name="하이퍼링크" xfId="2276" builtinId="8" hidden="1"/>
    <cellStyle name="하이퍼링크" xfId="2278" builtinId="8" hidden="1"/>
    <cellStyle name="하이퍼링크" xfId="2280" builtinId="8" hidden="1"/>
    <cellStyle name="하이퍼링크" xfId="2282" builtinId="8" hidden="1"/>
    <cellStyle name="하이퍼링크" xfId="2284" builtinId="8" hidden="1"/>
    <cellStyle name="하이퍼링크" xfId="2286" builtinId="8" hidden="1"/>
    <cellStyle name="하이퍼링크" xfId="2288" builtinId="8" hidden="1"/>
    <cellStyle name="하이퍼링크" xfId="2290" builtinId="8" hidden="1"/>
    <cellStyle name="하이퍼링크" xfId="2292" builtinId="8" hidden="1"/>
    <cellStyle name="하이퍼링크" xfId="2294" builtinId="8" hidden="1"/>
    <cellStyle name="하이퍼링크" xfId="2296" builtinId="8" hidden="1"/>
    <cellStyle name="하이퍼링크" xfId="2298" builtinId="8" hidden="1"/>
    <cellStyle name="하이퍼링크" xfId="2300" builtinId="8" hidden="1"/>
    <cellStyle name="하이퍼링크" xfId="2302" builtinId="8" hidden="1"/>
    <cellStyle name="하이퍼링크" xfId="2304" builtinId="8" hidden="1"/>
    <cellStyle name="하이퍼링크" xfId="2306" builtinId="8" hidden="1"/>
    <cellStyle name="하이퍼링크" xfId="2308" builtinId="8" hidden="1"/>
    <cellStyle name="하이퍼링크" xfId="2310" builtinId="8" hidden="1"/>
    <cellStyle name="하이퍼링크" xfId="2312" builtinId="8" hidden="1"/>
    <cellStyle name="하이퍼링크" xfId="2314" builtinId="8" hidden="1"/>
    <cellStyle name="하이퍼링크" xfId="2316" builtinId="8" hidden="1"/>
    <cellStyle name="하이퍼링크" xfId="2318" builtinId="8" hidden="1"/>
    <cellStyle name="하이퍼링크" xfId="2320" builtinId="8" hidden="1"/>
    <cellStyle name="하이퍼링크" xfId="2322" builtinId="8" hidden="1"/>
    <cellStyle name="하이퍼링크" xfId="2324" builtinId="8" hidden="1"/>
    <cellStyle name="하이퍼링크" xfId="2326" builtinId="8" hidden="1"/>
    <cellStyle name="하이퍼링크" xfId="2328" builtinId="8" hidden="1"/>
    <cellStyle name="하이퍼링크" xfId="2330" builtinId="8" hidden="1"/>
    <cellStyle name="하이퍼링크" xfId="2332" builtinId="8" hidden="1"/>
    <cellStyle name="하이퍼링크" xfId="2334" builtinId="8" hidden="1"/>
    <cellStyle name="하이퍼링크" xfId="2336" builtinId="8" hidden="1"/>
    <cellStyle name="하이퍼링크" xfId="2338" builtinId="8" hidden="1"/>
    <cellStyle name="하이퍼링크" xfId="2340" builtinId="8" hidden="1"/>
    <cellStyle name="하이퍼링크" xfId="2342" builtinId="8" hidden="1"/>
    <cellStyle name="하이퍼링크" xfId="2344" builtinId="8" hidden="1"/>
    <cellStyle name="하이퍼링크" xfId="2346" builtinId="8" hidden="1"/>
    <cellStyle name="하이퍼링크" xfId="2348" builtinId="8" hidden="1"/>
    <cellStyle name="하이퍼링크" xfId="2350" builtinId="8" hidden="1"/>
    <cellStyle name="하이퍼링크" xfId="2352" builtinId="8" hidden="1"/>
    <cellStyle name="하이퍼링크" xfId="2354" builtinId="8" hidden="1"/>
    <cellStyle name="하이퍼링크" xfId="2356" builtinId="8" hidden="1"/>
    <cellStyle name="하이퍼링크" xfId="2358" builtinId="8" hidden="1"/>
    <cellStyle name="하이퍼링크" xfId="2360" builtinId="8" hidden="1"/>
    <cellStyle name="하이퍼링크" xfId="2362" builtinId="8" hidden="1"/>
    <cellStyle name="하이퍼링크" xfId="2364" builtinId="8" hidden="1"/>
    <cellStyle name="하이퍼링크" xfId="2366" builtinId="8" hidden="1"/>
    <cellStyle name="하이퍼링크" xfId="2368" builtinId="8" hidden="1"/>
    <cellStyle name="하이퍼링크" xfId="2370" builtinId="8" hidden="1"/>
    <cellStyle name="하이퍼링크" xfId="2372" builtinId="8" hidden="1"/>
    <cellStyle name="하이퍼링크" xfId="2374" builtinId="8" hidden="1"/>
    <cellStyle name="하이퍼링크" xfId="2376" builtinId="8" hidden="1"/>
    <cellStyle name="하이퍼링크" xfId="2378" builtinId="8" hidden="1"/>
    <cellStyle name="하이퍼링크" xfId="2380" builtinId="8" hidden="1"/>
    <cellStyle name="하이퍼링크" xfId="2382" builtinId="8" hidden="1"/>
    <cellStyle name="하이퍼링크" xfId="2384" builtinId="8" hidden="1"/>
    <cellStyle name="하이퍼링크" xfId="2386" builtinId="8" hidden="1"/>
    <cellStyle name="하이퍼링크" xfId="2388" builtinId="8" hidden="1"/>
    <cellStyle name="하이퍼링크" xfId="2390" builtinId="8" hidden="1"/>
    <cellStyle name="하이퍼링크" xfId="2392" builtinId="8" hidden="1"/>
    <cellStyle name="하이퍼링크" xfId="2394" builtinId="8" hidden="1"/>
    <cellStyle name="하이퍼링크" xfId="2396" builtinId="8" hidden="1"/>
    <cellStyle name="하이퍼링크" xfId="2398" builtinId="8" hidden="1"/>
    <cellStyle name="하이퍼링크" xfId="2400" builtinId="8" hidden="1"/>
    <cellStyle name="하이퍼링크" xfId="2402" builtinId="8" hidden="1"/>
    <cellStyle name="하이퍼링크" xfId="2404" builtinId="8" hidden="1"/>
    <cellStyle name="하이퍼링크" xfId="2406" builtinId="8" hidden="1"/>
    <cellStyle name="하이퍼링크" xfId="2408" builtinId="8" hidden="1"/>
    <cellStyle name="하이퍼링크" xfId="2410" builtinId="8" hidden="1"/>
    <cellStyle name="하이퍼링크" xfId="2412" builtinId="8" hidden="1"/>
    <cellStyle name="하이퍼링크" xfId="2414" builtinId="8" hidden="1"/>
    <cellStyle name="하이퍼링크" xfId="2416" builtinId="8" hidden="1"/>
    <cellStyle name="하이퍼링크" xfId="2418" builtinId="8" hidden="1"/>
    <cellStyle name="하이퍼링크" xfId="2420" builtinId="8" hidden="1"/>
    <cellStyle name="하이퍼링크" xfId="2422" builtinId="8" hidden="1"/>
    <cellStyle name="하이퍼링크" xfId="2424" builtinId="8" hidden="1"/>
    <cellStyle name="하이퍼링크" xfId="2426" builtinId="8" hidden="1"/>
    <cellStyle name="하이퍼링크" xfId="2428" builtinId="8" hidden="1"/>
    <cellStyle name="하이퍼링크" xfId="2430" builtinId="8" hidden="1"/>
    <cellStyle name="하이퍼링크" xfId="2432" builtinId="8" hidden="1"/>
    <cellStyle name="하이퍼링크" xfId="2434" builtinId="8" hidden="1"/>
    <cellStyle name="하이퍼링크" xfId="2436" builtinId="8" hidden="1"/>
    <cellStyle name="하이퍼링크" xfId="2438" builtinId="8" hidden="1"/>
    <cellStyle name="하이퍼링크" xfId="2440" builtinId="8" hidden="1"/>
    <cellStyle name="하이퍼링크" xfId="2442" builtinId="8" hidden="1"/>
    <cellStyle name="하이퍼링크" xfId="2444" builtinId="8" hidden="1"/>
    <cellStyle name="하이퍼링크" xfId="2446" builtinId="8" hidden="1"/>
    <cellStyle name="하이퍼링크" xfId="2448" builtinId="8" hidden="1"/>
    <cellStyle name="하이퍼링크" xfId="2450" builtinId="8" hidden="1"/>
    <cellStyle name="하이퍼링크" xfId="2452" builtinId="8" hidden="1"/>
    <cellStyle name="하이퍼링크" xfId="2454" builtinId="8" hidden="1"/>
    <cellStyle name="하이퍼링크" xfId="2456" builtinId="8" hidden="1"/>
    <cellStyle name="하이퍼링크" xfId="2458" builtinId="8" hidden="1"/>
    <cellStyle name="하이퍼링크" xfId="2460" builtinId="8" hidden="1"/>
    <cellStyle name="하이퍼링크" xfId="2462" builtinId="8" hidden="1"/>
    <cellStyle name="하이퍼링크" xfId="2464" builtinId="8" hidden="1"/>
    <cellStyle name="하이퍼링크" xfId="2466" builtinId="8" hidden="1"/>
    <cellStyle name="하이퍼링크" xfId="2468" builtinId="8" hidden="1"/>
    <cellStyle name="하이퍼링크" xfId="2470" builtinId="8" hidden="1"/>
    <cellStyle name="하이퍼링크" xfId="2472" builtinId="8" hidden="1"/>
    <cellStyle name="하이퍼링크" xfId="2474" builtinId="8" hidden="1"/>
    <cellStyle name="하이퍼링크" xfId="2476" builtinId="8" hidden="1"/>
    <cellStyle name="하이퍼링크" xfId="2478" builtinId="8" hidden="1"/>
    <cellStyle name="하이퍼링크" xfId="2480" builtinId="8" hidden="1"/>
    <cellStyle name="하이퍼링크" xfId="2482" builtinId="8" hidden="1"/>
    <cellStyle name="하이퍼링크" xfId="2484" builtinId="8" hidden="1"/>
    <cellStyle name="하이퍼링크" xfId="2486" builtinId="8" hidden="1"/>
    <cellStyle name="하이퍼링크" xfId="2488" builtinId="8" hidden="1"/>
    <cellStyle name="하이퍼링크" xfId="2490" builtinId="8" hidden="1"/>
    <cellStyle name="하이퍼링크" xfId="2492" builtinId="8" hidden="1"/>
    <cellStyle name="하이퍼링크" xfId="2494" builtinId="8" hidden="1"/>
    <cellStyle name="하이퍼링크" xfId="2496" builtinId="8" hidden="1"/>
    <cellStyle name="하이퍼링크" xfId="2498" builtinId="8" hidden="1"/>
    <cellStyle name="하이퍼링크" xfId="2500" builtinId="8" hidden="1"/>
    <cellStyle name="하이퍼링크" xfId="2502" builtinId="8" hidden="1"/>
    <cellStyle name="하이퍼링크" xfId="2504" builtinId="8" hidden="1"/>
  </cellStyles>
  <dxfs count="1017"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13.239999999999998</c:v>
              </c:pt>
              <c:pt idx="1">
                <c:v>13.264000000000001</c:v>
              </c:pt>
              <c:pt idx="2">
                <c:v>13.287999999999998</c:v>
              </c:pt>
              <c:pt idx="3">
                <c:v>13.312000000000005</c:v>
              </c:pt>
              <c:pt idx="4">
                <c:v>13.336</c:v>
              </c:pt>
              <c:pt idx="5">
                <c:v>13.360000000000005</c:v>
              </c:pt>
              <c:pt idx="6">
                <c:v>13.384</c:v>
              </c:pt>
              <c:pt idx="7">
                <c:v>13.408000000000001</c:v>
              </c:pt>
              <c:pt idx="8">
                <c:v>13.432</c:v>
              </c:pt>
              <c:pt idx="9">
                <c:v>13.456000000000005</c:v>
              </c:pt>
              <c:pt idx="10">
                <c:v>13.48</c:v>
              </c:pt>
              <c:pt idx="11">
                <c:v>13.504</c:v>
              </c:pt>
              <c:pt idx="12">
                <c:v>13.527999999999999</c:v>
              </c:pt>
              <c:pt idx="13">
                <c:v>13.552000000000005</c:v>
              </c:pt>
              <c:pt idx="14">
                <c:v>13.576000000000002</c:v>
              </c:pt>
              <c:pt idx="15">
                <c:v>13.6</c:v>
              </c:pt>
              <c:pt idx="16">
                <c:v>13.624000000000001</c:v>
              </c:pt>
              <c:pt idx="17">
                <c:v>13.647999999999998</c:v>
              </c:pt>
              <c:pt idx="18">
                <c:v>13.672000000000002</c:v>
              </c:pt>
              <c:pt idx="19">
                <c:v>13.696</c:v>
              </c:pt>
              <c:pt idx="20">
                <c:v>13.719999999999999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3</c:v>
              </c:pt>
              <c:pt idx="5">
                <c:v>20</c:v>
              </c:pt>
              <c:pt idx="6">
                <c:v>53</c:v>
              </c:pt>
              <c:pt idx="7">
                <c:v>122</c:v>
              </c:pt>
              <c:pt idx="8">
                <c:v>216</c:v>
              </c:pt>
              <c:pt idx="9">
                <c:v>311</c:v>
              </c:pt>
              <c:pt idx="10">
                <c:v>472</c:v>
              </c:pt>
              <c:pt idx="11">
                <c:v>567</c:v>
              </c:pt>
              <c:pt idx="12">
                <c:v>560</c:v>
              </c:pt>
              <c:pt idx="13">
                <c:v>511</c:v>
              </c:pt>
              <c:pt idx="14">
                <c:v>340</c:v>
              </c:pt>
              <c:pt idx="15">
                <c:v>220</c:v>
              </c:pt>
              <c:pt idx="16">
                <c:v>96</c:v>
              </c:pt>
              <c:pt idx="17">
                <c:v>31</c:v>
              </c:pt>
              <c:pt idx="18">
                <c:v>9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53697664"/>
        <c:axId val="5536980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2.8142376410883426E-5</c:v>
              </c:pt>
              <c:pt idx="1">
                <c:v>2.0763958838149112E-4</c:v>
              </c:pt>
              <c:pt idx="2">
                <c:v>1.2857591283259901E-3</c:v>
              </c:pt>
              <c:pt idx="3">
                <c:v>6.6820402298915825E-3</c:v>
              </c:pt>
              <c:pt idx="4">
                <c:v>2.9144642081586711E-2</c:v>
              </c:pt>
              <c:pt idx="5">
                <c:v>0.10668624259553706</c:v>
              </c:pt>
              <c:pt idx="6">
                <c:v>0.32776156718956839</c:v>
              </c:pt>
              <c:pt idx="7">
                <c:v>0.84509928813958879</c:v>
              </c:pt>
              <c:pt idx="8">
                <c:v>1.828763499318514</c:v>
              </c:pt>
              <c:pt idx="9">
                <c:v>3.3212950235443737</c:v>
              </c:pt>
              <c:pt idx="10">
                <c:v>5.0624117476171646</c:v>
              </c:pt>
              <c:pt idx="11">
                <c:v>6.4760109816773523</c:v>
              </c:pt>
              <c:pt idx="12">
                <c:v>6.9527688071787805</c:v>
              </c:pt>
              <c:pt idx="13">
                <c:v>6.2648128419324083</c:v>
              </c:pt>
              <c:pt idx="14">
                <c:v>4.7376013589016424</c:v>
              </c:pt>
              <c:pt idx="15">
                <c:v>3.0068310667615452</c:v>
              </c:pt>
              <c:pt idx="16">
                <c:v>1.6016205910059238</c:v>
              </c:pt>
              <c:pt idx="17">
                <c:v>0.71599560947915164</c:v>
              </c:pt>
              <c:pt idx="18">
                <c:v>0.26863412165033385</c:v>
              </c:pt>
              <c:pt idx="19">
                <c:v>8.4588649743720296E-2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40-4A4B-A6FE-48C8D9B29AC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551424"/>
        <c:axId val="553698448"/>
      </c:scatterChart>
      <c:catAx>
        <c:axId val="55369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3698056"/>
        <c:crosses val="autoZero"/>
        <c:auto val="1"/>
        <c:lblAlgn val="ctr"/>
        <c:lblOffset val="100"/>
        <c:noMultiLvlLbl val="0"/>
      </c:catAx>
      <c:valAx>
        <c:axId val="553698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3697664"/>
        <c:crosses val="autoZero"/>
        <c:crossBetween val="between"/>
      </c:valAx>
      <c:valAx>
        <c:axId val="55369844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1424"/>
        <c:crosses val="max"/>
        <c:crossBetween val="midCat"/>
      </c:valAx>
      <c:valAx>
        <c:axId val="418551424"/>
        <c:scaling>
          <c:orientation val="minMax"/>
        </c:scaling>
        <c:delete val="1"/>
        <c:axPos val="b"/>
        <c:majorTickMark val="out"/>
        <c:minorTickMark val="none"/>
        <c:tickLblPos val="none"/>
        <c:crossAx val="5536984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19.32</c:v>
              </c:pt>
              <c:pt idx="1">
                <c:v>19.347000000000001</c:v>
              </c:pt>
              <c:pt idx="2">
                <c:v>19.373000000000001</c:v>
              </c:pt>
              <c:pt idx="3">
                <c:v>19.399000000000001</c:v>
              </c:pt>
              <c:pt idx="4">
                <c:v>19.42499999999999</c:v>
              </c:pt>
              <c:pt idx="5">
                <c:v>19.451000000000001</c:v>
              </c:pt>
              <c:pt idx="6">
                <c:v>19.477</c:v>
              </c:pt>
              <c:pt idx="7">
                <c:v>19.504000000000001</c:v>
              </c:pt>
              <c:pt idx="8">
                <c:v>19.53</c:v>
              </c:pt>
              <c:pt idx="9">
                <c:v>19.556000000000001</c:v>
              </c:pt>
              <c:pt idx="10">
                <c:v>19.58199999999999</c:v>
              </c:pt>
              <c:pt idx="11">
                <c:v>19.608000000000001</c:v>
              </c:pt>
              <c:pt idx="12">
                <c:v>19.634000000000011</c:v>
              </c:pt>
              <c:pt idx="13">
                <c:v>19.66</c:v>
              </c:pt>
              <c:pt idx="14">
                <c:v>19.687000000000001</c:v>
              </c:pt>
              <c:pt idx="15">
                <c:v>19.713000000000001</c:v>
              </c:pt>
              <c:pt idx="16">
                <c:v>19.739000000000001</c:v>
              </c:pt>
              <c:pt idx="17">
                <c:v>19.76499999999999</c:v>
              </c:pt>
              <c:pt idx="18">
                <c:v>19.791</c:v>
              </c:pt>
              <c:pt idx="19">
                <c:v>19.817000000000011</c:v>
              </c:pt>
              <c:pt idx="20">
                <c:v>19.844000000000001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8</c:v>
              </c:pt>
              <c:pt idx="3">
                <c:v>29</c:v>
              </c:pt>
              <c:pt idx="4">
                <c:v>72</c:v>
              </c:pt>
              <c:pt idx="5">
                <c:v>147</c:v>
              </c:pt>
              <c:pt idx="6">
                <c:v>381</c:v>
              </c:pt>
              <c:pt idx="7">
                <c:v>638</c:v>
              </c:pt>
              <c:pt idx="8">
                <c:v>732</c:v>
              </c:pt>
              <c:pt idx="9">
                <c:v>648</c:v>
              </c:pt>
              <c:pt idx="10">
                <c:v>484</c:v>
              </c:pt>
              <c:pt idx="11">
                <c:v>252</c:v>
              </c:pt>
              <c:pt idx="12">
                <c:v>107</c:v>
              </c:pt>
              <c:pt idx="13">
                <c:v>29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8551032"/>
        <c:axId val="41855181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2.99344877469068E-4</c:v>
              </c:pt>
              <c:pt idx="1">
                <c:v>2.7452616686128826E-3</c:v>
              </c:pt>
              <c:pt idx="2">
                <c:v>1.9190866094742701E-2</c:v>
              </c:pt>
              <c:pt idx="3">
                <c:v>0.102259631295386</c:v>
              </c:pt>
              <c:pt idx="4">
                <c:v>0.41534881287974046</c:v>
              </c:pt>
              <c:pt idx="5">
                <c:v>1.2859397007084203</c:v>
              </c:pt>
              <c:pt idx="6">
                <c:v>3.0347793153163973</c:v>
              </c:pt>
              <c:pt idx="7">
                <c:v>5.4592440074750037</c:v>
              </c:pt>
              <c:pt idx="8">
                <c:v>7.4857751263659518</c:v>
              </c:pt>
              <c:pt idx="9">
                <c:v>7.8241997125922866</c:v>
              </c:pt>
              <c:pt idx="10">
                <c:v>6.2336447353413842</c:v>
              </c:pt>
              <c:pt idx="11">
                <c:v>3.7856737360063555</c:v>
              </c:pt>
              <c:pt idx="12">
                <c:v>1.7524406991510959</c:v>
              </c:pt>
              <c:pt idx="13">
                <c:v>0.61836157367618561</c:v>
              </c:pt>
              <c:pt idx="14">
                <c:v>0.16631854267234708</c:v>
              </c:pt>
              <c:pt idx="15">
                <c:v>3.4098703168086102E-2</c:v>
              </c:pt>
              <c:pt idx="16">
                <c:v>5.3288570231629596E-3</c:v>
              </c:pt>
              <c:pt idx="17">
                <c:v>6.3478884712573995E-4</c:v>
              </c:pt>
              <c:pt idx="18">
                <c:v>5.7639940248244831E-5</c:v>
              </c:pt>
              <c:pt idx="19">
                <c:v>3.989484391300575E-6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B-3A4B-94C6-33326CBCB0B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553384"/>
        <c:axId val="418552992"/>
      </c:scatterChart>
      <c:catAx>
        <c:axId val="418551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1816"/>
        <c:crosses val="autoZero"/>
        <c:auto val="1"/>
        <c:lblAlgn val="ctr"/>
        <c:lblOffset val="100"/>
        <c:noMultiLvlLbl val="0"/>
      </c:catAx>
      <c:valAx>
        <c:axId val="4185518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1032"/>
        <c:crosses val="autoZero"/>
        <c:crossBetween val="between"/>
      </c:valAx>
      <c:valAx>
        <c:axId val="41855299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3384"/>
        <c:crosses val="max"/>
        <c:crossBetween val="midCat"/>
      </c:valAx>
      <c:valAx>
        <c:axId val="418553384"/>
        <c:scaling>
          <c:orientation val="minMax"/>
        </c:scaling>
        <c:delete val="1"/>
        <c:axPos val="b"/>
        <c:majorTickMark val="out"/>
        <c:minorTickMark val="none"/>
        <c:tickLblPos val="none"/>
        <c:crossAx val="41855299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15.629999999999999</c:v>
              </c:pt>
              <c:pt idx="1">
                <c:v>15.654</c:v>
              </c:pt>
              <c:pt idx="2">
                <c:v>15.678000000000001</c:v>
              </c:pt>
              <c:pt idx="3">
                <c:v>15.702</c:v>
              </c:pt>
              <c:pt idx="4">
                <c:v>15.726000000000001</c:v>
              </c:pt>
              <c:pt idx="5">
                <c:v>15.75</c:v>
              </c:pt>
              <c:pt idx="6">
                <c:v>15.774000000000001</c:v>
              </c:pt>
              <c:pt idx="7">
                <c:v>15.797999999999998</c:v>
              </c:pt>
              <c:pt idx="8">
                <c:v>15.822000000000005</c:v>
              </c:pt>
              <c:pt idx="9">
                <c:v>15.846</c:v>
              </c:pt>
              <c:pt idx="10">
                <c:v>15.870000000000005</c:v>
              </c:pt>
              <c:pt idx="11">
                <c:v>15.894</c:v>
              </c:pt>
              <c:pt idx="12">
                <c:v>15.918000000000001</c:v>
              </c:pt>
              <c:pt idx="13">
                <c:v>15.942</c:v>
              </c:pt>
              <c:pt idx="14">
                <c:v>15.966000000000006</c:v>
              </c:pt>
              <c:pt idx="15">
                <c:v>15.99</c:v>
              </c:pt>
              <c:pt idx="16">
                <c:v>16.013999999999999</c:v>
              </c:pt>
              <c:pt idx="17">
                <c:v>16.038</c:v>
              </c:pt>
              <c:pt idx="18">
                <c:v>16.061999999999991</c:v>
              </c:pt>
              <c:pt idx="19">
                <c:v>16.08599999999997</c:v>
              </c:pt>
              <c:pt idx="20">
                <c:v>16.11000000000001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12</c:v>
              </c:pt>
              <c:pt idx="6">
                <c:v>22</c:v>
              </c:pt>
              <c:pt idx="7">
                <c:v>64</c:v>
              </c:pt>
              <c:pt idx="8">
                <c:v>303</c:v>
              </c:pt>
              <c:pt idx="9">
                <c:v>568</c:v>
              </c:pt>
              <c:pt idx="10">
                <c:v>715</c:v>
              </c:pt>
              <c:pt idx="11">
                <c:v>715</c:v>
              </c:pt>
              <c:pt idx="12">
                <c:v>638</c:v>
              </c:pt>
              <c:pt idx="13">
                <c:v>375</c:v>
              </c:pt>
              <c:pt idx="14">
                <c:v>101</c:v>
              </c:pt>
              <c:pt idx="15">
                <c:v>15</c:v>
              </c:pt>
              <c:pt idx="16">
                <c:v>3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8553776"/>
        <c:axId val="4185541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5.9511175684109246E-9</c:v>
              </c:pt>
              <c:pt idx="1">
                <c:v>2.3093059067448406E-7</c:v>
              </c:pt>
              <c:pt idx="2">
                <c:v>6.3406810130306683E-6</c:v>
              </c:pt>
              <c:pt idx="3">
                <c:v>1.23186113215509E-4</c:v>
              </c:pt>
              <c:pt idx="4">
                <c:v>1.6933989677791906E-3</c:v>
              </c:pt>
              <c:pt idx="5">
                <c:v>1.6471316341792601E-2</c:v>
              </c:pt>
              <c:pt idx="6">
                <c:v>0.11336227897061708</c:v>
              </c:pt>
              <c:pt idx="7">
                <c:v>0.55205252504448199</c:v>
              </c:pt>
              <c:pt idx="8">
                <c:v>1.902233412359849</c:v>
              </c:pt>
              <c:pt idx="9">
                <c:v>4.6378722655523639</c:v>
              </c:pt>
              <c:pt idx="10">
                <c:v>8.0010195841539922</c:v>
              </c:pt>
              <c:pt idx="11">
                <c:v>9.7666012359235221</c:v>
              </c:pt>
              <c:pt idx="12">
                <c:v>8.4355450931440075</c:v>
              </c:pt>
              <c:pt idx="13">
                <c:v>5.1553056508691117</c:v>
              </c:pt>
              <c:pt idx="14">
                <c:v>2.2292935495513655</c:v>
              </c:pt>
              <c:pt idx="15">
                <c:v>0.68210568982902997</c:v>
              </c:pt>
              <c:pt idx="16">
                <c:v>0.1476752305764282</c:v>
              </c:pt>
              <c:pt idx="17">
                <c:v>2.2622219686908713E-2</c:v>
              </c:pt>
              <c:pt idx="18">
                <c:v>2.4520783678655899E-3</c:v>
              </c:pt>
              <c:pt idx="19">
                <c:v>1.880637315175121E-4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C18-D14E-9B95-1AFDA131A1F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C18-D14E-9B95-1AFDA131A1F3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C18-D14E-9B95-1AFDA131A1F3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88560"/>
        <c:axId val="418550640"/>
      </c:scatterChart>
      <c:catAx>
        <c:axId val="41855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4168"/>
        <c:crosses val="autoZero"/>
        <c:auto val="1"/>
        <c:lblAlgn val="ctr"/>
        <c:lblOffset val="100"/>
        <c:noMultiLvlLbl val="0"/>
      </c:catAx>
      <c:valAx>
        <c:axId val="4185541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18553776"/>
        <c:crosses val="autoZero"/>
        <c:crossBetween val="between"/>
      </c:valAx>
      <c:valAx>
        <c:axId val="418550640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8560"/>
        <c:crosses val="max"/>
        <c:crossBetween val="midCat"/>
      </c:valAx>
      <c:valAx>
        <c:axId val="118688560"/>
        <c:scaling>
          <c:orientation val="minMax"/>
        </c:scaling>
        <c:delete val="1"/>
        <c:axPos val="b"/>
        <c:majorTickMark val="out"/>
        <c:minorTickMark val="none"/>
        <c:tickLblPos val="none"/>
        <c:crossAx val="4185506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37.913000000000004</c:v>
              </c:pt>
              <c:pt idx="1">
                <c:v>38.325000000000003</c:v>
              </c:pt>
              <c:pt idx="2">
                <c:v>38.737000000000002</c:v>
              </c:pt>
              <c:pt idx="3">
                <c:v>39.15</c:v>
              </c:pt>
              <c:pt idx="4">
                <c:v>39.562000000000012</c:v>
              </c:pt>
              <c:pt idx="5">
                <c:v>39.974000000000004</c:v>
              </c:pt>
              <c:pt idx="6">
                <c:v>40.385999999999996</c:v>
              </c:pt>
              <c:pt idx="7">
                <c:v>40.798000000000023</c:v>
              </c:pt>
              <c:pt idx="8">
                <c:v>41.211000000000006</c:v>
              </c:pt>
              <c:pt idx="9">
                <c:v>41.623000000000012</c:v>
              </c:pt>
              <c:pt idx="10">
                <c:v>42.035000000000011</c:v>
              </c:pt>
              <c:pt idx="11">
                <c:v>42.446999999999996</c:v>
              </c:pt>
              <c:pt idx="12">
                <c:v>42.858999999999995</c:v>
              </c:pt>
              <c:pt idx="13">
                <c:v>43.272000000000013</c:v>
              </c:pt>
              <c:pt idx="14">
                <c:v>43.684000000000005</c:v>
              </c:pt>
              <c:pt idx="15">
                <c:v>44.096000000000011</c:v>
              </c:pt>
              <c:pt idx="16">
                <c:v>44.508000000000003</c:v>
              </c:pt>
              <c:pt idx="17">
                <c:v>44.92</c:v>
              </c:pt>
              <c:pt idx="18">
                <c:v>45.333000000000006</c:v>
              </c:pt>
              <c:pt idx="19">
                <c:v>45.745000000000012</c:v>
              </c:pt>
              <c:pt idx="20">
                <c:v>46.157000000000004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3</c:v>
              </c:pt>
              <c:pt idx="4">
                <c:v>5</c:v>
              </c:pt>
              <c:pt idx="5">
                <c:v>8</c:v>
              </c:pt>
              <c:pt idx="6">
                <c:v>26</c:v>
              </c:pt>
              <c:pt idx="7">
                <c:v>76</c:v>
              </c:pt>
              <c:pt idx="8">
                <c:v>334</c:v>
              </c:pt>
              <c:pt idx="9">
                <c:v>640</c:v>
              </c:pt>
              <c:pt idx="10">
                <c:v>759</c:v>
              </c:pt>
              <c:pt idx="11">
                <c:v>708</c:v>
              </c:pt>
              <c:pt idx="12">
                <c:v>477</c:v>
              </c:pt>
              <c:pt idx="13">
                <c:v>270</c:v>
              </c:pt>
              <c:pt idx="14">
                <c:v>140</c:v>
              </c:pt>
              <c:pt idx="15">
                <c:v>75</c:v>
              </c:pt>
              <c:pt idx="16">
                <c:v>5</c:v>
              </c:pt>
              <c:pt idx="17">
                <c:v>3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8688952"/>
        <c:axId val="1186866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1.3652459682148124E-8</c:v>
              </c:pt>
              <c:pt idx="1">
                <c:v>2.8436493403535732E-7</c:v>
              </c:pt>
              <c:pt idx="2">
                <c:v>4.4325768772231741E-6</c:v>
              </c:pt>
              <c:pt idx="3">
                <c:v>5.1707252759169014E-5</c:v>
              </c:pt>
              <c:pt idx="4">
                <c:v>4.5140050321243902E-4</c:v>
              </c:pt>
              <c:pt idx="5">
                <c:v>2.9490876091607114E-3</c:v>
              </c:pt>
              <c:pt idx="6">
                <c:v>1.4418775191486301E-2</c:v>
              </c:pt>
              <c:pt idx="7">
                <c:v>5.2757490271825844E-2</c:v>
              </c:pt>
              <c:pt idx="8">
                <c:v>0.14446243973244621</c:v>
              </c:pt>
              <c:pt idx="9">
                <c:v>0.29603347512608802</c:v>
              </c:pt>
              <c:pt idx="10">
                <c:v>0.45398519611008598</c:v>
              </c:pt>
              <c:pt idx="11">
                <c:v>0.52102404414335501</c:v>
              </c:pt>
              <c:pt idx="12">
                <c:v>0.44749588499515108</c:v>
              </c:pt>
              <c:pt idx="13">
                <c:v>0.28763089517442025</c:v>
              </c:pt>
              <c:pt idx="14">
                <c:v>0.13835575418132809</c:v>
              </c:pt>
              <c:pt idx="15">
                <c:v>4.9805135445556412E-2</c:v>
              </c:pt>
              <c:pt idx="16">
                <c:v>1.3417334011876199E-2</c:v>
              </c:pt>
              <c:pt idx="17">
                <c:v>2.7050390770999135E-3</c:v>
              </c:pt>
              <c:pt idx="18">
                <c:v>4.0812769055748087E-4</c:v>
              </c:pt>
              <c:pt idx="19">
                <c:v>4.6082261743761753E-5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640-D947-93A2-8A3CF4D856F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640-D947-93A2-8A3CF4D856FC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640-D947-93A2-8A3CF4D856FC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86992"/>
        <c:axId val="118685816"/>
      </c:scatterChart>
      <c:catAx>
        <c:axId val="118688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6600"/>
        <c:crosses val="autoZero"/>
        <c:auto val="1"/>
        <c:lblAlgn val="ctr"/>
        <c:lblOffset val="100"/>
        <c:noMultiLvlLbl val="0"/>
      </c:catAx>
      <c:valAx>
        <c:axId val="1186866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8952"/>
        <c:crosses val="autoZero"/>
        <c:crossBetween val="between"/>
      </c:valAx>
      <c:valAx>
        <c:axId val="118685816"/>
        <c:scaling>
          <c:orientation val="minMax"/>
          <c:max val="0.6000000000000003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6992"/>
        <c:crosses val="max"/>
        <c:crossBetween val="midCat"/>
      </c:valAx>
      <c:valAx>
        <c:axId val="118686992"/>
        <c:scaling>
          <c:orientation val="minMax"/>
        </c:scaling>
        <c:delete val="1"/>
        <c:axPos val="b"/>
        <c:majorTickMark val="out"/>
        <c:minorTickMark val="none"/>
        <c:tickLblPos val="none"/>
        <c:crossAx val="11868581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38</c:v>
              </c:pt>
              <c:pt idx="1">
                <c:v>38.36</c:v>
              </c:pt>
              <c:pt idx="2">
                <c:v>38.720000000000013</c:v>
              </c:pt>
              <c:pt idx="3">
                <c:v>39.08</c:v>
              </c:pt>
              <c:pt idx="4">
                <c:v>39.44</c:v>
              </c:pt>
              <c:pt idx="5">
                <c:v>39.800000000000004</c:v>
              </c:pt>
              <c:pt idx="6">
                <c:v>40.160000000000011</c:v>
              </c:pt>
              <c:pt idx="7">
                <c:v>40.520000000000003</c:v>
              </c:pt>
              <c:pt idx="8">
                <c:v>40.879999999999995</c:v>
              </c:pt>
              <c:pt idx="9">
                <c:v>41.24</c:v>
              </c:pt>
              <c:pt idx="10">
                <c:v>41.6</c:v>
              </c:pt>
              <c:pt idx="11">
                <c:v>41.96</c:v>
              </c:pt>
              <c:pt idx="12">
                <c:v>42.32</c:v>
              </c:pt>
              <c:pt idx="13">
                <c:v>42.68</c:v>
              </c:pt>
              <c:pt idx="14">
                <c:v>43.04</c:v>
              </c:pt>
              <c:pt idx="15">
                <c:v>43.4</c:v>
              </c:pt>
              <c:pt idx="16">
                <c:v>43.760000000000012</c:v>
              </c:pt>
              <c:pt idx="17">
                <c:v>44.120000000000012</c:v>
              </c:pt>
              <c:pt idx="18">
                <c:v>44.48</c:v>
              </c:pt>
              <c:pt idx="19">
                <c:v>44.839999999999996</c:v>
              </c:pt>
              <c:pt idx="20">
                <c:v>45.2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7</c:v>
              </c:pt>
              <c:pt idx="3">
                <c:v>10</c:v>
              </c:pt>
              <c:pt idx="4">
                <c:v>24</c:v>
              </c:pt>
              <c:pt idx="5">
                <c:v>88</c:v>
              </c:pt>
              <c:pt idx="6">
                <c:v>229</c:v>
              </c:pt>
              <c:pt idx="7">
                <c:v>384</c:v>
              </c:pt>
              <c:pt idx="8">
                <c:v>502</c:v>
              </c:pt>
              <c:pt idx="9">
                <c:v>574</c:v>
              </c:pt>
              <c:pt idx="10">
                <c:v>732</c:v>
              </c:pt>
              <c:pt idx="11">
                <c:v>573</c:v>
              </c:pt>
              <c:pt idx="12">
                <c:v>273</c:v>
              </c:pt>
              <c:pt idx="13">
                <c:v>87</c:v>
              </c:pt>
              <c:pt idx="14">
                <c:v>28</c:v>
              </c:pt>
              <c:pt idx="15">
                <c:v>11</c:v>
              </c:pt>
              <c:pt idx="16">
                <c:v>9</c:v>
              </c:pt>
              <c:pt idx="17">
                <c:v>1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8687384"/>
        <c:axId val="11868777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8.0768876409805361E-6</c:v>
              </c:pt>
              <c:pt idx="1">
                <c:v>7.0770194712176045E-5</c:v>
              </c:pt>
              <c:pt idx="2">
                <c:v>4.8987094107929034E-4</c:v>
              </c:pt>
              <c:pt idx="3">
                <c:v>2.6787845805394026E-3</c:v>
              </c:pt>
              <c:pt idx="4">
                <c:v>1.1572283608069006E-2</c:v>
              </c:pt>
              <c:pt idx="5">
                <c:v>3.9493466149709298E-2</c:v>
              </c:pt>
              <c:pt idx="6">
                <c:v>0.106477130497961</c:v>
              </c:pt>
              <c:pt idx="7">
                <c:v>0.226783957904445</c:v>
              </c:pt>
              <c:pt idx="8">
                <c:v>0.38158669796050743</c:v>
              </c:pt>
              <c:pt idx="9">
                <c:v>0.50722310447607899</c:v>
              </c:pt>
              <c:pt idx="10">
                <c:v>0.53263503970012205</c:v>
              </c:pt>
              <c:pt idx="11">
                <c:v>0.44186066662124224</c:v>
              </c:pt>
              <c:pt idx="12">
                <c:v>0.28957829952449132</c:v>
              </c:pt>
              <c:pt idx="13">
                <c:v>0.14992419434547613</c:v>
              </c:pt>
              <c:pt idx="14">
                <c:v>6.1320046302124176E-2</c:v>
              </c:pt>
              <c:pt idx="15">
                <c:v>1.9813366118330705E-2</c:v>
              </c:pt>
              <c:pt idx="16">
                <c:v>5.0575373107524897E-3</c:v>
              </c:pt>
              <c:pt idx="17">
                <c:v>1.0198703504589999E-3</c:v>
              </c:pt>
              <c:pt idx="18">
                <c:v>1.6247100886302216E-4</c:v>
              </c:pt>
              <c:pt idx="19">
                <c:v>2.044710505728062E-5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8D2-7543-AD71-2AB0EF61583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8D2-7543-AD71-2AB0EF61583F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8D2-7543-AD71-2AB0EF61583F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20392"/>
        <c:axId val="118688168"/>
      </c:scatterChart>
      <c:catAx>
        <c:axId val="118687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7776"/>
        <c:crosses val="autoZero"/>
        <c:auto val="1"/>
        <c:lblAlgn val="ctr"/>
        <c:lblOffset val="100"/>
        <c:noMultiLvlLbl val="0"/>
      </c:catAx>
      <c:valAx>
        <c:axId val="118687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118687384"/>
        <c:crosses val="autoZero"/>
        <c:crossBetween val="between"/>
      </c:valAx>
      <c:valAx>
        <c:axId val="118688168"/>
        <c:scaling>
          <c:orientation val="minMax"/>
          <c:max val="0.6000000000000003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20392"/>
        <c:crosses val="max"/>
        <c:crossBetween val="midCat"/>
      </c:valAx>
      <c:valAx>
        <c:axId val="351120392"/>
        <c:scaling>
          <c:orientation val="minMax"/>
        </c:scaling>
        <c:delete val="1"/>
        <c:axPos val="b"/>
        <c:majorTickMark val="out"/>
        <c:minorTickMark val="none"/>
        <c:tickLblPos val="none"/>
        <c:crossAx val="11868816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8.9</c:v>
              </c:pt>
              <c:pt idx="1">
                <c:v>8.918000000000001</c:v>
              </c:pt>
              <c:pt idx="2">
                <c:v>8.9360000000000035</c:v>
              </c:pt>
              <c:pt idx="3">
                <c:v>8.9540000000000006</c:v>
              </c:pt>
              <c:pt idx="4">
                <c:v>8.9720000000000049</c:v>
              </c:pt>
              <c:pt idx="5">
                <c:v>8.99</c:v>
              </c:pt>
              <c:pt idx="6">
                <c:v>9.0080000000000009</c:v>
              </c:pt>
              <c:pt idx="7">
                <c:v>9.0260000000000016</c:v>
              </c:pt>
              <c:pt idx="8">
                <c:v>9.0439999999999987</c:v>
              </c:pt>
              <c:pt idx="9">
                <c:v>9.0620000000000047</c:v>
              </c:pt>
              <c:pt idx="10">
                <c:v>9.08</c:v>
              </c:pt>
              <c:pt idx="11">
                <c:v>9.097999999999999</c:v>
              </c:pt>
              <c:pt idx="12">
                <c:v>9.1160000000000014</c:v>
              </c:pt>
              <c:pt idx="13">
                <c:v>9.1339999999999986</c:v>
              </c:pt>
              <c:pt idx="14">
                <c:v>9.1520000000000028</c:v>
              </c:pt>
              <c:pt idx="15">
                <c:v>9.17</c:v>
              </c:pt>
              <c:pt idx="16">
                <c:v>9.1879999999999988</c:v>
              </c:pt>
              <c:pt idx="17">
                <c:v>9.2060000000000013</c:v>
              </c:pt>
              <c:pt idx="18">
                <c:v>9.2239999999999984</c:v>
              </c:pt>
              <c:pt idx="19">
                <c:v>9.2420000000000009</c:v>
              </c:pt>
              <c:pt idx="20">
                <c:v>9.26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22</c:v>
              </c:pt>
              <c:pt idx="4">
                <c:v>67</c:v>
              </c:pt>
              <c:pt idx="5">
                <c:v>220</c:v>
              </c:pt>
              <c:pt idx="6">
                <c:v>647</c:v>
              </c:pt>
              <c:pt idx="7">
                <c:v>965</c:v>
              </c:pt>
              <c:pt idx="8">
                <c:v>781</c:v>
              </c:pt>
              <c:pt idx="9">
                <c:v>559</c:v>
              </c:pt>
              <c:pt idx="10">
                <c:v>213</c:v>
              </c:pt>
              <c:pt idx="11">
                <c:v>55</c:v>
              </c:pt>
              <c:pt idx="12">
                <c:v>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51118040"/>
        <c:axId val="35112078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9.6039722067313757E-6</c:v>
              </c:pt>
              <c:pt idx="1">
                <c:v>2.8495546929274029E-4</c:v>
              </c:pt>
              <c:pt idx="2">
                <c:v>5.3408577551331653E-3</c:v>
              </c:pt>
              <c:pt idx="3">
                <c:v>6.3234317717591804E-2</c:v>
              </c:pt>
              <c:pt idx="4">
                <c:v>0.47293643791148898</c:v>
              </c:pt>
              <c:pt idx="5">
                <c:v>2.2343982660319717</c:v>
              </c:pt>
              <c:pt idx="6">
                <c:v>6.668470986728626</c:v>
              </c:pt>
              <c:pt idx="7">
                <c:v>12.571868130354373</c:v>
              </c:pt>
              <c:pt idx="8">
                <c:v>14.972049297894911</c:v>
              </c:pt>
              <c:pt idx="9">
                <c:v>11.263431332539405</c:v>
              </c:pt>
              <c:pt idx="10">
                <c:v>5.3526422625766763</c:v>
              </c:pt>
              <c:pt idx="11">
                <c:v>1.6068441562630209</c:v>
              </c:pt>
              <c:pt idx="12">
                <c:v>0.30471043865065317</c:v>
              </c:pt>
              <c:pt idx="13">
                <c:v>3.6501351322967321E-2</c:v>
              </c:pt>
              <c:pt idx="14">
                <c:v>2.7620884287451299E-3</c:v>
              </c:pt>
              <c:pt idx="15">
                <c:v>1.320307515531722E-4</c:v>
              </c:pt>
              <c:pt idx="16">
                <c:v>3.9867651029735029E-6</c:v>
              </c:pt>
              <c:pt idx="17">
                <c:v>7.6045625534283311E-8</c:v>
              </c:pt>
              <c:pt idx="18">
                <c:v>9.1629614827003813E-10</c:v>
              </c:pt>
              <c:pt idx="19">
                <c:v>6.9743786320418471E-12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D-9B44-AE4C-D1E619ED0C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D-9B44-AE4C-D1E619ED0C85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45D-9B44-AE4C-D1E619ED0C85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17256"/>
        <c:axId val="351118432"/>
      </c:scatterChart>
      <c:catAx>
        <c:axId val="351118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20784"/>
        <c:crosses val="autoZero"/>
        <c:auto val="1"/>
        <c:lblAlgn val="ctr"/>
        <c:lblOffset val="100"/>
        <c:noMultiLvlLbl val="0"/>
      </c:catAx>
      <c:valAx>
        <c:axId val="351120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8040"/>
        <c:crosses val="autoZero"/>
        <c:crossBetween val="between"/>
      </c:valAx>
      <c:valAx>
        <c:axId val="351118432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7256"/>
        <c:crosses val="max"/>
        <c:crossBetween val="midCat"/>
      </c:valAx>
      <c:valAx>
        <c:axId val="351117256"/>
        <c:scaling>
          <c:orientation val="minMax"/>
        </c:scaling>
        <c:delete val="1"/>
        <c:axPos val="b"/>
        <c:majorTickMark val="out"/>
        <c:minorTickMark val="none"/>
        <c:tickLblPos val="none"/>
        <c:crossAx val="3511184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2.19</c:v>
              </c:pt>
              <c:pt idx="1">
                <c:v>2.2349999999999999</c:v>
              </c:pt>
              <c:pt idx="2">
                <c:v>2.2789999999999999</c:v>
              </c:pt>
              <c:pt idx="3">
                <c:v>2.323</c:v>
              </c:pt>
              <c:pt idx="4">
                <c:v>2.367</c:v>
              </c:pt>
              <c:pt idx="5">
                <c:v>2.4109999999999987</c:v>
              </c:pt>
              <c:pt idx="6">
                <c:v>2.4549999999999987</c:v>
              </c:pt>
              <c:pt idx="7">
                <c:v>2.5</c:v>
              </c:pt>
              <c:pt idx="8">
                <c:v>2.544</c:v>
              </c:pt>
              <c:pt idx="9">
                <c:v>2.5880000000000001</c:v>
              </c:pt>
              <c:pt idx="10">
                <c:v>2.6319999999999997</c:v>
              </c:pt>
              <c:pt idx="11">
                <c:v>2.6759999999999997</c:v>
              </c:pt>
              <c:pt idx="12">
                <c:v>2.72</c:v>
              </c:pt>
              <c:pt idx="13">
                <c:v>2.7640000000000002</c:v>
              </c:pt>
              <c:pt idx="14">
                <c:v>2.8089999999999997</c:v>
              </c:pt>
              <c:pt idx="15">
                <c:v>2.8529999999999989</c:v>
              </c:pt>
              <c:pt idx="16">
                <c:v>2.8969999999999967</c:v>
              </c:pt>
              <c:pt idx="17">
                <c:v>2.9409999999999998</c:v>
              </c:pt>
              <c:pt idx="18">
                <c:v>2.9849999999999999</c:v>
              </c:pt>
              <c:pt idx="19">
                <c:v>3.0289999999999999</c:v>
              </c:pt>
              <c:pt idx="20">
                <c:v>3.0739999999999998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12</c:v>
              </c:pt>
              <c:pt idx="6">
                <c:v>44</c:v>
              </c:pt>
              <c:pt idx="7">
                <c:v>151</c:v>
              </c:pt>
              <c:pt idx="8">
                <c:v>384</c:v>
              </c:pt>
              <c:pt idx="9">
                <c:v>595</c:v>
              </c:pt>
              <c:pt idx="10">
                <c:v>725</c:v>
              </c:pt>
              <c:pt idx="11">
                <c:v>618</c:v>
              </c:pt>
              <c:pt idx="12">
                <c:v>479</c:v>
              </c:pt>
              <c:pt idx="13">
                <c:v>291</c:v>
              </c:pt>
              <c:pt idx="14">
                <c:v>127</c:v>
              </c:pt>
              <c:pt idx="15">
                <c:v>61</c:v>
              </c:pt>
              <c:pt idx="16">
                <c:v>25</c:v>
              </c:pt>
              <c:pt idx="17">
                <c:v>15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51119216"/>
        <c:axId val="35111960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1.9802562521666423E-6</c:v>
              </c:pt>
              <c:pt idx="1">
                <c:v>2.5555048843772128E-5</c:v>
              </c:pt>
              <c:pt idx="2">
                <c:v>2.5799141259331E-4</c:v>
              </c:pt>
              <c:pt idx="3">
                <c:v>2.0375440113440612E-3</c:v>
              </c:pt>
              <c:pt idx="4">
                <c:v>1.2588731163001101E-2</c:v>
              </c:pt>
              <c:pt idx="5">
                <c:v>6.0845733754143642E-2</c:v>
              </c:pt>
              <c:pt idx="6">
                <c:v>0.23006551127008892</c:v>
              </c:pt>
              <c:pt idx="7">
                <c:v>0.680528187664314</c:v>
              </c:pt>
              <c:pt idx="8">
                <c:v>1.574758389279848</c:v>
              </c:pt>
              <c:pt idx="9">
                <c:v>2.850722579758417</c:v>
              </c:pt>
              <c:pt idx="10">
                <c:v>4.0370970847394529</c:v>
              </c:pt>
              <c:pt idx="11">
                <c:v>4.4725648280869041</c:v>
              </c:pt>
              <c:pt idx="12">
                <c:v>3.8762993444854197</c:v>
              </c:pt>
              <c:pt idx="13">
                <c:v>2.6281562662109614</c:v>
              </c:pt>
              <c:pt idx="14">
                <c:v>1.3939855547640481</c:v>
              </c:pt>
              <c:pt idx="15">
                <c:v>0.57841370612526466</c:v>
              </c:pt>
              <c:pt idx="16">
                <c:v>0.1877552503673052</c:v>
              </c:pt>
              <c:pt idx="17">
                <c:v>4.7678086606557972E-2</c:v>
              </c:pt>
              <c:pt idx="18">
                <c:v>9.4714998956969311E-3</c:v>
              </c:pt>
              <c:pt idx="19">
                <c:v>1.4719461172094492E-3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48-8248-9AD2-55B1D67E767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48-8248-9AD2-55B1D67E767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48-8248-9AD2-55B1D67E7679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389232"/>
        <c:axId val="351120000"/>
      </c:scatterChart>
      <c:catAx>
        <c:axId val="35111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9608"/>
        <c:crosses val="autoZero"/>
        <c:auto val="1"/>
        <c:lblAlgn val="ctr"/>
        <c:lblOffset val="100"/>
        <c:noMultiLvlLbl val="0"/>
      </c:catAx>
      <c:valAx>
        <c:axId val="3511196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119216"/>
        <c:crosses val="autoZero"/>
        <c:crossBetween val="between"/>
      </c:valAx>
      <c:valAx>
        <c:axId val="351120000"/>
        <c:scaling>
          <c:orientation val="minMax"/>
          <c:max val="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9232"/>
        <c:crosses val="max"/>
        <c:crossBetween val="midCat"/>
      </c:valAx>
      <c:valAx>
        <c:axId val="349389232"/>
        <c:scaling>
          <c:orientation val="minMax"/>
        </c:scaling>
        <c:delete val="1"/>
        <c:axPos val="b"/>
        <c:majorTickMark val="out"/>
        <c:minorTickMark val="none"/>
        <c:tickLblPos val="none"/>
        <c:crossAx val="35112000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2.347</c:v>
              </c:pt>
              <c:pt idx="1">
                <c:v>2.3959999999999977</c:v>
              </c:pt>
              <c:pt idx="2">
                <c:v>2.444</c:v>
              </c:pt>
              <c:pt idx="3">
                <c:v>2.4919999999999987</c:v>
              </c:pt>
              <c:pt idx="4">
                <c:v>2.5409999999999999</c:v>
              </c:pt>
              <c:pt idx="5">
                <c:v>2.589</c:v>
              </c:pt>
              <c:pt idx="6">
                <c:v>2.637</c:v>
              </c:pt>
              <c:pt idx="7">
                <c:v>2.6859999999999999</c:v>
              </c:pt>
              <c:pt idx="8">
                <c:v>2.734</c:v>
              </c:pt>
              <c:pt idx="9">
                <c:v>2.782</c:v>
              </c:pt>
              <c:pt idx="10">
                <c:v>2.8299999999999987</c:v>
              </c:pt>
              <c:pt idx="11">
                <c:v>2.8789999999999987</c:v>
              </c:pt>
              <c:pt idx="12">
                <c:v>2.927</c:v>
              </c:pt>
              <c:pt idx="13">
                <c:v>2.9749999999999988</c:v>
              </c:pt>
              <c:pt idx="14">
                <c:v>3.024</c:v>
              </c:pt>
              <c:pt idx="15">
                <c:v>3.0719999999999987</c:v>
              </c:pt>
              <c:pt idx="16">
                <c:v>3.12</c:v>
              </c:pt>
              <c:pt idx="17">
                <c:v>3.169</c:v>
              </c:pt>
              <c:pt idx="18">
                <c:v>3.2170000000000001</c:v>
              </c:pt>
              <c:pt idx="19">
                <c:v>3.2650000000000001</c:v>
              </c:pt>
              <c:pt idx="20">
                <c:v>3.3139999999999987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12</c:v>
              </c:pt>
              <c:pt idx="3">
                <c:v>25</c:v>
              </c:pt>
              <c:pt idx="4">
                <c:v>75</c:v>
              </c:pt>
              <c:pt idx="5">
                <c:v>138</c:v>
              </c:pt>
              <c:pt idx="6">
                <c:v>269</c:v>
              </c:pt>
              <c:pt idx="7">
                <c:v>438</c:v>
              </c:pt>
              <c:pt idx="8">
                <c:v>603</c:v>
              </c:pt>
              <c:pt idx="9">
                <c:v>579</c:v>
              </c:pt>
              <c:pt idx="10">
                <c:v>578</c:v>
              </c:pt>
              <c:pt idx="11">
                <c:v>384</c:v>
              </c:pt>
              <c:pt idx="12">
                <c:v>243</c:v>
              </c:pt>
              <c:pt idx="13">
                <c:v>103</c:v>
              </c:pt>
              <c:pt idx="14">
                <c:v>64</c:v>
              </c:pt>
              <c:pt idx="15">
                <c:v>14</c:v>
              </c:pt>
              <c:pt idx="16">
                <c:v>4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49388448"/>
        <c:axId val="3493908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8.7113163357960201E-4</c:v>
              </c:pt>
              <c:pt idx="1">
                <c:v>4.7039417549654414E-3</c:v>
              </c:pt>
              <c:pt idx="2">
                <c:v>2.0993039416009721E-2</c:v>
              </c:pt>
              <c:pt idx="3">
                <c:v>7.7432632173205673E-2</c:v>
              </c:pt>
              <c:pt idx="4">
                <c:v>0.23605206085311101</c:v>
              </c:pt>
              <c:pt idx="5">
                <c:v>0.59473956445118203</c:v>
              </c:pt>
              <c:pt idx="6">
                <c:v>1.2384575490101761</c:v>
              </c:pt>
              <c:pt idx="7">
                <c:v>2.1314280613813001</c:v>
              </c:pt>
              <c:pt idx="8">
                <c:v>3.0317647130141236</c:v>
              </c:pt>
              <c:pt idx="9">
                <c:v>3.564146679132445</c:v>
              </c:pt>
              <c:pt idx="10">
                <c:v>3.4629873393258817</c:v>
              </c:pt>
              <c:pt idx="11">
                <c:v>2.7808751998292585</c:v>
              </c:pt>
              <c:pt idx="12">
                <c:v>1.8456409567911729</c:v>
              </c:pt>
              <c:pt idx="13">
                <c:v>1.0123905839476599</c:v>
              </c:pt>
              <c:pt idx="14">
                <c:v>0.45896982462269797</c:v>
              </c:pt>
              <c:pt idx="15">
                <c:v>0.17197104394711599</c:v>
              </c:pt>
              <c:pt idx="16">
                <c:v>5.3255158300108157E-2</c:v>
              </c:pt>
              <c:pt idx="17">
                <c:v>1.36302301893315E-2</c:v>
              </c:pt>
              <c:pt idx="18">
                <c:v>2.8832337881537014E-3</c:v>
              </c:pt>
              <c:pt idx="19">
                <c:v>5.0407096835731883E-4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2E1-FD49-B4C5-2D87709575D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2E1-FD49-B4C5-2D87709575D2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2E1-FD49-B4C5-2D87709575D2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389624"/>
        <c:axId val="349388840"/>
      </c:scatterChart>
      <c:catAx>
        <c:axId val="34938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90800"/>
        <c:crosses val="autoZero"/>
        <c:auto val="1"/>
        <c:lblAlgn val="ctr"/>
        <c:lblOffset val="100"/>
        <c:noMultiLvlLbl val="0"/>
      </c:catAx>
      <c:valAx>
        <c:axId val="349390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8448"/>
        <c:crosses val="autoZero"/>
        <c:crossBetween val="between"/>
      </c:valAx>
      <c:valAx>
        <c:axId val="349388840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9624"/>
        <c:crosses val="max"/>
        <c:crossBetween val="midCat"/>
      </c:valAx>
      <c:valAx>
        <c:axId val="349389624"/>
        <c:scaling>
          <c:orientation val="minMax"/>
        </c:scaling>
        <c:delete val="1"/>
        <c:axPos val="b"/>
        <c:majorTickMark val="out"/>
        <c:minorTickMark val="none"/>
        <c:tickLblPos val="none"/>
        <c:crossAx val="3493888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8.613999999999999</c:v>
              </c:pt>
              <c:pt idx="1">
                <c:v>8.6399999999999988</c:v>
              </c:pt>
              <c:pt idx="2">
                <c:v>8.6670000000000016</c:v>
              </c:pt>
              <c:pt idx="3">
                <c:v>8.6930000000000014</c:v>
              </c:pt>
              <c:pt idx="4">
                <c:v>8.7200000000000024</c:v>
              </c:pt>
              <c:pt idx="5">
                <c:v>8.7459999999999987</c:v>
              </c:pt>
              <c:pt idx="6">
                <c:v>8.7730000000000015</c:v>
              </c:pt>
              <c:pt idx="7">
                <c:v>8.7989999999999995</c:v>
              </c:pt>
              <c:pt idx="8">
                <c:v>8.8260000000000005</c:v>
              </c:pt>
              <c:pt idx="9">
                <c:v>8.8520000000000074</c:v>
              </c:pt>
              <c:pt idx="10">
                <c:v>8.8790000000000049</c:v>
              </c:pt>
              <c:pt idx="11">
                <c:v>8.9060000000000006</c:v>
              </c:pt>
              <c:pt idx="12">
                <c:v>8.9320000000000004</c:v>
              </c:pt>
              <c:pt idx="13">
                <c:v>8.959000000000005</c:v>
              </c:pt>
              <c:pt idx="14">
                <c:v>8.9850000000000048</c:v>
              </c:pt>
              <c:pt idx="15">
                <c:v>9.0120000000000005</c:v>
              </c:pt>
              <c:pt idx="16">
                <c:v>9.0379999999999985</c:v>
              </c:pt>
              <c:pt idx="17">
                <c:v>9.0650000000000048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9.1439999999999984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4</c:v>
              </c:pt>
              <c:pt idx="2">
                <c:v>12</c:v>
              </c:pt>
              <c:pt idx="3">
                <c:v>20</c:v>
              </c:pt>
              <c:pt idx="4">
                <c:v>78</c:v>
              </c:pt>
              <c:pt idx="5">
                <c:v>158</c:v>
              </c:pt>
              <c:pt idx="6">
                <c:v>371</c:v>
              </c:pt>
              <c:pt idx="7">
                <c:v>561</c:v>
              </c:pt>
              <c:pt idx="8">
                <c:v>776</c:v>
              </c:pt>
              <c:pt idx="9">
                <c:v>695</c:v>
              </c:pt>
              <c:pt idx="10">
                <c:v>474</c:v>
              </c:pt>
              <c:pt idx="11">
                <c:v>250</c:v>
              </c:pt>
              <c:pt idx="12">
                <c:v>107</c:v>
              </c:pt>
              <c:pt idx="13">
                <c:v>23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49391192"/>
        <c:axId val="3493876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2.206433170111482E-4</c:v>
              </c:pt>
              <c:pt idx="1">
                <c:v>2.1488114725023628E-3</c:v>
              </c:pt>
              <c:pt idx="2">
                <c:v>1.5847519408698701E-2</c:v>
              </c:pt>
              <c:pt idx="3">
                <c:v>8.8507426417505947E-2</c:v>
              </c:pt>
              <c:pt idx="4">
                <c:v>0.37432908710701046</c:v>
              </c:pt>
              <c:pt idx="5">
                <c:v>1.1988997775339678</c:v>
              </c:pt>
              <c:pt idx="6">
                <c:v>2.9078207154572682</c:v>
              </c:pt>
              <c:pt idx="7">
                <c:v>5.3408184436935784</c:v>
              </c:pt>
              <c:pt idx="8">
                <c:v>7.4285396446791783</c:v>
              </c:pt>
              <c:pt idx="9">
                <c:v>7.8244625849339853</c:v>
              </c:pt>
              <c:pt idx="10">
                <c:v>6.2410984439088253</c:v>
              </c:pt>
              <c:pt idx="11">
                <c:v>3.769840621640232</c:v>
              </c:pt>
              <c:pt idx="12">
                <c:v>1.7244094284444944</c:v>
              </c:pt>
              <c:pt idx="13">
                <c:v>0.5973284907073777</c:v>
              </c:pt>
              <c:pt idx="14">
                <c:v>0.15669008378349117</c:v>
              </c:pt>
              <c:pt idx="15">
                <c:v>3.1126137948828299E-2</c:v>
              </c:pt>
              <c:pt idx="16">
                <c:v>4.6823557302450702E-3</c:v>
              </c:pt>
              <c:pt idx="17">
                <c:v>5.3340737283508936E-4</c:v>
              </c:pt>
              <c:pt idx="18">
                <c:v>4.6016021318383956E-5</c:v>
              </c:pt>
              <c:pt idx="19">
                <c:v>3.0061770774657032E-6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B00-2A48-936A-64F9C48B135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90648"/>
        <c:axId val="349388056"/>
      </c:scatterChart>
      <c:catAx>
        <c:axId val="349391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87664"/>
        <c:crosses val="autoZero"/>
        <c:auto val="1"/>
        <c:lblAlgn val="ctr"/>
        <c:lblOffset val="100"/>
        <c:noMultiLvlLbl val="0"/>
      </c:catAx>
      <c:valAx>
        <c:axId val="349387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49391192"/>
        <c:crosses val="autoZero"/>
        <c:crossBetween val="between"/>
      </c:valAx>
      <c:valAx>
        <c:axId val="34938805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90648"/>
        <c:crosses val="max"/>
        <c:crossBetween val="midCat"/>
      </c:valAx>
      <c:valAx>
        <c:axId val="396490648"/>
        <c:scaling>
          <c:orientation val="minMax"/>
        </c:scaling>
        <c:delete val="1"/>
        <c:axPos val="b"/>
        <c:majorTickMark val="out"/>
        <c:minorTickMark val="none"/>
        <c:tickLblPos val="none"/>
        <c:crossAx val="3493880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</c:v>
              </c:pt>
              <c:pt idx="1">
                <c:v>8.5990000000000002</c:v>
              </c:pt>
              <c:pt idx="2">
                <c:v>8.6279999999999983</c:v>
              </c:pt>
              <c:pt idx="3">
                <c:v>8.657</c:v>
              </c:pt>
              <c:pt idx="4">
                <c:v>8.6850000000000005</c:v>
              </c:pt>
              <c:pt idx="5">
                <c:v>8.7139999999999986</c:v>
              </c:pt>
              <c:pt idx="6">
                <c:v>8.7429999999999986</c:v>
              </c:pt>
              <c:pt idx="7">
                <c:v>8.7720000000000002</c:v>
              </c:pt>
              <c:pt idx="8">
                <c:v>8.8010000000000002</c:v>
              </c:pt>
              <c:pt idx="9">
                <c:v>8.83</c:v>
              </c:pt>
              <c:pt idx="10">
                <c:v>8.8590000000000053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8.975000000000005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9.0610000000000035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9</c:v>
              </c:pt>
              <c:pt idx="4">
                <c:v>13</c:v>
              </c:pt>
              <c:pt idx="5">
                <c:v>66</c:v>
              </c:pt>
              <c:pt idx="6">
                <c:v>152</c:v>
              </c:pt>
              <c:pt idx="7">
                <c:v>383</c:v>
              </c:pt>
              <c:pt idx="8">
                <c:v>627</c:v>
              </c:pt>
              <c:pt idx="9">
                <c:v>792</c:v>
              </c:pt>
              <c:pt idx="10">
                <c:v>756</c:v>
              </c:pt>
              <c:pt idx="11">
                <c:v>438</c:v>
              </c:pt>
              <c:pt idx="12">
                <c:v>216</c:v>
              </c:pt>
              <c:pt idx="13">
                <c:v>66</c:v>
              </c:pt>
              <c:pt idx="14">
                <c:v>11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6487512"/>
        <c:axId val="3964898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2.40220783330371E-6</c:v>
              </c:pt>
              <c:pt idx="1">
                <c:v>4.6465033077484501E-5</c:v>
              </c:pt>
              <c:pt idx="2">
                <c:v>6.4906131418724766E-4</c:v>
              </c:pt>
              <c:pt idx="3">
                <c:v>6.5477052546463596E-3</c:v>
              </c:pt>
              <c:pt idx="4">
                <c:v>4.7701944182579899E-2</c:v>
              </c:pt>
              <c:pt idx="5">
                <c:v>0.25097292780376518</c:v>
              </c:pt>
              <c:pt idx="6">
                <c:v>0.9535896155454856</c:v>
              </c:pt>
              <c:pt idx="7">
                <c:v>2.6166159696663587</c:v>
              </c:pt>
              <c:pt idx="8">
                <c:v>5.1851616582097666</c:v>
              </c:pt>
              <c:pt idx="9">
                <c:v>7.4204194142502731</c:v>
              </c:pt>
              <c:pt idx="10">
                <c:v>7.6689942951997256</c:v>
              </c:pt>
              <c:pt idx="11">
                <c:v>5.7239004175158277</c:v>
              </c:pt>
              <c:pt idx="12">
                <c:v>3.0852432954499189</c:v>
              </c:pt>
              <c:pt idx="13">
                <c:v>1.2009652964156758</c:v>
              </c:pt>
              <c:pt idx="14">
                <c:v>0.33760991444825617</c:v>
              </c:pt>
              <c:pt idx="15">
                <c:v>6.8539924038347924E-2</c:v>
              </c:pt>
              <c:pt idx="16">
                <c:v>1.0048835542595103E-2</c:v>
              </c:pt>
              <c:pt idx="17">
                <c:v>1.06397531386069E-3</c:v>
              </c:pt>
              <c:pt idx="18">
                <c:v>8.1356275378037388E-5</c:v>
              </c:pt>
              <c:pt idx="19">
                <c:v>4.4925638347380248E-6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89-AA43-B057-5751CFC8094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88296"/>
        <c:axId val="396487120"/>
      </c:scatterChart>
      <c:catAx>
        <c:axId val="39648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9864"/>
        <c:crosses val="autoZero"/>
        <c:auto val="1"/>
        <c:lblAlgn val="ctr"/>
        <c:lblOffset val="100"/>
        <c:noMultiLvlLbl val="0"/>
      </c:catAx>
      <c:valAx>
        <c:axId val="3964898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7512"/>
        <c:crosses val="autoZero"/>
        <c:crossBetween val="between"/>
      </c:valAx>
      <c:valAx>
        <c:axId val="39648712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8296"/>
        <c:crosses val="max"/>
        <c:crossBetween val="midCat"/>
      </c:valAx>
      <c:valAx>
        <c:axId val="396488296"/>
        <c:scaling>
          <c:orientation val="minMax"/>
        </c:scaling>
        <c:delete val="1"/>
        <c:axPos val="b"/>
        <c:majorTickMark val="out"/>
        <c:minorTickMark val="none"/>
        <c:tickLblPos val="none"/>
        <c:crossAx val="39648712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8.5710000000000015</c:v>
              </c:pt>
              <c:pt idx="1">
                <c:v>8.6</c:v>
              </c:pt>
              <c:pt idx="2">
                <c:v>8.6289999999999996</c:v>
              </c:pt>
              <c:pt idx="3">
                <c:v>8.657</c:v>
              </c:pt>
              <c:pt idx="4">
                <c:v>8.6860000000000035</c:v>
              </c:pt>
              <c:pt idx="5">
                <c:v>8.7150000000000016</c:v>
              </c:pt>
              <c:pt idx="6">
                <c:v>8.7439999999999962</c:v>
              </c:pt>
              <c:pt idx="7">
                <c:v>8.7730000000000015</c:v>
              </c:pt>
              <c:pt idx="8">
                <c:v>8.8020000000000049</c:v>
              </c:pt>
              <c:pt idx="9">
                <c:v>8.8310000000000013</c:v>
              </c:pt>
              <c:pt idx="10">
                <c:v>8.8590000000000053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8.975000000000005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9.0620000000000047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10</c:v>
              </c:pt>
              <c:pt idx="4">
                <c:v>15</c:v>
              </c:pt>
              <c:pt idx="5">
                <c:v>65</c:v>
              </c:pt>
              <c:pt idx="6">
                <c:v>145</c:v>
              </c:pt>
              <c:pt idx="7">
                <c:v>346</c:v>
              </c:pt>
              <c:pt idx="8">
                <c:v>607</c:v>
              </c:pt>
              <c:pt idx="9">
                <c:v>810</c:v>
              </c:pt>
              <c:pt idx="10">
                <c:v>736</c:v>
              </c:pt>
              <c:pt idx="11">
                <c:v>473</c:v>
              </c:pt>
              <c:pt idx="12">
                <c:v>220</c:v>
              </c:pt>
              <c:pt idx="13">
                <c:v>84</c:v>
              </c:pt>
              <c:pt idx="14">
                <c:v>19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6489472"/>
        <c:axId val="3964902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3.6811462560390151E-6</c:v>
              </c:pt>
              <c:pt idx="1">
                <c:v>6.3638627684345448E-5</c:v>
              </c:pt>
              <c:pt idx="2">
                <c:v>8.0670234965826704E-4</c:v>
              </c:pt>
              <c:pt idx="3">
                <c:v>7.4982631709935394E-3</c:v>
              </c:pt>
              <c:pt idx="4">
                <c:v>5.1104918833580003E-2</c:v>
              </c:pt>
              <c:pt idx="5">
                <c:v>0.25539919675017181</c:v>
              </c:pt>
              <c:pt idx="6">
                <c:v>0.93590394904989904</c:v>
              </c:pt>
              <c:pt idx="7">
                <c:v>2.5147670615324884</c:v>
              </c:pt>
              <c:pt idx="8">
                <c:v>4.9547184126911707</c:v>
              </c:pt>
              <c:pt idx="9">
                <c:v>7.1580532149529805</c:v>
              </c:pt>
              <c:pt idx="10">
                <c:v>7.5827301113172387</c:v>
              </c:pt>
              <c:pt idx="11">
                <c:v>5.8899418250443398</c:v>
              </c:pt>
              <c:pt idx="12">
                <c:v>3.354680333881181</c:v>
              </c:pt>
              <c:pt idx="13">
                <c:v>1.4010254065647858</c:v>
              </c:pt>
              <c:pt idx="14">
                <c:v>0.42903785234029801</c:v>
              </c:pt>
              <c:pt idx="15">
                <c:v>9.6338513258151737E-2</c:v>
              </c:pt>
              <c:pt idx="16">
                <c:v>1.5862038526479799E-2</c:v>
              </c:pt>
              <c:pt idx="17">
                <c:v>1.9150176971689907E-3</c:v>
              </c:pt>
              <c:pt idx="18">
                <c:v>1.6952840296674415E-4</c:v>
              </c:pt>
              <c:pt idx="19">
                <c:v>1.1004420034845413E-5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A44-D54C-A9CE-A20973AC62B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811528"/>
        <c:axId val="396489080"/>
      </c:scatterChart>
      <c:catAx>
        <c:axId val="39648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90256"/>
        <c:crosses val="autoZero"/>
        <c:auto val="1"/>
        <c:lblAlgn val="ctr"/>
        <c:lblOffset val="100"/>
        <c:noMultiLvlLbl val="0"/>
      </c:catAx>
      <c:valAx>
        <c:axId val="3964902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96489472"/>
        <c:crosses val="autoZero"/>
        <c:crossBetween val="between"/>
      </c:valAx>
      <c:valAx>
        <c:axId val="3964890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1528"/>
        <c:crosses val="max"/>
        <c:crossBetween val="midCat"/>
      </c:valAx>
      <c:valAx>
        <c:axId val="545811528"/>
        <c:scaling>
          <c:orientation val="minMax"/>
        </c:scaling>
        <c:delete val="1"/>
        <c:axPos val="b"/>
        <c:majorTickMark val="out"/>
        <c:minorTickMark val="none"/>
        <c:tickLblPos val="none"/>
        <c:crossAx val="3964890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8.4850000000000048</c:v>
              </c:pt>
              <c:pt idx="1">
                <c:v>8.5190000000000001</c:v>
              </c:pt>
              <c:pt idx="2">
                <c:v>8.5520000000000049</c:v>
              </c:pt>
              <c:pt idx="3">
                <c:v>8.5860000000000003</c:v>
              </c:pt>
              <c:pt idx="4">
                <c:v>8.6189999999999998</c:v>
              </c:pt>
              <c:pt idx="5">
                <c:v>8.6530000000000005</c:v>
              </c:pt>
              <c:pt idx="6">
                <c:v>8.6860000000000035</c:v>
              </c:pt>
              <c:pt idx="7">
                <c:v>8.7200000000000024</c:v>
              </c:pt>
              <c:pt idx="8">
                <c:v>8.7530000000000001</c:v>
              </c:pt>
              <c:pt idx="9">
                <c:v>8.786999999999999</c:v>
              </c:pt>
              <c:pt idx="10">
                <c:v>8.8210000000000015</c:v>
              </c:pt>
              <c:pt idx="11">
                <c:v>8.8540000000000028</c:v>
              </c:pt>
              <c:pt idx="12">
                <c:v>8.8880000000000035</c:v>
              </c:pt>
              <c:pt idx="13">
                <c:v>8.9210000000000012</c:v>
              </c:pt>
              <c:pt idx="14">
                <c:v>8.9550000000000054</c:v>
              </c:pt>
              <c:pt idx="15">
                <c:v>8.9880000000000013</c:v>
              </c:pt>
              <c:pt idx="16">
                <c:v>9.0220000000000002</c:v>
              </c:pt>
              <c:pt idx="17">
                <c:v>9.055000000000005</c:v>
              </c:pt>
              <c:pt idx="18">
                <c:v>9.0890000000000004</c:v>
              </c:pt>
              <c:pt idx="19">
                <c:v>9.1220000000000017</c:v>
              </c:pt>
              <c:pt idx="20">
                <c:v>9.1560000000000006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  <c:pt idx="6">
                <c:v>15</c:v>
              </c:pt>
              <c:pt idx="7">
                <c:v>95</c:v>
              </c:pt>
              <c:pt idx="8">
                <c:v>249</c:v>
              </c:pt>
              <c:pt idx="9">
                <c:v>554</c:v>
              </c:pt>
              <c:pt idx="10">
                <c:v>929</c:v>
              </c:pt>
              <c:pt idx="11">
                <c:v>873</c:v>
              </c:pt>
              <c:pt idx="12">
                <c:v>512</c:v>
              </c:pt>
              <c:pt idx="13">
                <c:v>222</c:v>
              </c:pt>
              <c:pt idx="14">
                <c:v>62</c:v>
              </c:pt>
              <c:pt idx="15">
                <c:v>8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5811920"/>
        <c:axId val="5458111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9.3908700262754065E-11</c:v>
              </c:pt>
              <c:pt idx="1">
                <c:v>7.6355790266215899E-9</c:v>
              </c:pt>
              <c:pt idx="2">
                <c:v>4.0682007791253634E-7</c:v>
              </c:pt>
              <c:pt idx="3">
                <c:v>1.4203222005798003E-5</c:v>
              </c:pt>
              <c:pt idx="4">
                <c:v>3.2493459360408801E-4</c:v>
              </c:pt>
              <c:pt idx="5">
                <c:v>4.8711246141692728E-3</c:v>
              </c:pt>
              <c:pt idx="6">
                <c:v>4.7850529127113128E-2</c:v>
              </c:pt>
              <c:pt idx="7">
                <c:v>0.30801258673608717</c:v>
              </c:pt>
              <c:pt idx="8">
                <c:v>1.2991944644424718</c:v>
              </c:pt>
              <c:pt idx="9">
                <c:v>3.5909076560935449</c:v>
              </c:pt>
              <c:pt idx="10">
                <c:v>6.5036728995443447</c:v>
              </c:pt>
              <c:pt idx="11">
                <c:v>7.7185819922282777</c:v>
              </c:pt>
              <c:pt idx="12">
                <c:v>6.0026183481668456</c:v>
              </c:pt>
              <c:pt idx="13">
                <c:v>3.0589214079631</c:v>
              </c:pt>
              <c:pt idx="14">
                <c:v>1.0214574597455757</c:v>
              </c:pt>
              <c:pt idx="15">
                <c:v>0.22350948611765609</c:v>
              </c:pt>
              <c:pt idx="16">
                <c:v>3.2047674317589606E-2</c:v>
              </c:pt>
              <c:pt idx="17">
                <c:v>3.0110741808865812E-3</c:v>
              </c:pt>
              <c:pt idx="18">
                <c:v>1.8538336857408207E-4</c:v>
              </c:pt>
              <c:pt idx="19">
                <c:v>7.4790159923164281E-6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0A-9A4A-A9E6-88E4A5171A4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812312"/>
        <c:axId val="545814272"/>
      </c:scatterChart>
      <c:catAx>
        <c:axId val="54581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1136"/>
        <c:crosses val="autoZero"/>
        <c:auto val="1"/>
        <c:lblAlgn val="ctr"/>
        <c:lblOffset val="100"/>
        <c:noMultiLvlLbl val="0"/>
      </c:catAx>
      <c:valAx>
        <c:axId val="545811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1920"/>
        <c:crosses val="autoZero"/>
        <c:crossBetween val="between"/>
      </c:valAx>
      <c:valAx>
        <c:axId val="54581427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2312"/>
        <c:crosses val="max"/>
        <c:crossBetween val="midCat"/>
      </c:valAx>
      <c:valAx>
        <c:axId val="545812312"/>
        <c:scaling>
          <c:orientation val="minMax"/>
        </c:scaling>
        <c:delete val="1"/>
        <c:axPos val="b"/>
        <c:majorTickMark val="out"/>
        <c:minorTickMark val="none"/>
        <c:tickLblPos val="none"/>
        <c:crossAx val="54581427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8.6070000000000011</c:v>
              </c:pt>
              <c:pt idx="1">
                <c:v>8.6339999999999986</c:v>
              </c:pt>
              <c:pt idx="2">
                <c:v>8.6610000000000014</c:v>
              </c:pt>
              <c:pt idx="3">
                <c:v>8.6879999999999988</c:v>
              </c:pt>
              <c:pt idx="4">
                <c:v>8.7150000000000016</c:v>
              </c:pt>
              <c:pt idx="5">
                <c:v>8.7420000000000009</c:v>
              </c:pt>
              <c:pt idx="6">
                <c:v>8.7680000000000007</c:v>
              </c:pt>
              <c:pt idx="7">
                <c:v>8.7950000000000017</c:v>
              </c:pt>
              <c:pt idx="8">
                <c:v>8.8220000000000027</c:v>
              </c:pt>
              <c:pt idx="9">
                <c:v>8.8490000000000002</c:v>
              </c:pt>
              <c:pt idx="10">
                <c:v>8.8760000000000048</c:v>
              </c:pt>
              <c:pt idx="11">
                <c:v>8.9030000000000005</c:v>
              </c:pt>
              <c:pt idx="12">
                <c:v>8.93</c:v>
              </c:pt>
              <c:pt idx="13">
                <c:v>8.9570000000000007</c:v>
              </c:pt>
              <c:pt idx="14">
                <c:v>8.984</c:v>
              </c:pt>
              <c:pt idx="15">
                <c:v>9.01</c:v>
              </c:pt>
              <c:pt idx="16">
                <c:v>9.036999999999999</c:v>
              </c:pt>
              <c:pt idx="17">
                <c:v>9.0640000000000001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9.1449999999999996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9</c:v>
              </c:pt>
              <c:pt idx="3">
                <c:v>12</c:v>
              </c:pt>
              <c:pt idx="4">
                <c:v>47</c:v>
              </c:pt>
              <c:pt idx="5">
                <c:v>118</c:v>
              </c:pt>
              <c:pt idx="6">
                <c:v>278</c:v>
              </c:pt>
              <c:pt idx="7">
                <c:v>465</c:v>
              </c:pt>
              <c:pt idx="8">
                <c:v>696</c:v>
              </c:pt>
              <c:pt idx="9">
                <c:v>713</c:v>
              </c:pt>
              <c:pt idx="10">
                <c:v>610</c:v>
              </c:pt>
              <c:pt idx="11">
                <c:v>330</c:v>
              </c:pt>
              <c:pt idx="12">
                <c:v>177</c:v>
              </c:pt>
              <c:pt idx="13">
                <c:v>60</c:v>
              </c:pt>
              <c:pt idx="14">
                <c:v>14</c:v>
              </c:pt>
              <c:pt idx="15">
                <c:v>2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5813096"/>
        <c:axId val="5458134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9.8304397356818333E-5</c:v>
              </c:pt>
              <c:pt idx="1">
                <c:v>1.0041830672377506E-3</c:v>
              </c:pt>
              <c:pt idx="2">
                <c:v>7.8454121560897708E-3</c:v>
              </c:pt>
              <c:pt idx="3">
                <c:v>4.6879336458655982E-2</c:v>
              </c:pt>
              <c:pt idx="4">
                <c:v>0.21424478934766317</c:v>
              </c:pt>
              <c:pt idx="5">
                <c:v>0.74886230370539397</c:v>
              </c:pt>
              <c:pt idx="6">
                <c:v>2.0019653663232067</c:v>
              </c:pt>
              <c:pt idx="7">
                <c:v>4.0933043729700875</c:v>
              </c:pt>
              <c:pt idx="8">
                <c:v>6.4010969934036455</c:v>
              </c:pt>
              <c:pt idx="9">
                <c:v>7.6559249155911067</c:v>
              </c:pt>
              <c:pt idx="10">
                <c:v>7.0033183067281284</c:v>
              </c:pt>
              <c:pt idx="11">
                <c:v>4.8997405541397496</c:v>
              </c:pt>
              <c:pt idx="12">
                <c:v>2.6218347840357681</c:v>
              </c:pt>
              <c:pt idx="13">
                <c:v>1.073002109462426</c:v>
              </c:pt>
              <c:pt idx="14">
                <c:v>0.33586043698612517</c:v>
              </c:pt>
              <c:pt idx="15">
                <c:v>8.0404460046833756E-2</c:v>
              </c:pt>
              <c:pt idx="16">
                <c:v>1.4721919851459599E-2</c:v>
              </c:pt>
              <c:pt idx="17">
                <c:v>2.0616349899210316E-3</c:v>
              </c:pt>
              <c:pt idx="18">
                <c:v>2.2081172065470148E-4</c:v>
              </c:pt>
              <c:pt idx="19">
                <c:v>1.808820559428161E-5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24-E74F-B1BA-73290BF650E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513832"/>
        <c:axId val="545813880"/>
      </c:scatterChart>
      <c:catAx>
        <c:axId val="545813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3488"/>
        <c:crosses val="autoZero"/>
        <c:auto val="1"/>
        <c:lblAlgn val="ctr"/>
        <c:lblOffset val="100"/>
        <c:noMultiLvlLbl val="0"/>
      </c:catAx>
      <c:valAx>
        <c:axId val="5458134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5813096"/>
        <c:crosses val="autoZero"/>
        <c:crossBetween val="between"/>
      </c:valAx>
      <c:valAx>
        <c:axId val="5458138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3832"/>
        <c:crosses val="max"/>
        <c:crossBetween val="midCat"/>
      </c:valAx>
      <c:valAx>
        <c:axId val="405513832"/>
        <c:scaling>
          <c:orientation val="minMax"/>
        </c:scaling>
        <c:delete val="1"/>
        <c:axPos val="b"/>
        <c:majorTickMark val="out"/>
        <c:minorTickMark val="none"/>
        <c:tickLblPos val="none"/>
        <c:crossAx val="5458138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8.577</c:v>
              </c:pt>
              <c:pt idx="1">
                <c:v>8.613999999999999</c:v>
              </c:pt>
              <c:pt idx="2">
                <c:v>8.65</c:v>
              </c:pt>
              <c:pt idx="3">
                <c:v>8.6870000000000012</c:v>
              </c:pt>
              <c:pt idx="4">
                <c:v>8.7239999999999984</c:v>
              </c:pt>
              <c:pt idx="5">
                <c:v>8.76</c:v>
              </c:pt>
              <c:pt idx="6">
                <c:v>8.7969999999999988</c:v>
              </c:pt>
              <c:pt idx="7">
                <c:v>8.8340000000000014</c:v>
              </c:pt>
              <c:pt idx="8">
                <c:v>8.8710000000000004</c:v>
              </c:pt>
              <c:pt idx="9">
                <c:v>8.907</c:v>
              </c:pt>
              <c:pt idx="10">
                <c:v>8.9439999999999991</c:v>
              </c:pt>
              <c:pt idx="11">
                <c:v>8.9810000000000034</c:v>
              </c:pt>
              <c:pt idx="12">
                <c:v>9.0170000000000012</c:v>
              </c:pt>
              <c:pt idx="13">
                <c:v>9.0540000000000003</c:v>
              </c:pt>
              <c:pt idx="14">
                <c:v>9.0910000000000011</c:v>
              </c:pt>
              <c:pt idx="15">
                <c:v>9.1279999999999983</c:v>
              </c:pt>
              <c:pt idx="16">
                <c:v>9.1640000000000015</c:v>
              </c:pt>
              <c:pt idx="17">
                <c:v>9.2009999999999987</c:v>
              </c:pt>
              <c:pt idx="18">
                <c:v>9.2379999999999978</c:v>
              </c:pt>
              <c:pt idx="19">
                <c:v>9.2740000000000009</c:v>
              </c:pt>
              <c:pt idx="20">
                <c:v>9.3110000000000035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3</c:v>
              </c:pt>
              <c:pt idx="3">
                <c:v>6</c:v>
              </c:pt>
              <c:pt idx="4">
                <c:v>73</c:v>
              </c:pt>
              <c:pt idx="5">
                <c:v>448</c:v>
              </c:pt>
              <c:pt idx="6">
                <c:v>1144</c:v>
              </c:pt>
              <c:pt idx="7">
                <c:v>1305</c:v>
              </c:pt>
              <c:pt idx="8">
                <c:v>483</c:v>
              </c:pt>
              <c:pt idx="9">
                <c:v>66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5514616"/>
        <c:axId val="40551108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3.9941116466272485E-10</c:v>
              </c:pt>
              <c:pt idx="1">
                <c:v>2.290606403160532E-7</c:v>
              </c:pt>
              <c:pt idx="2">
                <c:v>4.9610739109619544E-5</c:v>
              </c:pt>
              <c:pt idx="3">
                <c:v>4.0578489902669997E-3</c:v>
              </c:pt>
              <c:pt idx="4">
                <c:v>0.12534615651932612</c:v>
              </c:pt>
              <c:pt idx="5">
                <c:v>1.4622482805867101</c:v>
              </c:pt>
              <c:pt idx="6">
                <c:v>6.4420808921130632</c:v>
              </c:pt>
              <c:pt idx="7">
                <c:v>10.71830682990822</c:v>
              </c:pt>
              <c:pt idx="8">
                <c:v>6.7347449554123733</c:v>
              </c:pt>
              <c:pt idx="9">
                <c:v>1.5981262273490564</c:v>
              </c:pt>
              <c:pt idx="10">
                <c:v>0.14321745800214616</c:v>
              </c:pt>
              <c:pt idx="11">
                <c:v>4.8470310314132096E-3</c:v>
              </c:pt>
              <c:pt idx="12">
                <c:v>6.1951324535324643E-5</c:v>
              </c:pt>
              <c:pt idx="13">
                <c:v>2.9903384773938224E-7</c:v>
              </c:pt>
              <c:pt idx="14">
                <c:v>5.4511114176830081E-10</c:v>
              </c:pt>
              <c:pt idx="15">
                <c:v>3.7527075896874099E-13</c:v>
              </c:pt>
              <c:pt idx="16">
                <c:v>9.756619073644192E-17</c:v>
              </c:pt>
              <c:pt idx="17">
                <c:v>9.579634287921463E-21</c:v>
              </c:pt>
              <c:pt idx="18">
                <c:v>3.5521677518194457E-25</c:v>
              </c:pt>
              <c:pt idx="19">
                <c:v>4.9743113115791045E-30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3C-FE4A-9095-55152BCC1B3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511480"/>
        <c:axId val="405514224"/>
      </c:scatterChart>
      <c:catAx>
        <c:axId val="405514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1088"/>
        <c:crosses val="autoZero"/>
        <c:auto val="1"/>
        <c:lblAlgn val="ctr"/>
        <c:lblOffset val="100"/>
        <c:noMultiLvlLbl val="0"/>
      </c:catAx>
      <c:valAx>
        <c:axId val="405511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4616"/>
        <c:crosses val="autoZero"/>
        <c:crossBetween val="between"/>
      </c:valAx>
      <c:valAx>
        <c:axId val="40551422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1480"/>
        <c:crosses val="max"/>
        <c:crossBetween val="midCat"/>
      </c:valAx>
      <c:valAx>
        <c:axId val="405511480"/>
        <c:scaling>
          <c:orientation val="minMax"/>
        </c:scaling>
        <c:delete val="1"/>
        <c:axPos val="b"/>
        <c:majorTickMark val="out"/>
        <c:minorTickMark val="none"/>
        <c:tickLblPos val="none"/>
        <c:crossAx val="4055142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8.2779999999999987</c:v>
              </c:pt>
              <c:pt idx="1">
                <c:v>8.3310000000000013</c:v>
              </c:pt>
              <c:pt idx="2">
                <c:v>8.3840000000000003</c:v>
              </c:pt>
              <c:pt idx="3">
                <c:v>8.4370000000000012</c:v>
              </c:pt>
              <c:pt idx="4">
                <c:v>8.49</c:v>
              </c:pt>
              <c:pt idx="5">
                <c:v>8.543000000000001</c:v>
              </c:pt>
              <c:pt idx="6">
                <c:v>8.5960000000000001</c:v>
              </c:pt>
              <c:pt idx="7">
                <c:v>8.6489999999999991</c:v>
              </c:pt>
              <c:pt idx="8">
                <c:v>8.702</c:v>
              </c:pt>
              <c:pt idx="9">
                <c:v>8.7550000000000008</c:v>
              </c:pt>
              <c:pt idx="10">
                <c:v>8.8080000000000016</c:v>
              </c:pt>
              <c:pt idx="11">
                <c:v>8.8610000000000007</c:v>
              </c:pt>
              <c:pt idx="12">
                <c:v>8.9140000000000015</c:v>
              </c:pt>
              <c:pt idx="13">
                <c:v>8.9670000000000005</c:v>
              </c:pt>
              <c:pt idx="14">
                <c:v>9.02</c:v>
              </c:pt>
              <c:pt idx="15">
                <c:v>9.0730000000000004</c:v>
              </c:pt>
              <c:pt idx="16">
                <c:v>9.1260000000000012</c:v>
              </c:pt>
              <c:pt idx="17">
                <c:v>9.1790000000000003</c:v>
              </c:pt>
              <c:pt idx="18">
                <c:v>9.2319999999999993</c:v>
              </c:pt>
              <c:pt idx="19">
                <c:v>9.2850000000000001</c:v>
              </c:pt>
              <c:pt idx="20">
                <c:v>9.338000000000001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4</c:v>
              </c:pt>
              <c:pt idx="8">
                <c:v>57</c:v>
              </c:pt>
              <c:pt idx="9">
                <c:v>691</c:v>
              </c:pt>
              <c:pt idx="10">
                <c:v>1900</c:v>
              </c:pt>
              <c:pt idx="11">
                <c:v>814</c:v>
              </c:pt>
              <c:pt idx="12">
                <c:v>59</c:v>
              </c:pt>
              <c:pt idx="13">
                <c:v>0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5511872"/>
        <c:axId val="40551344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5.8444339925738619E-42</c:v>
              </c:pt>
              <c:pt idx="1">
                <c:v>2.5134026102721834E-34</c:v>
              </c:pt>
              <c:pt idx="2">
                <c:v>1.8769519703939288E-27</c:v>
              </c:pt>
              <c:pt idx="3">
                <c:v>2.433970715528179E-21</c:v>
              </c:pt>
              <c:pt idx="4">
                <c:v>5.480874239286602E-16</c:v>
              </c:pt>
              <c:pt idx="5">
                <c:v>2.1431655162437634E-11</c:v>
              </c:pt>
              <c:pt idx="6">
                <c:v>1.4552312288130408E-7</c:v>
              </c:pt>
              <c:pt idx="7">
                <c:v>1.7158531391425012E-4</c:v>
              </c:pt>
              <c:pt idx="8">
                <c:v>3.513177038648841E-2</c:v>
              </c:pt>
              <c:pt idx="9">
                <c:v>1.2490843646235221</c:v>
              </c:pt>
              <c:pt idx="10">
                <c:v>7.7117922779075476</c:v>
              </c:pt>
              <c:pt idx="11">
                <c:v>8.2678138214719699</c:v>
              </c:pt>
              <c:pt idx="12">
                <c:v>1.539209971575104</c:v>
              </c:pt>
              <c:pt idx="13">
                <c:v>4.9759597927897539E-2</c:v>
              </c:pt>
              <c:pt idx="14">
                <c:v>2.7933648963671028E-4</c:v>
              </c:pt>
              <c:pt idx="15">
                <c:v>2.7230166338396021E-7</c:v>
              </c:pt>
              <c:pt idx="16">
                <c:v>4.609403548794549E-11</c:v>
              </c:pt>
              <c:pt idx="17">
                <c:v>1.3549116713666335E-15</c:v>
              </c:pt>
              <c:pt idx="18">
                <c:v>6.915905498777645E-21</c:v>
              </c:pt>
              <c:pt idx="19">
                <c:v>6.1299782161074438E-27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113-394D-8D8E-3A3E5105C1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159568"/>
        <c:axId val="405512656"/>
      </c:scatterChart>
      <c:catAx>
        <c:axId val="40551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3440"/>
        <c:crosses val="autoZero"/>
        <c:auto val="1"/>
        <c:lblAlgn val="ctr"/>
        <c:lblOffset val="100"/>
        <c:noMultiLvlLbl val="0"/>
      </c:catAx>
      <c:valAx>
        <c:axId val="405513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405511872"/>
        <c:crosses val="autoZero"/>
        <c:crossBetween val="between"/>
      </c:valAx>
      <c:valAx>
        <c:axId val="40551265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9568"/>
        <c:crosses val="max"/>
        <c:crossBetween val="midCat"/>
      </c:valAx>
      <c:valAx>
        <c:axId val="554159568"/>
        <c:scaling>
          <c:orientation val="minMax"/>
        </c:scaling>
        <c:delete val="1"/>
        <c:axPos val="b"/>
        <c:majorTickMark val="out"/>
        <c:minorTickMark val="none"/>
        <c:tickLblPos val="none"/>
        <c:crossAx val="4055126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8.5309999999999988</c:v>
              </c:pt>
              <c:pt idx="1">
                <c:v>8.57</c:v>
              </c:pt>
              <c:pt idx="2">
                <c:v>8.609</c:v>
              </c:pt>
              <c:pt idx="3">
                <c:v>8.6479999999999961</c:v>
              </c:pt>
              <c:pt idx="4">
                <c:v>8.6879999999999988</c:v>
              </c:pt>
              <c:pt idx="5">
                <c:v>8.7269999999999985</c:v>
              </c:pt>
              <c:pt idx="6">
                <c:v>8.766</c:v>
              </c:pt>
              <c:pt idx="7">
                <c:v>8.805000000000005</c:v>
              </c:pt>
              <c:pt idx="8">
                <c:v>8.8450000000000006</c:v>
              </c:pt>
              <c:pt idx="9">
                <c:v>8.8840000000000003</c:v>
              </c:pt>
              <c:pt idx="10">
                <c:v>8.923</c:v>
              </c:pt>
              <c:pt idx="11">
                <c:v>8.9620000000000051</c:v>
              </c:pt>
              <c:pt idx="12">
                <c:v>9.0010000000000012</c:v>
              </c:pt>
              <c:pt idx="13">
                <c:v>9.0409999999999986</c:v>
              </c:pt>
              <c:pt idx="14">
                <c:v>9.08</c:v>
              </c:pt>
              <c:pt idx="15">
                <c:v>9.1189999999999998</c:v>
              </c:pt>
              <c:pt idx="16">
                <c:v>9.1580000000000013</c:v>
              </c:pt>
              <c:pt idx="17">
                <c:v>9.1979999999999986</c:v>
              </c:pt>
              <c:pt idx="18">
                <c:v>9.2369999999999983</c:v>
              </c:pt>
              <c:pt idx="19">
                <c:v>9.2760000000000016</c:v>
              </c:pt>
              <c:pt idx="20">
                <c:v>9.3150000000000048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12</c:v>
              </c:pt>
              <c:pt idx="5">
                <c:v>103</c:v>
              </c:pt>
              <c:pt idx="6">
                <c:v>576</c:v>
              </c:pt>
              <c:pt idx="7">
                <c:v>1326</c:v>
              </c:pt>
              <c:pt idx="8">
                <c:v>1134</c:v>
              </c:pt>
              <c:pt idx="9">
                <c:v>337</c:v>
              </c:pt>
              <c:pt idx="10">
                <c:v>38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54160352"/>
        <c:axId val="5541599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1.8490291601409737E-13</c:v>
              </c:pt>
              <c:pt idx="1">
                <c:v>3.6774699899858441E-10</c:v>
              </c:pt>
              <c:pt idx="2">
                <c:v>2.5846844030752015E-7</c:v>
              </c:pt>
              <c:pt idx="3">
                <c:v>6.4197618059693291E-5</c:v>
              </c:pt>
              <c:pt idx="4">
                <c:v>5.6348623937901767E-3</c:v>
              </c:pt>
              <c:pt idx="5">
                <c:v>0.17478371381940799</c:v>
              </c:pt>
              <c:pt idx="6">
                <c:v>1.9158938679015021</c:v>
              </c:pt>
              <c:pt idx="7">
                <c:v>7.4215525671483746</c:v>
              </c:pt>
              <c:pt idx="8">
                <c:v>10.159467014120748</c:v>
              </c:pt>
              <c:pt idx="9">
                <c:v>4.9147328673814776</c:v>
              </c:pt>
              <c:pt idx="10">
                <c:v>0.84019819921121797</c:v>
              </c:pt>
              <c:pt idx="11">
                <c:v>5.0759392007697801E-2</c:v>
              </c:pt>
              <c:pt idx="12">
                <c:v>1.0836871228013713E-3</c:v>
              </c:pt>
              <c:pt idx="13">
                <c:v>8.1760633949478362E-6</c:v>
              </c:pt>
              <c:pt idx="14">
                <c:v>2.1799149525936829E-8</c:v>
              </c:pt>
              <c:pt idx="15">
                <c:v>2.0539429323404427E-11</c:v>
              </c:pt>
              <c:pt idx="16">
                <c:v>6.8389702985944162E-15</c:v>
              </c:pt>
              <c:pt idx="17">
                <c:v>8.0472331607251504E-19</c:v>
              </c:pt>
              <c:pt idx="18">
                <c:v>3.3462314315009123E-23</c:v>
              </c:pt>
              <c:pt idx="19">
                <c:v>4.9172114713041041E-28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899-AD40-8DD5-BB4D9EE3D4E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161136"/>
        <c:axId val="554160744"/>
      </c:scatterChart>
      <c:catAx>
        <c:axId val="55416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9960"/>
        <c:crosses val="autoZero"/>
        <c:auto val="1"/>
        <c:lblAlgn val="ctr"/>
        <c:lblOffset val="100"/>
        <c:noMultiLvlLbl val="0"/>
      </c:catAx>
      <c:valAx>
        <c:axId val="554159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60352"/>
        <c:crosses val="autoZero"/>
        <c:crossBetween val="between"/>
      </c:valAx>
      <c:valAx>
        <c:axId val="55416074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61136"/>
        <c:crosses val="max"/>
        <c:crossBetween val="midCat"/>
      </c:valAx>
      <c:valAx>
        <c:axId val="554161136"/>
        <c:scaling>
          <c:orientation val="minMax"/>
        </c:scaling>
        <c:delete val="1"/>
        <c:axPos val="b"/>
        <c:majorTickMark val="out"/>
        <c:minorTickMark val="none"/>
        <c:tickLblPos val="none"/>
        <c:crossAx val="5541607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8.4620000000000051</c:v>
              </c:pt>
              <c:pt idx="1">
                <c:v>8.5050000000000008</c:v>
              </c:pt>
              <c:pt idx="2">
                <c:v>8.5479999999999983</c:v>
              </c:pt>
              <c:pt idx="3">
                <c:v>8.5910000000000011</c:v>
              </c:pt>
              <c:pt idx="4">
                <c:v>8.6339999999999986</c:v>
              </c:pt>
              <c:pt idx="5">
                <c:v>8.6770000000000014</c:v>
              </c:pt>
              <c:pt idx="6">
                <c:v>8.7200000000000024</c:v>
              </c:pt>
              <c:pt idx="7">
                <c:v>8.7630000000000035</c:v>
              </c:pt>
              <c:pt idx="8">
                <c:v>8.8060000000000027</c:v>
              </c:pt>
              <c:pt idx="9">
                <c:v>8.8490000000000002</c:v>
              </c:pt>
              <c:pt idx="10">
                <c:v>8.8920000000000048</c:v>
              </c:pt>
              <c:pt idx="11">
                <c:v>8.9350000000000005</c:v>
              </c:pt>
              <c:pt idx="12">
                <c:v>8.9780000000000015</c:v>
              </c:pt>
              <c:pt idx="13">
                <c:v>9.020999999999999</c:v>
              </c:pt>
              <c:pt idx="14">
                <c:v>9.0640000000000001</c:v>
              </c:pt>
              <c:pt idx="15">
                <c:v>9.1070000000000011</c:v>
              </c:pt>
              <c:pt idx="16">
                <c:v>9.15</c:v>
              </c:pt>
              <c:pt idx="17">
                <c:v>9.1930000000000014</c:v>
              </c:pt>
              <c:pt idx="18">
                <c:v>9.2360000000000024</c:v>
              </c:pt>
              <c:pt idx="19">
                <c:v>9.2790000000000017</c:v>
              </c:pt>
              <c:pt idx="20">
                <c:v>9.3220000000000027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3</c:v>
              </c:pt>
              <c:pt idx="5">
                <c:v>11</c:v>
              </c:pt>
              <c:pt idx="6">
                <c:v>102</c:v>
              </c:pt>
              <c:pt idx="7">
                <c:v>645</c:v>
              </c:pt>
              <c:pt idx="8">
                <c:v>1450</c:v>
              </c:pt>
              <c:pt idx="9">
                <c:v>1069</c:v>
              </c:pt>
              <c:pt idx="10">
                <c:v>240</c:v>
              </c:pt>
              <c:pt idx="11">
                <c:v>12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54158784"/>
        <c:axId val="5541580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6.1398179729932897E-20</c:v>
              </c:pt>
              <c:pt idx="1">
                <c:v>1.482410065170034E-15</c:v>
              </c:pt>
              <c:pt idx="2">
                <c:v>1.0452107151691109E-11</c:v>
              </c:pt>
              <c:pt idx="3">
                <c:v>2.1520990449734534E-8</c:v>
              </c:pt>
              <c:pt idx="4">
                <c:v>1.29402529825897E-5</c:v>
              </c:pt>
              <c:pt idx="5">
                <c:v>2.2721971498493917E-3</c:v>
              </c:pt>
              <c:pt idx="6">
                <c:v>0.116512490806469</c:v>
              </c:pt>
              <c:pt idx="7">
                <c:v>1.7447022597184318</c:v>
              </c:pt>
              <c:pt idx="8">
                <c:v>7.6294375287324145</c:v>
              </c:pt>
              <c:pt idx="9">
                <c:v>9.7428514278127061</c:v>
              </c:pt>
              <c:pt idx="10">
                <c:v>3.6333061951869734</c:v>
              </c:pt>
              <c:pt idx="11">
                <c:v>0.39567652031060846</c:v>
              </c:pt>
              <c:pt idx="12">
                <c:v>1.2583484571335601E-2</c:v>
              </c:pt>
              <c:pt idx="13">
                <c:v>1.1686485460173413E-4</c:v>
              </c:pt>
              <c:pt idx="14">
                <c:v>3.169489271571376E-7</c:v>
              </c:pt>
              <c:pt idx="15">
                <c:v>2.5102501975687131E-10</c:v>
              </c:pt>
              <c:pt idx="16">
                <c:v>5.8058671580574818E-14</c:v>
              </c:pt>
              <c:pt idx="17">
                <c:v>3.9213855150810514E-18</c:v>
              </c:pt>
              <c:pt idx="18">
                <c:v>7.7345374531659374E-23</c:v>
              </c:pt>
              <c:pt idx="19">
                <c:v>4.4550390401136215E-28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BF8-0342-8B33-3D2E030206A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4656"/>
        <c:axId val="554159176"/>
      </c:scatterChart>
      <c:catAx>
        <c:axId val="55415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8000"/>
        <c:crosses val="autoZero"/>
        <c:auto val="1"/>
        <c:lblAlgn val="ctr"/>
        <c:lblOffset val="100"/>
        <c:noMultiLvlLbl val="0"/>
      </c:catAx>
      <c:valAx>
        <c:axId val="5541580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54158784"/>
        <c:crosses val="autoZero"/>
        <c:crossBetween val="between"/>
      </c:valAx>
      <c:valAx>
        <c:axId val="554159176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4656"/>
        <c:crosses val="max"/>
        <c:crossBetween val="midCat"/>
      </c:valAx>
      <c:valAx>
        <c:axId val="566404656"/>
        <c:scaling>
          <c:orientation val="minMax"/>
        </c:scaling>
        <c:delete val="1"/>
        <c:axPos val="b"/>
        <c:majorTickMark val="out"/>
        <c:minorTickMark val="none"/>
        <c:tickLblPos val="none"/>
        <c:crossAx val="55415917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8.3070000000000004</c:v>
              </c:pt>
              <c:pt idx="1">
                <c:v>8.3590000000000053</c:v>
              </c:pt>
              <c:pt idx="2">
                <c:v>8.41</c:v>
              </c:pt>
              <c:pt idx="3">
                <c:v>8.4620000000000051</c:v>
              </c:pt>
              <c:pt idx="4">
                <c:v>8.5130000000000035</c:v>
              </c:pt>
              <c:pt idx="5">
                <c:v>8.5640000000000001</c:v>
              </c:pt>
              <c:pt idx="6">
                <c:v>8.6160000000000014</c:v>
              </c:pt>
              <c:pt idx="7">
                <c:v>8.6670000000000016</c:v>
              </c:pt>
              <c:pt idx="8">
                <c:v>8.7189999999999994</c:v>
              </c:pt>
              <c:pt idx="9">
                <c:v>8.77</c:v>
              </c:pt>
              <c:pt idx="10">
                <c:v>8.8210000000000015</c:v>
              </c:pt>
              <c:pt idx="11">
                <c:v>8.8730000000000047</c:v>
              </c:pt>
              <c:pt idx="12">
                <c:v>8.9240000000000013</c:v>
              </c:pt>
              <c:pt idx="13">
                <c:v>8.9760000000000026</c:v>
              </c:pt>
              <c:pt idx="14">
                <c:v>9.027000000000001</c:v>
              </c:pt>
              <c:pt idx="15">
                <c:v>9.0790000000000006</c:v>
              </c:pt>
              <c:pt idx="16">
                <c:v>9.129999999999999</c:v>
              </c:pt>
              <c:pt idx="17">
                <c:v>9.1810000000000009</c:v>
              </c:pt>
              <c:pt idx="18">
                <c:v>9.2329999999999988</c:v>
              </c:pt>
              <c:pt idx="19">
                <c:v>9.2840000000000007</c:v>
              </c:pt>
              <c:pt idx="20">
                <c:v>9.3360000000000003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3</c:v>
              </c:pt>
              <c:pt idx="7">
                <c:v>11</c:v>
              </c:pt>
              <c:pt idx="8">
                <c:v>169</c:v>
              </c:pt>
              <c:pt idx="9">
                <c:v>1057</c:v>
              </c:pt>
              <c:pt idx="10">
                <c:v>1713</c:v>
              </c:pt>
              <c:pt idx="11">
                <c:v>546</c:v>
              </c:pt>
              <c:pt idx="12">
                <c:v>31</c:v>
              </c:pt>
              <c:pt idx="13">
                <c:v>2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8576"/>
        <c:axId val="5664042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5.8109380979644152E-37</c:v>
              </c:pt>
              <c:pt idx="1">
                <c:v>4.6395129147342338E-30</c:v>
              </c:pt>
              <c:pt idx="2">
                <c:v>7.2726403026163713E-24</c:v>
              </c:pt>
              <c:pt idx="3">
                <c:v>2.2382355127227673E-18</c:v>
              </c:pt>
              <c:pt idx="4">
                <c:v>1.3524222071667232E-13</c:v>
              </c:pt>
              <c:pt idx="5">
                <c:v>1.6043993912638324E-9</c:v>
              </c:pt>
              <c:pt idx="6">
                <c:v>3.7368635572541226E-6</c:v>
              </c:pt>
              <c:pt idx="7">
                <c:v>1.7088158647745513E-3</c:v>
              </c:pt>
              <c:pt idx="8">
                <c:v>0.15341808871432128</c:v>
              </c:pt>
              <c:pt idx="9">
                <c:v>2.7042768022228612</c:v>
              </c:pt>
              <c:pt idx="10">
                <c:v>9.3587746829932037</c:v>
              </c:pt>
              <c:pt idx="11">
                <c:v>6.3588724612883416</c:v>
              </c:pt>
              <c:pt idx="12">
                <c:v>0.84827078833206371</c:v>
              </c:pt>
              <c:pt idx="13">
                <c:v>2.22168346494056E-2</c:v>
              </c:pt>
              <c:pt idx="14">
                <c:v>1.1424129778829513E-4</c:v>
              </c:pt>
              <c:pt idx="15">
                <c:v>1.1533399815583414E-7</c:v>
              </c:pt>
              <c:pt idx="16">
                <c:v>2.2860453471677044E-11</c:v>
              </c:pt>
              <c:pt idx="17">
                <c:v>8.8962219334412934E-16</c:v>
              </c:pt>
              <c:pt idx="18">
                <c:v>6.7970372571122831E-21</c:v>
              </c:pt>
              <c:pt idx="19">
                <c:v>1.019593284501574E-26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9DD-B342-9EA8-4BF1D256A34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8968"/>
        <c:axId val="566402696"/>
      </c:scatterChart>
      <c:catAx>
        <c:axId val="56640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4264"/>
        <c:crosses val="autoZero"/>
        <c:auto val="1"/>
        <c:lblAlgn val="ctr"/>
        <c:lblOffset val="100"/>
        <c:noMultiLvlLbl val="0"/>
      </c:catAx>
      <c:valAx>
        <c:axId val="5664042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8576"/>
        <c:crosses val="autoZero"/>
        <c:crossBetween val="between"/>
      </c:valAx>
      <c:valAx>
        <c:axId val="56640269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8968"/>
        <c:crosses val="max"/>
        <c:crossBetween val="midCat"/>
      </c:valAx>
      <c:valAx>
        <c:axId val="566408968"/>
        <c:scaling>
          <c:orientation val="minMax"/>
        </c:scaling>
        <c:delete val="1"/>
        <c:axPos val="b"/>
        <c:majorTickMark val="out"/>
        <c:minorTickMark val="none"/>
        <c:tickLblPos val="none"/>
        <c:crossAx val="56640269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24.45999999999999</c:v>
              </c:pt>
              <c:pt idx="1">
                <c:v>25.12</c:v>
              </c:pt>
              <c:pt idx="2">
                <c:v>25.77999999999999</c:v>
              </c:pt>
              <c:pt idx="3">
                <c:v>26.439999999999991</c:v>
              </c:pt>
              <c:pt idx="4">
                <c:v>27.1</c:v>
              </c:pt>
              <c:pt idx="5">
                <c:v>27.759999999999991</c:v>
              </c:pt>
              <c:pt idx="6">
                <c:v>28.419999999999991</c:v>
              </c:pt>
              <c:pt idx="7">
                <c:v>29.08</c:v>
              </c:pt>
              <c:pt idx="8">
                <c:v>29.74</c:v>
              </c:pt>
              <c:pt idx="9">
                <c:v>30.4</c:v>
              </c:pt>
              <c:pt idx="10">
                <c:v>31.06</c:v>
              </c:pt>
              <c:pt idx="11">
                <c:v>31.72</c:v>
              </c:pt>
              <c:pt idx="12">
                <c:v>32.379999999999995</c:v>
              </c:pt>
              <c:pt idx="13">
                <c:v>33.04</c:v>
              </c:pt>
              <c:pt idx="14">
                <c:v>33.700000000000003</c:v>
              </c:pt>
              <c:pt idx="15">
                <c:v>34.36</c:v>
              </c:pt>
              <c:pt idx="16">
                <c:v>35.020000000000003</c:v>
              </c:pt>
              <c:pt idx="17">
                <c:v>35.68</c:v>
              </c:pt>
              <c:pt idx="18">
                <c:v>36.339999999999996</c:v>
              </c:pt>
              <c:pt idx="19">
                <c:v>37</c:v>
              </c:pt>
              <c:pt idx="20">
                <c:v>37.660000000000011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</c:v>
              </c:pt>
              <c:pt idx="4">
                <c:v>34</c:v>
              </c:pt>
              <c:pt idx="5">
                <c:v>96</c:v>
              </c:pt>
              <c:pt idx="6">
                <c:v>321</c:v>
              </c:pt>
              <c:pt idx="7">
                <c:v>513</c:v>
              </c:pt>
              <c:pt idx="8">
                <c:v>661</c:v>
              </c:pt>
              <c:pt idx="9">
                <c:v>670</c:v>
              </c:pt>
              <c:pt idx="10">
                <c:v>532</c:v>
              </c:pt>
              <c:pt idx="11">
                <c:v>347</c:v>
              </c:pt>
              <c:pt idx="12">
                <c:v>220</c:v>
              </c:pt>
              <c:pt idx="13">
                <c:v>82</c:v>
              </c:pt>
              <c:pt idx="14">
                <c:v>29</c:v>
              </c:pt>
              <c:pt idx="15">
                <c:v>15</c:v>
              </c:pt>
              <c:pt idx="16">
                <c:v>4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3872"/>
        <c:axId val="56640700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8.7014015735969108E-6</c:v>
              </c:pt>
              <c:pt idx="1">
                <c:v>7.3045582405351732E-5</c:v>
              </c:pt>
              <c:pt idx="2">
                <c:v>4.81303626284081E-4</c:v>
              </c:pt>
              <c:pt idx="3">
                <c:v>2.4892283868120212E-3</c:v>
              </c:pt>
              <c:pt idx="4">
                <c:v>1.0104871373412512E-2</c:v>
              </c:pt>
              <c:pt idx="5">
                <c:v>3.2197137917453225E-2</c:v>
              </c:pt>
              <c:pt idx="6">
                <c:v>8.0523784826997083E-2</c:v>
              </c:pt>
              <c:pt idx="7">
                <c:v>0.15807075402006701</c:v>
              </c:pt>
              <c:pt idx="8">
                <c:v>0.24355626406654199</c:v>
              </c:pt>
              <c:pt idx="9">
                <c:v>0.29455575752332203</c:v>
              </c:pt>
              <c:pt idx="10">
                <c:v>0.27961222920832601</c:v>
              </c:pt>
              <c:pt idx="11">
                <c:v>0.20833644121408401</c:v>
              </c:pt>
              <c:pt idx="12">
                <c:v>0.12184136455447098</c:v>
              </c:pt>
              <c:pt idx="13">
                <c:v>5.5929984714197099E-2</c:v>
              </c:pt>
              <c:pt idx="14">
                <c:v>2.01518573661187E-2</c:v>
              </c:pt>
              <c:pt idx="15">
                <c:v>5.6990949689760201E-3</c:v>
              </c:pt>
              <c:pt idx="16">
                <c:v>1.2650775273516707E-3</c:v>
              </c:pt>
              <c:pt idx="17">
                <c:v>2.2041889536670621E-4</c:v>
              </c:pt>
              <c:pt idx="18">
                <c:v>3.0144003784276523E-5</c:v>
              </c:pt>
              <c:pt idx="19">
                <c:v>3.2357389981954834E-6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335-A741-97EB-DDBB10CF1F8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335-A741-97EB-DDBB10CF1F8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335-A741-97EB-DDBB10CF1F84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5440"/>
        <c:axId val="566405048"/>
      </c:scatterChart>
      <c:catAx>
        <c:axId val="56640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7008"/>
        <c:crosses val="autoZero"/>
        <c:auto val="1"/>
        <c:lblAlgn val="ctr"/>
        <c:lblOffset val="100"/>
        <c:noMultiLvlLbl val="0"/>
      </c:catAx>
      <c:valAx>
        <c:axId val="566407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3872"/>
        <c:crosses val="autoZero"/>
        <c:crossBetween val="between"/>
      </c:valAx>
      <c:valAx>
        <c:axId val="566405048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5440"/>
        <c:crosses val="max"/>
        <c:crossBetween val="midCat"/>
      </c:valAx>
      <c:valAx>
        <c:axId val="566405440"/>
        <c:scaling>
          <c:orientation val="minMax"/>
        </c:scaling>
        <c:delete val="1"/>
        <c:axPos val="b"/>
        <c:majorTickMark val="out"/>
        <c:minorTickMark val="none"/>
        <c:tickLblPos val="none"/>
        <c:crossAx val="5664050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34.83</c:v>
              </c:pt>
              <c:pt idx="1">
                <c:v>35.49</c:v>
              </c:pt>
              <c:pt idx="2">
                <c:v>36.15</c:v>
              </c:pt>
              <c:pt idx="3">
                <c:v>36.809999999999995</c:v>
              </c:pt>
              <c:pt idx="4">
                <c:v>37.47</c:v>
              </c:pt>
              <c:pt idx="5">
                <c:v>38.130000000000003</c:v>
              </c:pt>
              <c:pt idx="6">
                <c:v>38.790000000000013</c:v>
              </c:pt>
              <c:pt idx="7">
                <c:v>39.449999999999996</c:v>
              </c:pt>
              <c:pt idx="8">
                <c:v>40.11</c:v>
              </c:pt>
              <c:pt idx="9">
                <c:v>40.770000000000003</c:v>
              </c:pt>
              <c:pt idx="10">
                <c:v>41.43</c:v>
              </c:pt>
              <c:pt idx="11">
                <c:v>42.09</c:v>
              </c:pt>
              <c:pt idx="12">
                <c:v>42.75</c:v>
              </c:pt>
              <c:pt idx="13">
                <c:v>43.41</c:v>
              </c:pt>
              <c:pt idx="14">
                <c:v>44.07</c:v>
              </c:pt>
              <c:pt idx="15">
                <c:v>44.730000000000011</c:v>
              </c:pt>
              <c:pt idx="16">
                <c:v>45.39</c:v>
              </c:pt>
              <c:pt idx="17">
                <c:v>46.05</c:v>
              </c:pt>
              <c:pt idx="18">
                <c:v>46.71</c:v>
              </c:pt>
              <c:pt idx="19">
                <c:v>47.37</c:v>
              </c:pt>
              <c:pt idx="20">
                <c:v>48.03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  <c:pt idx="5">
                <c:v>10</c:v>
              </c:pt>
              <c:pt idx="6">
                <c:v>26</c:v>
              </c:pt>
              <c:pt idx="7">
                <c:v>99</c:v>
              </c:pt>
              <c:pt idx="8">
                <c:v>269</c:v>
              </c:pt>
              <c:pt idx="9">
                <c:v>553</c:v>
              </c:pt>
              <c:pt idx="10">
                <c:v>727</c:v>
              </c:pt>
              <c:pt idx="11">
                <c:v>735</c:v>
              </c:pt>
              <c:pt idx="12">
                <c:v>538</c:v>
              </c:pt>
              <c:pt idx="13">
                <c:v>350</c:v>
              </c:pt>
              <c:pt idx="14">
                <c:v>151</c:v>
              </c:pt>
              <c:pt idx="15">
                <c:v>52</c:v>
              </c:pt>
              <c:pt idx="16">
                <c:v>8</c:v>
              </c:pt>
              <c:pt idx="17">
                <c:v>5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5832"/>
        <c:axId val="56640622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5.2734264583474383E-9</c:v>
              </c:pt>
              <c:pt idx="1">
                <c:v>1.1469583996028716E-7</c:v>
              </c:pt>
              <c:pt idx="2">
                <c:v>1.8669634206925125E-6</c:v>
              </c:pt>
              <c:pt idx="3">
                <c:v>2.2743501192106499E-5</c:v>
              </c:pt>
              <c:pt idx="4">
                <c:v>2.0735389855074124E-4</c:v>
              </c:pt>
              <c:pt idx="5">
                <c:v>1.41481761618217E-3</c:v>
              </c:pt>
              <c:pt idx="6">
                <c:v>7.2247376696953974E-3</c:v>
              </c:pt>
              <c:pt idx="7">
                <c:v>2.7610678342643611E-2</c:v>
              </c:pt>
              <c:pt idx="8">
                <c:v>7.8970600592236512E-2</c:v>
              </c:pt>
              <c:pt idx="9">
                <c:v>0.16903910149279813</c:v>
              </c:pt>
              <c:pt idx="10">
                <c:v>0.27079602218019877</c:v>
              </c:pt>
              <c:pt idx="11">
                <c:v>0.32466147378415633</c:v>
              </c:pt>
              <c:pt idx="12">
                <c:v>0.29130812727798133</c:v>
              </c:pt>
              <c:pt idx="13">
                <c:v>0.19561755079630799</c:v>
              </c:pt>
              <c:pt idx="14">
                <c:v>9.8309707318874784E-2</c:v>
              </c:pt>
              <c:pt idx="15">
                <c:v>3.6975866446705821E-2</c:v>
              </c:pt>
              <c:pt idx="16">
                <c:v>1.0408153441237009E-2</c:v>
              </c:pt>
              <c:pt idx="17">
                <c:v>2.1926150111772598E-3</c:v>
              </c:pt>
              <c:pt idx="18">
                <c:v>3.4568811645125524E-4</c:v>
              </c:pt>
              <c:pt idx="19">
                <c:v>4.0788702241931851E-5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F74-4A46-B57A-F66F7ADB0D40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F74-4A46-B57A-F66F7ADB0D4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F74-4A46-B57A-F66F7ADB0D40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09360"/>
        <c:axId val="566408184"/>
      </c:scatterChart>
      <c:catAx>
        <c:axId val="566405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6224"/>
        <c:crosses val="autoZero"/>
        <c:auto val="1"/>
        <c:lblAlgn val="ctr"/>
        <c:lblOffset val="100"/>
        <c:noMultiLvlLbl val="0"/>
      </c:catAx>
      <c:valAx>
        <c:axId val="5664062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5832"/>
        <c:crosses val="autoZero"/>
        <c:crossBetween val="between"/>
      </c:valAx>
      <c:valAx>
        <c:axId val="566408184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9360"/>
        <c:crosses val="max"/>
        <c:crossBetween val="midCat"/>
      </c:valAx>
      <c:valAx>
        <c:axId val="566409360"/>
        <c:scaling>
          <c:orientation val="minMax"/>
        </c:scaling>
        <c:delete val="1"/>
        <c:axPos val="b"/>
        <c:majorTickMark val="out"/>
        <c:minorTickMark val="none"/>
        <c:tickLblPos val="none"/>
        <c:crossAx val="56640818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1.9500000000000006</c:v>
              </c:pt>
              <c:pt idx="1">
                <c:v>1.9800000000000006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</c:v>
              </c:pt>
              <c:pt idx="4">
                <c:v>11</c:v>
              </c:pt>
              <c:pt idx="5">
                <c:v>19</c:v>
              </c:pt>
              <c:pt idx="6">
                <c:v>55</c:v>
              </c:pt>
              <c:pt idx="7">
                <c:v>156</c:v>
              </c:pt>
              <c:pt idx="8">
                <c:v>324</c:v>
              </c:pt>
              <c:pt idx="9">
                <c:v>497</c:v>
              </c:pt>
              <c:pt idx="10">
                <c:v>613</c:v>
              </c:pt>
              <c:pt idx="11">
                <c:v>597</c:v>
              </c:pt>
              <c:pt idx="12">
                <c:v>517</c:v>
              </c:pt>
              <c:pt idx="13">
                <c:v>334</c:v>
              </c:pt>
              <c:pt idx="14">
                <c:v>199</c:v>
              </c:pt>
              <c:pt idx="15">
                <c:v>119</c:v>
              </c:pt>
              <c:pt idx="16">
                <c:v>59</c:v>
              </c:pt>
              <c:pt idx="17">
                <c:v>21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6407400"/>
        <c:axId val="56640191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3.8273797129156747E-5</c:v>
              </c:pt>
              <c:pt idx="1">
                <c:v>2.9270877965624742E-4</c:v>
              </c:pt>
              <c:pt idx="2">
                <c:v>1.851059537607421E-3</c:v>
              </c:pt>
              <c:pt idx="3">
                <c:v>9.6795575957227906E-3</c:v>
              </c:pt>
              <c:pt idx="4">
                <c:v>4.1854386936316733E-2</c:v>
              </c:pt>
              <c:pt idx="5">
                <c:v>0.1496500657231089</c:v>
              </c:pt>
              <c:pt idx="6">
                <c:v>0.44244918129688798</c:v>
              </c:pt>
              <c:pt idx="7">
                <c:v>1.0816837092466109</c:v>
              </c:pt>
              <c:pt idx="8">
                <c:v>2.1866918765054741</c:v>
              </c:pt>
              <c:pt idx="9">
                <c:v>3.6553191642506468</c:v>
              </c:pt>
              <c:pt idx="10">
                <c:v>5.0525826276238206</c:v>
              </c:pt>
              <c:pt idx="11">
                <c:v>5.7749995526055287</c:v>
              </c:pt>
              <c:pt idx="12">
                <c:v>5.4580925392063664</c:v>
              </c:pt>
              <c:pt idx="13">
                <c:v>4.2656011386390906</c:v>
              </c:pt>
              <c:pt idx="14">
                <c:v>2.7565761987763575</c:v>
              </c:pt>
              <c:pt idx="15">
                <c:v>1.473025176069561</c:v>
              </c:pt>
              <c:pt idx="16">
                <c:v>0.65087972967349983</c:v>
              </c:pt>
              <c:pt idx="17">
                <c:v>0.23781636285421409</c:v>
              </c:pt>
              <c:pt idx="18">
                <c:v>7.1851143734174366E-2</c:v>
              </c:pt>
              <c:pt idx="19">
                <c:v>1.7950486021768002E-2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AAE-DC40-BBC1-40230854CB0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AAE-DC40-BBC1-40230854CB0A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AAE-DC40-BBC1-40230854CB0A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797560"/>
        <c:axId val="566402304"/>
      </c:scatterChart>
      <c:catAx>
        <c:axId val="56640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1912"/>
        <c:crosses val="autoZero"/>
        <c:auto val="1"/>
        <c:lblAlgn val="ctr"/>
        <c:lblOffset val="100"/>
        <c:noMultiLvlLbl val="0"/>
      </c:catAx>
      <c:valAx>
        <c:axId val="566401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66407400"/>
        <c:crosses val="autoZero"/>
        <c:crossBetween val="between"/>
      </c:valAx>
      <c:valAx>
        <c:axId val="56640230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797560"/>
        <c:crosses val="max"/>
        <c:crossBetween val="midCat"/>
      </c:valAx>
      <c:valAx>
        <c:axId val="351797560"/>
        <c:scaling>
          <c:orientation val="minMax"/>
        </c:scaling>
        <c:delete val="1"/>
        <c:axPos val="b"/>
        <c:majorTickMark val="out"/>
        <c:minorTickMark val="none"/>
        <c:tickLblPos val="none"/>
        <c:crossAx val="56640230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1.9500000000000006</c:v>
              </c:pt>
              <c:pt idx="1">
                <c:v>1.9800000000000006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4</c:v>
              </c:pt>
              <c:pt idx="4">
                <c:v>18</c:v>
              </c:pt>
              <c:pt idx="5">
                <c:v>34</c:v>
              </c:pt>
              <c:pt idx="6">
                <c:v>108</c:v>
              </c:pt>
              <c:pt idx="7">
                <c:v>218</c:v>
              </c:pt>
              <c:pt idx="8">
                <c:v>409</c:v>
              </c:pt>
              <c:pt idx="9">
                <c:v>550</c:v>
              </c:pt>
              <c:pt idx="10">
                <c:v>584</c:v>
              </c:pt>
              <c:pt idx="11">
                <c:v>600</c:v>
              </c:pt>
              <c:pt idx="12">
                <c:v>447</c:v>
              </c:pt>
              <c:pt idx="13">
                <c:v>270</c:v>
              </c:pt>
              <c:pt idx="14">
                <c:v>156</c:v>
              </c:pt>
              <c:pt idx="15">
                <c:v>76</c:v>
              </c:pt>
              <c:pt idx="16">
                <c:v>40</c:v>
              </c:pt>
              <c:pt idx="17">
                <c:v>14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51799520"/>
        <c:axId val="3517983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1.0977409155336006E-4</c:v>
              </c:pt>
              <c:pt idx="1">
                <c:v>7.5596862944514063E-4</c:v>
              </c:pt>
              <c:pt idx="2">
                <c:v>4.3121179181176373E-3</c:v>
              </c:pt>
              <c:pt idx="3">
                <c:v>2.0373256582944616E-2</c:v>
              </c:pt>
              <c:pt idx="4">
                <c:v>7.9728415815945142E-2</c:v>
              </c:pt>
              <c:pt idx="5">
                <c:v>0.25843346916930515</c:v>
              </c:pt>
              <c:pt idx="6">
                <c:v>0.69385291812439631</c:v>
              </c:pt>
              <c:pt idx="7">
                <c:v>1.5430108598991659</c:v>
              </c:pt>
              <c:pt idx="8">
                <c:v>2.8421922323368021</c:v>
              </c:pt>
              <c:pt idx="9">
                <c:v>4.3363149281461277</c:v>
              </c:pt>
              <c:pt idx="10">
                <c:v>5.4798804637008347</c:v>
              </c:pt>
              <c:pt idx="11">
                <c:v>5.7359354640284357</c:v>
              </c:pt>
              <c:pt idx="12">
                <c:v>4.9730214177124168</c:v>
              </c:pt>
              <c:pt idx="13">
                <c:v>3.5712422002363389</c:v>
              </c:pt>
              <c:pt idx="14">
                <c:v>2.1242282589991595</c:v>
              </c:pt>
              <c:pt idx="15">
                <c:v>1.0465644084051993</c:v>
              </c:pt>
              <c:pt idx="16">
                <c:v>0.42708433495499826</c:v>
              </c:pt>
              <c:pt idx="17">
                <c:v>0.14435911974708801</c:v>
              </c:pt>
              <c:pt idx="18">
                <c:v>4.0416462626025232E-2</c:v>
              </c:pt>
              <c:pt idx="19">
                <c:v>9.372499790248531E-3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547-1B45-BC30-168152D7EA4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547-1B45-BC30-168152D7EA41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547-1B45-BC30-168152D7EA41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802264"/>
        <c:axId val="351801480"/>
      </c:scatterChart>
      <c:catAx>
        <c:axId val="35179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798344"/>
        <c:crosses val="autoZero"/>
        <c:auto val="1"/>
        <c:lblAlgn val="ctr"/>
        <c:lblOffset val="100"/>
        <c:noMultiLvlLbl val="0"/>
      </c:catAx>
      <c:valAx>
        <c:axId val="351798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799520"/>
        <c:crosses val="autoZero"/>
        <c:crossBetween val="between"/>
      </c:valAx>
      <c:valAx>
        <c:axId val="35180148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51802264"/>
        <c:crosses val="max"/>
        <c:crossBetween val="midCat"/>
      </c:valAx>
      <c:valAx>
        <c:axId val="351802264"/>
        <c:scaling>
          <c:orientation val="minMax"/>
        </c:scaling>
        <c:delete val="1"/>
        <c:axPos val="b"/>
        <c:majorTickMark val="out"/>
        <c:minorTickMark val="none"/>
        <c:tickLblPos val="none"/>
        <c:crossAx val="3518014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53249" name="Button 29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9A649454-02ED-4957-AD77-ECEFDD81C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53250" name="Button 30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A5FDAAE7-40FD-455C-91B6-C8C8B2952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53251" name="Button 31" hidden="1">
              <a:extLst>
                <a:ext uri="{63B3BB69-23CF-44E3-9099-C40C66FF867C}">
                  <a14:compatExt spid="_x0000_s53251"/>
                </a:ext>
                <a:ext uri="{FF2B5EF4-FFF2-40B4-BE49-F238E27FC236}">
                  <a16:creationId xmlns:a16="http://schemas.microsoft.com/office/drawing/2014/main" id="{08E04A85-8C96-4DC1-B764-248A4DEF2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53252" name="Button 39" hidden="1">
              <a:extLst>
                <a:ext uri="{63B3BB69-23CF-44E3-9099-C40C66FF867C}">
                  <a14:compatExt spid="_x0000_s53252"/>
                </a:ext>
                <a:ext uri="{FF2B5EF4-FFF2-40B4-BE49-F238E27FC236}">
                  <a16:creationId xmlns:a16="http://schemas.microsoft.com/office/drawing/2014/main" id="{8CF9B541-2B97-4B94-B0CC-DB7424DEA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53253" name="Button 41" hidden="1">
              <a:extLst>
                <a:ext uri="{63B3BB69-23CF-44E3-9099-C40C66FF867C}">
                  <a14:compatExt spid="_x0000_s53253"/>
                </a:ext>
                <a:ext uri="{FF2B5EF4-FFF2-40B4-BE49-F238E27FC236}">
                  <a16:creationId xmlns:a16="http://schemas.microsoft.com/office/drawing/2014/main" id="{C7147585-121B-4EEA-965B-944C89CC9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44033" name="Button 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00000000-0008-0000-0400-000001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44034" name="Button 2" hidden="1">
              <a:extLst>
                <a:ext uri="{63B3BB69-23CF-44E3-9099-C40C66FF867C}">
                  <a14:compatExt spid="_x0000_s44034"/>
                </a:ext>
                <a:ext uri="{FF2B5EF4-FFF2-40B4-BE49-F238E27FC236}">
                  <a16:creationId xmlns:a16="http://schemas.microsoft.com/office/drawing/2014/main" id="{00000000-0008-0000-0400-000002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44035" name="Button 3" hidden="1">
              <a:extLst>
                <a:ext uri="{63B3BB69-23CF-44E3-9099-C40C66FF867C}">
                  <a14:compatExt spid="_x0000_s44035"/>
                </a:ext>
                <a:ext uri="{FF2B5EF4-FFF2-40B4-BE49-F238E27FC236}">
                  <a16:creationId xmlns:a16="http://schemas.microsoft.com/office/drawing/2014/main" id="{00000000-0008-0000-0400-000003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44036" name="Button 4" hidden="1">
              <a:extLst>
                <a:ext uri="{63B3BB69-23CF-44E3-9099-C40C66FF867C}">
                  <a14:compatExt spid="_x0000_s44036"/>
                </a:ext>
                <a:ext uri="{FF2B5EF4-FFF2-40B4-BE49-F238E27FC236}">
                  <a16:creationId xmlns:a16="http://schemas.microsoft.com/office/drawing/2014/main" id="{00000000-0008-0000-0400-000004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44037" name="Button 5" hidden="1">
              <a:extLst>
                <a:ext uri="{63B3BB69-23CF-44E3-9099-C40C66FF867C}">
                  <a14:compatExt spid="_x0000_s44037"/>
                </a:ext>
                <a:ext uri="{FF2B5EF4-FFF2-40B4-BE49-F238E27FC236}">
                  <a16:creationId xmlns:a16="http://schemas.microsoft.com/office/drawing/2014/main" id="{00000000-0008-0000-0400-000005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30721" name="Button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5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30722" name="Button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5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30723" name="Button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5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30724" name="Button 4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5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30725" name="Button 5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5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9461" name="Button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6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7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7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1507" name="Button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7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1508" name="Button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7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1509" name="Button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7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2529" name="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8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2530" name="Butto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8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2531" name="Button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8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2532" name="Button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8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2533" name="Button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08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127000</xdr:rowOff>
    </xdr:from>
    <xdr:to>
      <xdr:col>1</xdr:col>
      <xdr:colOff>215900</xdr:colOff>
      <xdr:row>3</xdr:row>
      <xdr:rowOff>127000</xdr:rowOff>
    </xdr:to>
    <xdr:grpSp>
      <xdr:nvGrpSpPr>
        <xdr:cNvPr id="1484" name="11CircleGroup">
          <a:extLst>
            <a:ext uri="{FF2B5EF4-FFF2-40B4-BE49-F238E27FC236}">
              <a16:creationId xmlns:a16="http://schemas.microsoft.com/office/drawing/2014/main" id="{00000000-0008-0000-1000-0000CC050000}"/>
            </a:ext>
          </a:extLst>
        </xdr:cNvPr>
        <xdr:cNvGrpSpPr/>
      </xdr:nvGrpSpPr>
      <xdr:grpSpPr>
        <a:xfrm>
          <a:off x="635000" y="640522"/>
          <a:ext cx="326335" cy="256761"/>
          <a:chOff x="635000" y="635000"/>
          <a:chExt cx="254000" cy="254000"/>
        </a:xfrm>
      </xdr:grpSpPr>
      <xdr:sp macro="" textlink="">
        <xdr:nvSpPr>
          <xdr:cNvPr id="1481" name="11Circle">
            <a:extLst>
              <a:ext uri="{FF2B5EF4-FFF2-40B4-BE49-F238E27FC236}">
                <a16:creationId xmlns:a16="http://schemas.microsoft.com/office/drawing/2014/main" id="{00000000-0008-0000-1000-0000C9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C</a:t>
            </a:r>
          </a:p>
        </xdr:txBody>
      </xdr:sp>
      <xdr:sp macro="" textlink="">
        <xdr:nvSpPr>
          <xdr:cNvPr id="1482" name="11CircleCover">
            <a:extLst>
              <a:ext uri="{FF2B5EF4-FFF2-40B4-BE49-F238E27FC236}">
                <a16:creationId xmlns:a16="http://schemas.microsoft.com/office/drawing/2014/main" id="{00000000-0008-0000-1000-0000CA05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10</xdr:row>
      <xdr:rowOff>63500</xdr:rowOff>
    </xdr:from>
    <xdr:to>
      <xdr:col>1</xdr:col>
      <xdr:colOff>215900</xdr:colOff>
      <xdr:row>11</xdr:row>
      <xdr:rowOff>127000</xdr:rowOff>
    </xdr:to>
    <xdr:grpSp>
      <xdr:nvGrpSpPr>
        <xdr:cNvPr id="1488" name="12CircleGroup">
          <a:extLst>
            <a:ext uri="{FF2B5EF4-FFF2-40B4-BE49-F238E27FC236}">
              <a16:creationId xmlns:a16="http://schemas.microsoft.com/office/drawing/2014/main" id="{00000000-0008-0000-1000-0000D0050000}"/>
            </a:ext>
          </a:extLst>
        </xdr:cNvPr>
        <xdr:cNvGrpSpPr/>
      </xdr:nvGrpSpPr>
      <xdr:grpSpPr>
        <a:xfrm>
          <a:off x="635000" y="2341217"/>
          <a:ext cx="326335" cy="278848"/>
          <a:chOff x="635000" y="2159000"/>
          <a:chExt cx="254000" cy="254000"/>
        </a:xfrm>
      </xdr:grpSpPr>
      <xdr:sp macro="" textlink="">
        <xdr:nvSpPr>
          <xdr:cNvPr id="1485" name="12Circle">
            <a:extLst>
              <a:ext uri="{FF2B5EF4-FFF2-40B4-BE49-F238E27FC236}">
                <a16:creationId xmlns:a16="http://schemas.microsoft.com/office/drawing/2014/main" id="{00000000-0008-0000-1000-0000CD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D</a:t>
            </a:r>
          </a:p>
        </xdr:txBody>
      </xdr:sp>
      <xdr:sp macro="" textlink="">
        <xdr:nvSpPr>
          <xdr:cNvPr id="1486" name="12CircleCover">
            <a:extLst>
              <a:ext uri="{FF2B5EF4-FFF2-40B4-BE49-F238E27FC236}">
                <a16:creationId xmlns:a16="http://schemas.microsoft.com/office/drawing/2014/main" id="{00000000-0008-0000-1000-0000CE05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18</xdr:row>
      <xdr:rowOff>63500</xdr:rowOff>
    </xdr:from>
    <xdr:to>
      <xdr:col>1</xdr:col>
      <xdr:colOff>215900</xdr:colOff>
      <xdr:row>19</xdr:row>
      <xdr:rowOff>127000</xdr:rowOff>
    </xdr:to>
    <xdr:grpSp>
      <xdr:nvGrpSpPr>
        <xdr:cNvPr id="1492" name="13CircleGroup">
          <a:extLst>
            <a:ext uri="{FF2B5EF4-FFF2-40B4-BE49-F238E27FC236}">
              <a16:creationId xmlns:a16="http://schemas.microsoft.com/office/drawing/2014/main" id="{00000000-0008-0000-1000-0000D4050000}"/>
            </a:ext>
          </a:extLst>
        </xdr:cNvPr>
        <xdr:cNvGrpSpPr/>
      </xdr:nvGrpSpPr>
      <xdr:grpSpPr>
        <a:xfrm>
          <a:off x="635000" y="4064000"/>
          <a:ext cx="326335" cy="278848"/>
          <a:chOff x="635000" y="3683000"/>
          <a:chExt cx="254000" cy="254000"/>
        </a:xfrm>
      </xdr:grpSpPr>
      <xdr:sp macro="" textlink="">
        <xdr:nvSpPr>
          <xdr:cNvPr id="1489" name="13Circle">
            <a:extLst>
              <a:ext uri="{FF2B5EF4-FFF2-40B4-BE49-F238E27FC236}">
                <a16:creationId xmlns:a16="http://schemas.microsoft.com/office/drawing/2014/main" id="{00000000-0008-0000-1000-0000D1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E</a:t>
            </a:r>
          </a:p>
        </xdr:txBody>
      </xdr:sp>
      <xdr:sp macro="" textlink="">
        <xdr:nvSpPr>
          <xdr:cNvPr id="1490" name="13CircleCover">
            <a:extLst>
              <a:ext uri="{FF2B5EF4-FFF2-40B4-BE49-F238E27FC236}">
                <a16:creationId xmlns:a16="http://schemas.microsoft.com/office/drawing/2014/main" id="{00000000-0008-0000-1000-0000D205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26</xdr:row>
      <xdr:rowOff>63500</xdr:rowOff>
    </xdr:from>
    <xdr:to>
      <xdr:col>1</xdr:col>
      <xdr:colOff>215900</xdr:colOff>
      <xdr:row>27</xdr:row>
      <xdr:rowOff>127000</xdr:rowOff>
    </xdr:to>
    <xdr:grpSp>
      <xdr:nvGrpSpPr>
        <xdr:cNvPr id="1496" name="14CircleGroup">
          <a:extLst>
            <a:ext uri="{FF2B5EF4-FFF2-40B4-BE49-F238E27FC236}">
              <a16:creationId xmlns:a16="http://schemas.microsoft.com/office/drawing/2014/main" id="{00000000-0008-0000-1000-0000D8050000}"/>
            </a:ext>
          </a:extLst>
        </xdr:cNvPr>
        <xdr:cNvGrpSpPr/>
      </xdr:nvGrpSpPr>
      <xdr:grpSpPr>
        <a:xfrm>
          <a:off x="635000" y="5786783"/>
          <a:ext cx="326335" cy="278847"/>
          <a:chOff x="635000" y="5207000"/>
          <a:chExt cx="254000" cy="254000"/>
        </a:xfrm>
      </xdr:grpSpPr>
      <xdr:sp macro="" textlink="">
        <xdr:nvSpPr>
          <xdr:cNvPr id="1493" name="14Circle">
            <a:extLst>
              <a:ext uri="{FF2B5EF4-FFF2-40B4-BE49-F238E27FC236}">
                <a16:creationId xmlns:a16="http://schemas.microsoft.com/office/drawing/2014/main" id="{00000000-0008-0000-1000-0000D5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99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F-1</a:t>
            </a:r>
          </a:p>
        </xdr:txBody>
      </xdr:sp>
      <xdr:sp macro="" textlink="">
        <xdr:nvSpPr>
          <xdr:cNvPr id="1494" name="14CircleCover">
            <a:extLst>
              <a:ext uri="{FF2B5EF4-FFF2-40B4-BE49-F238E27FC236}">
                <a16:creationId xmlns:a16="http://schemas.microsoft.com/office/drawing/2014/main" id="{00000000-0008-0000-1000-0000D605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34</xdr:row>
      <xdr:rowOff>63500</xdr:rowOff>
    </xdr:from>
    <xdr:to>
      <xdr:col>1</xdr:col>
      <xdr:colOff>215900</xdr:colOff>
      <xdr:row>35</xdr:row>
      <xdr:rowOff>127000</xdr:rowOff>
    </xdr:to>
    <xdr:grpSp>
      <xdr:nvGrpSpPr>
        <xdr:cNvPr id="1500" name="15CircleGroup">
          <a:extLst>
            <a:ext uri="{FF2B5EF4-FFF2-40B4-BE49-F238E27FC236}">
              <a16:creationId xmlns:a16="http://schemas.microsoft.com/office/drawing/2014/main" id="{00000000-0008-0000-1000-0000DC050000}"/>
            </a:ext>
          </a:extLst>
        </xdr:cNvPr>
        <xdr:cNvGrpSpPr/>
      </xdr:nvGrpSpPr>
      <xdr:grpSpPr>
        <a:xfrm>
          <a:off x="635000" y="7509565"/>
          <a:ext cx="326335" cy="278848"/>
          <a:chOff x="635000" y="6731000"/>
          <a:chExt cx="254000" cy="254000"/>
        </a:xfrm>
      </xdr:grpSpPr>
      <xdr:sp macro="" textlink="">
        <xdr:nvSpPr>
          <xdr:cNvPr id="1497" name="15Circle">
            <a:extLst>
              <a:ext uri="{FF2B5EF4-FFF2-40B4-BE49-F238E27FC236}">
                <a16:creationId xmlns:a16="http://schemas.microsoft.com/office/drawing/2014/main" id="{00000000-0008-0000-1000-0000D9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F-2</a:t>
            </a:r>
          </a:p>
        </xdr:txBody>
      </xdr:sp>
      <xdr:sp macro="" textlink="">
        <xdr:nvSpPr>
          <xdr:cNvPr id="1498" name="15CircleCover">
            <a:extLst>
              <a:ext uri="{FF2B5EF4-FFF2-40B4-BE49-F238E27FC236}">
                <a16:creationId xmlns:a16="http://schemas.microsoft.com/office/drawing/2014/main" id="{00000000-0008-0000-1000-0000DA05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42</xdr:row>
      <xdr:rowOff>63500</xdr:rowOff>
    </xdr:from>
    <xdr:to>
      <xdr:col>1</xdr:col>
      <xdr:colOff>215900</xdr:colOff>
      <xdr:row>43</xdr:row>
      <xdr:rowOff>127000</xdr:rowOff>
    </xdr:to>
    <xdr:grpSp>
      <xdr:nvGrpSpPr>
        <xdr:cNvPr id="1504" name="16CircleGroup">
          <a:extLst>
            <a:ext uri="{FF2B5EF4-FFF2-40B4-BE49-F238E27FC236}">
              <a16:creationId xmlns:a16="http://schemas.microsoft.com/office/drawing/2014/main" id="{00000000-0008-0000-1000-0000E0050000}"/>
            </a:ext>
          </a:extLst>
        </xdr:cNvPr>
        <xdr:cNvGrpSpPr/>
      </xdr:nvGrpSpPr>
      <xdr:grpSpPr>
        <a:xfrm>
          <a:off x="635000" y="9232348"/>
          <a:ext cx="326335" cy="278848"/>
          <a:chOff x="635000" y="8255000"/>
          <a:chExt cx="254000" cy="254000"/>
        </a:xfrm>
      </xdr:grpSpPr>
      <xdr:sp macro="" textlink="">
        <xdr:nvSpPr>
          <xdr:cNvPr id="1501" name="16Circle">
            <a:extLst>
              <a:ext uri="{FF2B5EF4-FFF2-40B4-BE49-F238E27FC236}">
                <a16:creationId xmlns:a16="http://schemas.microsoft.com/office/drawing/2014/main" id="{00000000-0008-0000-1000-0000DD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G</a:t>
            </a:r>
          </a:p>
        </xdr:txBody>
      </xdr:sp>
      <xdr:sp macro="" textlink="">
        <xdr:nvSpPr>
          <xdr:cNvPr id="1502" name="16CircleCover">
            <a:extLst>
              <a:ext uri="{FF2B5EF4-FFF2-40B4-BE49-F238E27FC236}">
                <a16:creationId xmlns:a16="http://schemas.microsoft.com/office/drawing/2014/main" id="{00000000-0008-0000-1000-0000DE05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50</xdr:row>
      <xdr:rowOff>63500</xdr:rowOff>
    </xdr:from>
    <xdr:to>
      <xdr:col>1</xdr:col>
      <xdr:colOff>215900</xdr:colOff>
      <xdr:row>51</xdr:row>
      <xdr:rowOff>127000</xdr:rowOff>
    </xdr:to>
    <xdr:grpSp>
      <xdr:nvGrpSpPr>
        <xdr:cNvPr id="1508" name="17CircleGroup">
          <a:extLst>
            <a:ext uri="{FF2B5EF4-FFF2-40B4-BE49-F238E27FC236}">
              <a16:creationId xmlns:a16="http://schemas.microsoft.com/office/drawing/2014/main" id="{00000000-0008-0000-1000-0000E4050000}"/>
            </a:ext>
          </a:extLst>
        </xdr:cNvPr>
        <xdr:cNvGrpSpPr/>
      </xdr:nvGrpSpPr>
      <xdr:grpSpPr>
        <a:xfrm>
          <a:off x="635000" y="10955130"/>
          <a:ext cx="326335" cy="278848"/>
          <a:chOff x="635000" y="9779000"/>
          <a:chExt cx="254000" cy="254000"/>
        </a:xfrm>
      </xdr:grpSpPr>
      <xdr:sp macro="" textlink="">
        <xdr:nvSpPr>
          <xdr:cNvPr id="1505" name="17Circle">
            <a:extLst>
              <a:ext uri="{FF2B5EF4-FFF2-40B4-BE49-F238E27FC236}">
                <a16:creationId xmlns:a16="http://schemas.microsoft.com/office/drawing/2014/main" id="{00000000-0008-0000-1000-0000E1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L</a:t>
            </a:r>
          </a:p>
        </xdr:txBody>
      </xdr:sp>
      <xdr:sp macro="" textlink="">
        <xdr:nvSpPr>
          <xdr:cNvPr id="1506" name="17CircleCover">
            <a:extLst>
              <a:ext uri="{FF2B5EF4-FFF2-40B4-BE49-F238E27FC236}">
                <a16:creationId xmlns:a16="http://schemas.microsoft.com/office/drawing/2014/main" id="{00000000-0008-0000-1000-0000E205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58</xdr:row>
      <xdr:rowOff>63500</xdr:rowOff>
    </xdr:from>
    <xdr:to>
      <xdr:col>1</xdr:col>
      <xdr:colOff>215900</xdr:colOff>
      <xdr:row>59</xdr:row>
      <xdr:rowOff>127000</xdr:rowOff>
    </xdr:to>
    <xdr:grpSp>
      <xdr:nvGrpSpPr>
        <xdr:cNvPr id="1512" name="18CircleGroup">
          <a:extLst>
            <a:ext uri="{FF2B5EF4-FFF2-40B4-BE49-F238E27FC236}">
              <a16:creationId xmlns:a16="http://schemas.microsoft.com/office/drawing/2014/main" id="{00000000-0008-0000-1000-0000E8050000}"/>
            </a:ext>
          </a:extLst>
        </xdr:cNvPr>
        <xdr:cNvGrpSpPr/>
      </xdr:nvGrpSpPr>
      <xdr:grpSpPr>
        <a:xfrm>
          <a:off x="635000" y="12677913"/>
          <a:ext cx="326335" cy="278848"/>
          <a:chOff x="635000" y="11303000"/>
          <a:chExt cx="254000" cy="254000"/>
        </a:xfrm>
      </xdr:grpSpPr>
      <xdr:sp macro="" textlink="">
        <xdr:nvSpPr>
          <xdr:cNvPr id="1509" name="18Circle">
            <a:extLst>
              <a:ext uri="{FF2B5EF4-FFF2-40B4-BE49-F238E27FC236}">
                <a16:creationId xmlns:a16="http://schemas.microsoft.com/office/drawing/2014/main" id="{00000000-0008-0000-1000-0000E5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M</a:t>
            </a:r>
          </a:p>
        </xdr:txBody>
      </xdr:sp>
      <xdr:sp macro="" textlink="">
        <xdr:nvSpPr>
          <xdr:cNvPr id="1510" name="18CircleCover">
            <a:extLst>
              <a:ext uri="{FF2B5EF4-FFF2-40B4-BE49-F238E27FC236}">
                <a16:creationId xmlns:a16="http://schemas.microsoft.com/office/drawing/2014/main" id="{00000000-0008-0000-1000-0000E605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66</xdr:row>
      <xdr:rowOff>63500</xdr:rowOff>
    </xdr:from>
    <xdr:to>
      <xdr:col>1</xdr:col>
      <xdr:colOff>215900</xdr:colOff>
      <xdr:row>67</xdr:row>
      <xdr:rowOff>127000</xdr:rowOff>
    </xdr:to>
    <xdr:grpSp>
      <xdr:nvGrpSpPr>
        <xdr:cNvPr id="1516" name="19CircleGroup">
          <a:extLst>
            <a:ext uri="{FF2B5EF4-FFF2-40B4-BE49-F238E27FC236}">
              <a16:creationId xmlns:a16="http://schemas.microsoft.com/office/drawing/2014/main" id="{00000000-0008-0000-1000-0000EC050000}"/>
            </a:ext>
          </a:extLst>
        </xdr:cNvPr>
        <xdr:cNvGrpSpPr/>
      </xdr:nvGrpSpPr>
      <xdr:grpSpPr>
        <a:xfrm>
          <a:off x="635000" y="14400696"/>
          <a:ext cx="326335" cy="278847"/>
          <a:chOff x="635000" y="12827000"/>
          <a:chExt cx="254000" cy="254000"/>
        </a:xfrm>
      </xdr:grpSpPr>
      <xdr:sp macro="" textlink="">
        <xdr:nvSpPr>
          <xdr:cNvPr id="1513" name="19Circle">
            <a:extLst>
              <a:ext uri="{FF2B5EF4-FFF2-40B4-BE49-F238E27FC236}">
                <a16:creationId xmlns:a16="http://schemas.microsoft.com/office/drawing/2014/main" id="{00000000-0008-0000-1000-0000E9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N-1</a:t>
            </a:r>
          </a:p>
        </xdr:txBody>
      </xdr:sp>
      <xdr:sp macro="" textlink="">
        <xdr:nvSpPr>
          <xdr:cNvPr id="1514" name="19CircleCover">
            <a:extLst>
              <a:ext uri="{FF2B5EF4-FFF2-40B4-BE49-F238E27FC236}">
                <a16:creationId xmlns:a16="http://schemas.microsoft.com/office/drawing/2014/main" id="{00000000-0008-0000-1000-0000EA05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74</xdr:row>
      <xdr:rowOff>63500</xdr:rowOff>
    </xdr:from>
    <xdr:to>
      <xdr:col>1</xdr:col>
      <xdr:colOff>215900</xdr:colOff>
      <xdr:row>75</xdr:row>
      <xdr:rowOff>127000</xdr:rowOff>
    </xdr:to>
    <xdr:grpSp>
      <xdr:nvGrpSpPr>
        <xdr:cNvPr id="1520" name="20CircleGroup">
          <a:extLst>
            <a:ext uri="{FF2B5EF4-FFF2-40B4-BE49-F238E27FC236}">
              <a16:creationId xmlns:a16="http://schemas.microsoft.com/office/drawing/2014/main" id="{00000000-0008-0000-1000-0000F0050000}"/>
            </a:ext>
          </a:extLst>
        </xdr:cNvPr>
        <xdr:cNvGrpSpPr/>
      </xdr:nvGrpSpPr>
      <xdr:grpSpPr>
        <a:xfrm>
          <a:off x="635000" y="16123478"/>
          <a:ext cx="326335" cy="278848"/>
          <a:chOff x="635000" y="14351000"/>
          <a:chExt cx="254000" cy="254000"/>
        </a:xfrm>
      </xdr:grpSpPr>
      <xdr:sp macro="" textlink="">
        <xdr:nvSpPr>
          <xdr:cNvPr id="1517" name="20Circle">
            <a:extLst>
              <a:ext uri="{FF2B5EF4-FFF2-40B4-BE49-F238E27FC236}">
                <a16:creationId xmlns:a16="http://schemas.microsoft.com/office/drawing/2014/main" id="{00000000-0008-0000-1000-0000ED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N-2</a:t>
            </a:r>
          </a:p>
        </xdr:txBody>
      </xdr:sp>
      <xdr:sp macro="" textlink="">
        <xdr:nvSpPr>
          <xdr:cNvPr id="1518" name="20CircleCover">
            <a:extLst>
              <a:ext uri="{FF2B5EF4-FFF2-40B4-BE49-F238E27FC236}">
                <a16:creationId xmlns:a16="http://schemas.microsoft.com/office/drawing/2014/main" id="{00000000-0008-0000-1000-0000EE05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</xdr:row>
      <xdr:rowOff>127000</xdr:rowOff>
    </xdr:from>
    <xdr:to>
      <xdr:col>5</xdr:col>
      <xdr:colOff>63500</xdr:colOff>
      <xdr:row>3</xdr:row>
      <xdr:rowOff>127000</xdr:rowOff>
    </xdr:to>
    <xdr:grpSp>
      <xdr:nvGrpSpPr>
        <xdr:cNvPr id="1524" name="21CircleGroup">
          <a:extLst>
            <a:ext uri="{FF2B5EF4-FFF2-40B4-BE49-F238E27FC236}">
              <a16:creationId xmlns:a16="http://schemas.microsoft.com/office/drawing/2014/main" id="{00000000-0008-0000-1000-0000F4050000}"/>
            </a:ext>
          </a:extLst>
        </xdr:cNvPr>
        <xdr:cNvGrpSpPr/>
      </xdr:nvGrpSpPr>
      <xdr:grpSpPr>
        <a:xfrm>
          <a:off x="3464339" y="640522"/>
          <a:ext cx="326335" cy="256761"/>
          <a:chOff x="3175000" y="635000"/>
          <a:chExt cx="254000" cy="254000"/>
        </a:xfrm>
      </xdr:grpSpPr>
      <xdr:sp macro="" textlink="">
        <xdr:nvSpPr>
          <xdr:cNvPr id="1521" name="21Circle">
            <a:extLst>
              <a:ext uri="{FF2B5EF4-FFF2-40B4-BE49-F238E27FC236}">
                <a16:creationId xmlns:a16="http://schemas.microsoft.com/office/drawing/2014/main" id="{00000000-0008-0000-1000-0000F1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N-3</a:t>
            </a:r>
          </a:p>
        </xdr:txBody>
      </xdr:sp>
      <xdr:sp macro="" textlink="">
        <xdr:nvSpPr>
          <xdr:cNvPr id="1522" name="21CircleCover">
            <a:extLst>
              <a:ext uri="{FF2B5EF4-FFF2-40B4-BE49-F238E27FC236}">
                <a16:creationId xmlns:a16="http://schemas.microsoft.com/office/drawing/2014/main" id="{00000000-0008-0000-1000-0000F205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10</xdr:row>
      <xdr:rowOff>63500</xdr:rowOff>
    </xdr:from>
    <xdr:to>
      <xdr:col>5</xdr:col>
      <xdr:colOff>63500</xdr:colOff>
      <xdr:row>11</xdr:row>
      <xdr:rowOff>127000</xdr:rowOff>
    </xdr:to>
    <xdr:grpSp>
      <xdr:nvGrpSpPr>
        <xdr:cNvPr id="1528" name="22CircleGroup">
          <a:extLst>
            <a:ext uri="{FF2B5EF4-FFF2-40B4-BE49-F238E27FC236}">
              <a16:creationId xmlns:a16="http://schemas.microsoft.com/office/drawing/2014/main" id="{00000000-0008-0000-1000-0000F8050000}"/>
            </a:ext>
          </a:extLst>
        </xdr:cNvPr>
        <xdr:cNvGrpSpPr/>
      </xdr:nvGrpSpPr>
      <xdr:grpSpPr>
        <a:xfrm>
          <a:off x="3464339" y="2341217"/>
          <a:ext cx="326335" cy="278848"/>
          <a:chOff x="3175000" y="2159000"/>
          <a:chExt cx="254000" cy="254000"/>
        </a:xfrm>
      </xdr:grpSpPr>
      <xdr:sp macro="" textlink="">
        <xdr:nvSpPr>
          <xdr:cNvPr id="1525" name="22Circle">
            <a:extLst>
              <a:ext uri="{FF2B5EF4-FFF2-40B4-BE49-F238E27FC236}">
                <a16:creationId xmlns:a16="http://schemas.microsoft.com/office/drawing/2014/main" id="{00000000-0008-0000-1000-0000F5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N-4</a:t>
            </a:r>
          </a:p>
        </xdr:txBody>
      </xdr:sp>
      <xdr:sp macro="" textlink="">
        <xdr:nvSpPr>
          <xdr:cNvPr id="1526" name="22CircleCover">
            <a:extLst>
              <a:ext uri="{FF2B5EF4-FFF2-40B4-BE49-F238E27FC236}">
                <a16:creationId xmlns:a16="http://schemas.microsoft.com/office/drawing/2014/main" id="{00000000-0008-0000-1000-0000F605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18</xdr:row>
      <xdr:rowOff>63500</xdr:rowOff>
    </xdr:from>
    <xdr:to>
      <xdr:col>5</xdr:col>
      <xdr:colOff>63500</xdr:colOff>
      <xdr:row>19</xdr:row>
      <xdr:rowOff>127000</xdr:rowOff>
    </xdr:to>
    <xdr:grpSp>
      <xdr:nvGrpSpPr>
        <xdr:cNvPr id="1532" name="23CircleGroup">
          <a:extLst>
            <a:ext uri="{FF2B5EF4-FFF2-40B4-BE49-F238E27FC236}">
              <a16:creationId xmlns:a16="http://schemas.microsoft.com/office/drawing/2014/main" id="{00000000-0008-0000-1000-0000FC050000}"/>
            </a:ext>
          </a:extLst>
        </xdr:cNvPr>
        <xdr:cNvGrpSpPr/>
      </xdr:nvGrpSpPr>
      <xdr:grpSpPr>
        <a:xfrm>
          <a:off x="3464339" y="4064000"/>
          <a:ext cx="326335" cy="278848"/>
          <a:chOff x="3175000" y="3683000"/>
          <a:chExt cx="254000" cy="254000"/>
        </a:xfrm>
      </xdr:grpSpPr>
      <xdr:sp macro="" textlink="">
        <xdr:nvSpPr>
          <xdr:cNvPr id="1529" name="23Circle">
            <a:extLst>
              <a:ext uri="{FF2B5EF4-FFF2-40B4-BE49-F238E27FC236}">
                <a16:creationId xmlns:a16="http://schemas.microsoft.com/office/drawing/2014/main" id="{00000000-0008-0000-1000-0000F9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N-5</a:t>
            </a:r>
          </a:p>
        </xdr:txBody>
      </xdr:sp>
      <xdr:sp macro="" textlink="">
        <xdr:nvSpPr>
          <xdr:cNvPr id="1530" name="23CircleCover">
            <a:extLst>
              <a:ext uri="{FF2B5EF4-FFF2-40B4-BE49-F238E27FC236}">
                <a16:creationId xmlns:a16="http://schemas.microsoft.com/office/drawing/2014/main" id="{00000000-0008-0000-1000-0000FA05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26</xdr:row>
      <xdr:rowOff>63500</xdr:rowOff>
    </xdr:from>
    <xdr:to>
      <xdr:col>5</xdr:col>
      <xdr:colOff>63500</xdr:colOff>
      <xdr:row>27</xdr:row>
      <xdr:rowOff>127000</xdr:rowOff>
    </xdr:to>
    <xdr:grpSp>
      <xdr:nvGrpSpPr>
        <xdr:cNvPr id="1536" name="24CircleGroup">
          <a:extLst>
            <a:ext uri="{FF2B5EF4-FFF2-40B4-BE49-F238E27FC236}">
              <a16:creationId xmlns:a16="http://schemas.microsoft.com/office/drawing/2014/main" id="{00000000-0008-0000-1000-000000060000}"/>
            </a:ext>
          </a:extLst>
        </xdr:cNvPr>
        <xdr:cNvGrpSpPr/>
      </xdr:nvGrpSpPr>
      <xdr:grpSpPr>
        <a:xfrm>
          <a:off x="3464339" y="5786783"/>
          <a:ext cx="326335" cy="278847"/>
          <a:chOff x="3175000" y="5207000"/>
          <a:chExt cx="254000" cy="254000"/>
        </a:xfrm>
      </xdr:grpSpPr>
      <xdr:sp macro="" textlink="">
        <xdr:nvSpPr>
          <xdr:cNvPr id="1533" name="24Circle">
            <a:extLst>
              <a:ext uri="{FF2B5EF4-FFF2-40B4-BE49-F238E27FC236}">
                <a16:creationId xmlns:a16="http://schemas.microsoft.com/office/drawing/2014/main" id="{00000000-0008-0000-1000-0000FD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O-1</a:t>
            </a:r>
          </a:p>
        </xdr:txBody>
      </xdr:sp>
      <xdr:sp macro="" textlink="">
        <xdr:nvSpPr>
          <xdr:cNvPr id="1534" name="24CircleCover">
            <a:extLst>
              <a:ext uri="{FF2B5EF4-FFF2-40B4-BE49-F238E27FC236}">
                <a16:creationId xmlns:a16="http://schemas.microsoft.com/office/drawing/2014/main" id="{00000000-0008-0000-1000-0000FE05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34</xdr:row>
      <xdr:rowOff>63500</xdr:rowOff>
    </xdr:from>
    <xdr:to>
      <xdr:col>5</xdr:col>
      <xdr:colOff>63500</xdr:colOff>
      <xdr:row>35</xdr:row>
      <xdr:rowOff>127000</xdr:rowOff>
    </xdr:to>
    <xdr:grpSp>
      <xdr:nvGrpSpPr>
        <xdr:cNvPr id="1540" name="25CircleGroup">
          <a:extLst>
            <a:ext uri="{FF2B5EF4-FFF2-40B4-BE49-F238E27FC236}">
              <a16:creationId xmlns:a16="http://schemas.microsoft.com/office/drawing/2014/main" id="{00000000-0008-0000-1000-000004060000}"/>
            </a:ext>
          </a:extLst>
        </xdr:cNvPr>
        <xdr:cNvGrpSpPr/>
      </xdr:nvGrpSpPr>
      <xdr:grpSpPr>
        <a:xfrm>
          <a:off x="3464339" y="7509565"/>
          <a:ext cx="326335" cy="278848"/>
          <a:chOff x="3175000" y="6731000"/>
          <a:chExt cx="254000" cy="254000"/>
        </a:xfrm>
      </xdr:grpSpPr>
      <xdr:sp macro="" textlink="">
        <xdr:nvSpPr>
          <xdr:cNvPr id="1537" name="25Circle">
            <a:extLst>
              <a:ext uri="{FF2B5EF4-FFF2-40B4-BE49-F238E27FC236}">
                <a16:creationId xmlns:a16="http://schemas.microsoft.com/office/drawing/2014/main" id="{00000000-0008-0000-1000-000001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O-2</a:t>
            </a:r>
          </a:p>
        </xdr:txBody>
      </xdr:sp>
      <xdr:sp macro="" textlink="">
        <xdr:nvSpPr>
          <xdr:cNvPr id="1538" name="25CircleCover">
            <a:extLst>
              <a:ext uri="{FF2B5EF4-FFF2-40B4-BE49-F238E27FC236}">
                <a16:creationId xmlns:a16="http://schemas.microsoft.com/office/drawing/2014/main" id="{00000000-0008-0000-1000-00000206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42</xdr:row>
      <xdr:rowOff>63500</xdr:rowOff>
    </xdr:from>
    <xdr:to>
      <xdr:col>5</xdr:col>
      <xdr:colOff>63500</xdr:colOff>
      <xdr:row>43</xdr:row>
      <xdr:rowOff>127000</xdr:rowOff>
    </xdr:to>
    <xdr:grpSp>
      <xdr:nvGrpSpPr>
        <xdr:cNvPr id="1544" name="26CircleGroup">
          <a:extLst>
            <a:ext uri="{FF2B5EF4-FFF2-40B4-BE49-F238E27FC236}">
              <a16:creationId xmlns:a16="http://schemas.microsoft.com/office/drawing/2014/main" id="{00000000-0008-0000-1000-000008060000}"/>
            </a:ext>
          </a:extLst>
        </xdr:cNvPr>
        <xdr:cNvGrpSpPr/>
      </xdr:nvGrpSpPr>
      <xdr:grpSpPr>
        <a:xfrm>
          <a:off x="3464339" y="9232348"/>
          <a:ext cx="326335" cy="278848"/>
          <a:chOff x="3175000" y="8255000"/>
          <a:chExt cx="254000" cy="254000"/>
        </a:xfrm>
      </xdr:grpSpPr>
      <xdr:sp macro="" textlink="">
        <xdr:nvSpPr>
          <xdr:cNvPr id="1541" name="26Circle">
            <a:extLst>
              <a:ext uri="{FF2B5EF4-FFF2-40B4-BE49-F238E27FC236}">
                <a16:creationId xmlns:a16="http://schemas.microsoft.com/office/drawing/2014/main" id="{00000000-0008-0000-1000-000005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O-3</a:t>
            </a:r>
          </a:p>
        </xdr:txBody>
      </xdr:sp>
      <xdr:sp macro="" textlink="">
        <xdr:nvSpPr>
          <xdr:cNvPr id="1542" name="26CircleCover">
            <a:extLst>
              <a:ext uri="{FF2B5EF4-FFF2-40B4-BE49-F238E27FC236}">
                <a16:creationId xmlns:a16="http://schemas.microsoft.com/office/drawing/2014/main" id="{00000000-0008-0000-1000-00000606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50</xdr:row>
      <xdr:rowOff>63500</xdr:rowOff>
    </xdr:from>
    <xdr:to>
      <xdr:col>5</xdr:col>
      <xdr:colOff>63500</xdr:colOff>
      <xdr:row>51</xdr:row>
      <xdr:rowOff>127000</xdr:rowOff>
    </xdr:to>
    <xdr:grpSp>
      <xdr:nvGrpSpPr>
        <xdr:cNvPr id="1548" name="27CircleGroup">
          <a:extLst>
            <a:ext uri="{FF2B5EF4-FFF2-40B4-BE49-F238E27FC236}">
              <a16:creationId xmlns:a16="http://schemas.microsoft.com/office/drawing/2014/main" id="{00000000-0008-0000-1000-00000C060000}"/>
            </a:ext>
          </a:extLst>
        </xdr:cNvPr>
        <xdr:cNvGrpSpPr/>
      </xdr:nvGrpSpPr>
      <xdr:grpSpPr>
        <a:xfrm>
          <a:off x="3464339" y="10955130"/>
          <a:ext cx="326335" cy="278848"/>
          <a:chOff x="3175000" y="9779000"/>
          <a:chExt cx="254000" cy="254000"/>
        </a:xfrm>
      </xdr:grpSpPr>
      <xdr:sp macro="" textlink="">
        <xdr:nvSpPr>
          <xdr:cNvPr id="1545" name="27Circle">
            <a:extLst>
              <a:ext uri="{FF2B5EF4-FFF2-40B4-BE49-F238E27FC236}">
                <a16:creationId xmlns:a16="http://schemas.microsoft.com/office/drawing/2014/main" id="{00000000-0008-0000-1000-000009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O-4</a:t>
            </a:r>
          </a:p>
        </xdr:txBody>
      </xdr:sp>
      <xdr:sp macro="" textlink="">
        <xdr:nvSpPr>
          <xdr:cNvPr id="1546" name="27CircleCover">
            <a:extLst>
              <a:ext uri="{FF2B5EF4-FFF2-40B4-BE49-F238E27FC236}">
                <a16:creationId xmlns:a16="http://schemas.microsoft.com/office/drawing/2014/main" id="{00000000-0008-0000-1000-00000A06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58</xdr:row>
      <xdr:rowOff>63500</xdr:rowOff>
    </xdr:from>
    <xdr:to>
      <xdr:col>5</xdr:col>
      <xdr:colOff>63500</xdr:colOff>
      <xdr:row>59</xdr:row>
      <xdr:rowOff>127000</xdr:rowOff>
    </xdr:to>
    <xdr:grpSp>
      <xdr:nvGrpSpPr>
        <xdr:cNvPr id="1552" name="28CircleGroup">
          <a:extLst>
            <a:ext uri="{FF2B5EF4-FFF2-40B4-BE49-F238E27FC236}">
              <a16:creationId xmlns:a16="http://schemas.microsoft.com/office/drawing/2014/main" id="{00000000-0008-0000-1000-000010060000}"/>
            </a:ext>
          </a:extLst>
        </xdr:cNvPr>
        <xdr:cNvGrpSpPr/>
      </xdr:nvGrpSpPr>
      <xdr:grpSpPr>
        <a:xfrm>
          <a:off x="3464339" y="12677913"/>
          <a:ext cx="326335" cy="278848"/>
          <a:chOff x="3175000" y="11303000"/>
          <a:chExt cx="254000" cy="254000"/>
        </a:xfrm>
      </xdr:grpSpPr>
      <xdr:sp macro="" textlink="">
        <xdr:nvSpPr>
          <xdr:cNvPr id="1549" name="28Circle">
            <a:extLst>
              <a:ext uri="{FF2B5EF4-FFF2-40B4-BE49-F238E27FC236}">
                <a16:creationId xmlns:a16="http://schemas.microsoft.com/office/drawing/2014/main" id="{00000000-0008-0000-1000-00000D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O-5</a:t>
            </a:r>
          </a:p>
        </xdr:txBody>
      </xdr:sp>
      <xdr:sp macro="" textlink="">
        <xdr:nvSpPr>
          <xdr:cNvPr id="1550" name="28CircleCover">
            <a:extLst>
              <a:ext uri="{FF2B5EF4-FFF2-40B4-BE49-F238E27FC236}">
                <a16:creationId xmlns:a16="http://schemas.microsoft.com/office/drawing/2014/main" id="{00000000-0008-0000-1000-00000E06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66</xdr:row>
      <xdr:rowOff>63500</xdr:rowOff>
    </xdr:from>
    <xdr:to>
      <xdr:col>5</xdr:col>
      <xdr:colOff>63500</xdr:colOff>
      <xdr:row>67</xdr:row>
      <xdr:rowOff>127000</xdr:rowOff>
    </xdr:to>
    <xdr:grpSp>
      <xdr:nvGrpSpPr>
        <xdr:cNvPr id="1556" name="29CircleGroup">
          <a:extLst>
            <a:ext uri="{FF2B5EF4-FFF2-40B4-BE49-F238E27FC236}">
              <a16:creationId xmlns:a16="http://schemas.microsoft.com/office/drawing/2014/main" id="{00000000-0008-0000-1000-000014060000}"/>
            </a:ext>
          </a:extLst>
        </xdr:cNvPr>
        <xdr:cNvGrpSpPr/>
      </xdr:nvGrpSpPr>
      <xdr:grpSpPr>
        <a:xfrm>
          <a:off x="3464339" y="14400696"/>
          <a:ext cx="326335" cy="278847"/>
          <a:chOff x="3175000" y="12827000"/>
          <a:chExt cx="254000" cy="254000"/>
        </a:xfrm>
      </xdr:grpSpPr>
      <xdr:sp macro="" textlink="">
        <xdr:nvSpPr>
          <xdr:cNvPr id="1553" name="29Circle">
            <a:extLst>
              <a:ext uri="{FF2B5EF4-FFF2-40B4-BE49-F238E27FC236}">
                <a16:creationId xmlns:a16="http://schemas.microsoft.com/office/drawing/2014/main" id="{00000000-0008-0000-1000-000011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P</a:t>
            </a:r>
          </a:p>
        </xdr:txBody>
      </xdr:sp>
      <xdr:sp macro="" textlink="">
        <xdr:nvSpPr>
          <xdr:cNvPr id="1554" name="29CircleCover">
            <a:extLst>
              <a:ext uri="{FF2B5EF4-FFF2-40B4-BE49-F238E27FC236}">
                <a16:creationId xmlns:a16="http://schemas.microsoft.com/office/drawing/2014/main" id="{00000000-0008-0000-1000-00001206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74</xdr:row>
      <xdr:rowOff>63500</xdr:rowOff>
    </xdr:from>
    <xdr:to>
      <xdr:col>5</xdr:col>
      <xdr:colOff>63500</xdr:colOff>
      <xdr:row>75</xdr:row>
      <xdr:rowOff>127000</xdr:rowOff>
    </xdr:to>
    <xdr:grpSp>
      <xdr:nvGrpSpPr>
        <xdr:cNvPr id="1560" name="30CircleGroup">
          <a:extLst>
            <a:ext uri="{FF2B5EF4-FFF2-40B4-BE49-F238E27FC236}">
              <a16:creationId xmlns:a16="http://schemas.microsoft.com/office/drawing/2014/main" id="{00000000-0008-0000-1000-000018060000}"/>
            </a:ext>
          </a:extLst>
        </xdr:cNvPr>
        <xdr:cNvGrpSpPr/>
      </xdr:nvGrpSpPr>
      <xdr:grpSpPr>
        <a:xfrm>
          <a:off x="3464339" y="16123478"/>
          <a:ext cx="326335" cy="278848"/>
          <a:chOff x="3175000" y="14351000"/>
          <a:chExt cx="254000" cy="254000"/>
        </a:xfrm>
      </xdr:grpSpPr>
      <xdr:sp macro="" textlink="">
        <xdr:nvSpPr>
          <xdr:cNvPr id="1557" name="30Circle">
            <a:extLst>
              <a:ext uri="{FF2B5EF4-FFF2-40B4-BE49-F238E27FC236}">
                <a16:creationId xmlns:a16="http://schemas.microsoft.com/office/drawing/2014/main" id="{00000000-0008-0000-1000-000015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Q</a:t>
            </a:r>
          </a:p>
        </xdr:txBody>
      </xdr:sp>
      <xdr:sp macro="" textlink="">
        <xdr:nvSpPr>
          <xdr:cNvPr id="1558" name="30CircleCover">
            <a:extLst>
              <a:ext uri="{FF2B5EF4-FFF2-40B4-BE49-F238E27FC236}">
                <a16:creationId xmlns:a16="http://schemas.microsoft.com/office/drawing/2014/main" id="{00000000-0008-0000-1000-00001606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2</xdr:row>
      <xdr:rowOff>127000</xdr:rowOff>
    </xdr:from>
    <xdr:to>
      <xdr:col>8</xdr:col>
      <xdr:colOff>584200</xdr:colOff>
      <xdr:row>3</xdr:row>
      <xdr:rowOff>127000</xdr:rowOff>
    </xdr:to>
    <xdr:grpSp>
      <xdr:nvGrpSpPr>
        <xdr:cNvPr id="1564" name="31CircleGroup">
          <a:extLst>
            <a:ext uri="{FF2B5EF4-FFF2-40B4-BE49-F238E27FC236}">
              <a16:creationId xmlns:a16="http://schemas.microsoft.com/office/drawing/2014/main" id="{00000000-0008-0000-1000-00001C060000}"/>
            </a:ext>
          </a:extLst>
        </xdr:cNvPr>
        <xdr:cNvGrpSpPr/>
      </xdr:nvGrpSpPr>
      <xdr:grpSpPr>
        <a:xfrm>
          <a:off x="6293678" y="640522"/>
          <a:ext cx="254000" cy="256761"/>
          <a:chOff x="5715000" y="635000"/>
          <a:chExt cx="254000" cy="254000"/>
        </a:xfrm>
      </xdr:grpSpPr>
      <xdr:sp macro="" textlink="">
        <xdr:nvSpPr>
          <xdr:cNvPr id="1561" name="31Circle">
            <a:extLst>
              <a:ext uri="{FF2B5EF4-FFF2-40B4-BE49-F238E27FC236}">
                <a16:creationId xmlns:a16="http://schemas.microsoft.com/office/drawing/2014/main" id="{00000000-0008-0000-1000-000019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R</a:t>
            </a:r>
          </a:p>
        </xdr:txBody>
      </xdr:sp>
      <xdr:sp macro="" textlink="">
        <xdr:nvSpPr>
          <xdr:cNvPr id="1562" name="31CircleCover">
            <a:extLst>
              <a:ext uri="{FF2B5EF4-FFF2-40B4-BE49-F238E27FC236}">
                <a16:creationId xmlns:a16="http://schemas.microsoft.com/office/drawing/2014/main" id="{00000000-0008-0000-1000-00001A06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10</xdr:row>
      <xdr:rowOff>63500</xdr:rowOff>
    </xdr:from>
    <xdr:to>
      <xdr:col>8</xdr:col>
      <xdr:colOff>584200</xdr:colOff>
      <xdr:row>11</xdr:row>
      <xdr:rowOff>127000</xdr:rowOff>
    </xdr:to>
    <xdr:grpSp>
      <xdr:nvGrpSpPr>
        <xdr:cNvPr id="1568" name="32CircleGroup">
          <a:extLst>
            <a:ext uri="{FF2B5EF4-FFF2-40B4-BE49-F238E27FC236}">
              <a16:creationId xmlns:a16="http://schemas.microsoft.com/office/drawing/2014/main" id="{00000000-0008-0000-1000-000020060000}"/>
            </a:ext>
          </a:extLst>
        </xdr:cNvPr>
        <xdr:cNvGrpSpPr/>
      </xdr:nvGrpSpPr>
      <xdr:grpSpPr>
        <a:xfrm>
          <a:off x="6293678" y="2341217"/>
          <a:ext cx="254000" cy="278848"/>
          <a:chOff x="5715000" y="2159000"/>
          <a:chExt cx="254000" cy="254000"/>
        </a:xfrm>
      </xdr:grpSpPr>
      <xdr:sp macro="" textlink="">
        <xdr:nvSpPr>
          <xdr:cNvPr id="1565" name="32Circle">
            <a:extLst>
              <a:ext uri="{FF2B5EF4-FFF2-40B4-BE49-F238E27FC236}">
                <a16:creationId xmlns:a16="http://schemas.microsoft.com/office/drawing/2014/main" id="{00000000-0008-0000-1000-00001D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S</a:t>
            </a:r>
          </a:p>
        </xdr:txBody>
      </xdr:sp>
      <xdr:sp macro="" textlink="">
        <xdr:nvSpPr>
          <xdr:cNvPr id="1566" name="32CircleCover">
            <a:extLst>
              <a:ext uri="{FF2B5EF4-FFF2-40B4-BE49-F238E27FC236}">
                <a16:creationId xmlns:a16="http://schemas.microsoft.com/office/drawing/2014/main" id="{00000000-0008-0000-1000-00001E06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</xdr:row>
      <xdr:rowOff>63500</xdr:rowOff>
    </xdr:from>
    <xdr:to>
      <xdr:col>4</xdr:col>
      <xdr:colOff>228600</xdr:colOff>
      <xdr:row>9</xdr:row>
      <xdr:rowOff>63500</xdr:rowOff>
    </xdr:to>
    <xdr:grpSp>
      <xdr:nvGrpSpPr>
        <xdr:cNvPr id="1575" name="11BlockGroup">
          <a:extLst>
            <a:ext uri="{FF2B5EF4-FFF2-40B4-BE49-F238E27FC236}">
              <a16:creationId xmlns:a16="http://schemas.microsoft.com/office/drawing/2014/main" id="{00000000-0008-0000-1000-000027060000}"/>
            </a:ext>
          </a:extLst>
        </xdr:cNvPr>
        <xdr:cNvGrpSpPr/>
      </xdr:nvGrpSpPr>
      <xdr:grpSpPr>
        <a:xfrm>
          <a:off x="961335" y="577022"/>
          <a:ext cx="2249004" cy="1548848"/>
          <a:chOff x="889000" y="571500"/>
          <a:chExt cx="2032000" cy="1397000"/>
        </a:xfrm>
      </xdr:grpSpPr>
      <xdr:sp macro="" textlink="">
        <xdr:nvSpPr>
          <xdr:cNvPr id="1569" name="11TITLE">
            <a:extLst>
              <a:ext uri="{FF2B5EF4-FFF2-40B4-BE49-F238E27FC236}">
                <a16:creationId xmlns:a16="http://schemas.microsoft.com/office/drawing/2014/main" id="{00000000-0008-0000-1000-000021060000}"/>
              </a:ext>
            </a:extLst>
          </xdr:cNvPr>
          <xdr:cNvSpPr txBox="1"/>
        </xdr:nvSpPr>
        <xdr:spPr>
          <a:xfrm>
            <a:off x="88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C</a:t>
            </a:r>
          </a:p>
          <a:p>
            <a:pPr algn="ctr"/>
            <a:r>
              <a:rPr lang="en-US" sz="500">
                <a:latin typeface="Arial"/>
              </a:rPr>
              <a:t>Min 13.3</a:t>
            </a:r>
          </a:p>
        </xdr:txBody>
      </xdr:sp>
      <xdr:sp macro="" textlink="">
        <xdr:nvSpPr>
          <xdr:cNvPr id="1570" name="11CP">
            <a:extLst>
              <a:ext uri="{FF2B5EF4-FFF2-40B4-BE49-F238E27FC236}">
                <a16:creationId xmlns:a16="http://schemas.microsoft.com/office/drawing/2014/main" id="{00000000-0008-0000-1000-000022060000}"/>
              </a:ext>
            </a:extLst>
          </xdr:cNvPr>
          <xdr:cNvSpPr txBox="1"/>
        </xdr:nvSpPr>
        <xdr:spPr>
          <a:xfrm>
            <a:off x="139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sp macro="" textlink="">
        <xdr:nvSpPr>
          <xdr:cNvPr id="1571" name="11CPK">
            <a:extLst>
              <a:ext uri="{FF2B5EF4-FFF2-40B4-BE49-F238E27FC236}">
                <a16:creationId xmlns:a16="http://schemas.microsoft.com/office/drawing/2014/main" id="{00000000-0008-0000-1000-000023060000}"/>
              </a:ext>
            </a:extLst>
          </xdr:cNvPr>
          <xdr:cNvSpPr txBox="1"/>
        </xdr:nvSpPr>
        <xdr:spPr>
          <a:xfrm>
            <a:off x="215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graphicFrame macro="">
        <xdr:nvGraphicFramePr>
          <xdr:cNvPr id="1572" name="Chart 1571">
            <a:extLst>
              <a:ext uri="{FF2B5EF4-FFF2-40B4-BE49-F238E27FC236}">
                <a16:creationId xmlns:a16="http://schemas.microsoft.com/office/drawing/2014/main" id="{00000000-0008-0000-1000-000024060000}"/>
              </a:ext>
            </a:extLst>
          </xdr:cNvPr>
          <xdr:cNvGraphicFramePr/>
        </xdr:nvGraphicFramePr>
        <xdr:xfrm>
          <a:off x="139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573" name="11BlockCover">
            <a:extLst>
              <a:ext uri="{FF2B5EF4-FFF2-40B4-BE49-F238E27FC236}">
                <a16:creationId xmlns:a16="http://schemas.microsoft.com/office/drawing/2014/main" id="{00000000-0008-0000-1000-000025060000}"/>
              </a:ext>
            </a:extLst>
          </xdr:cNvPr>
          <xdr:cNvSpPr/>
        </xdr:nvSpPr>
        <xdr:spPr>
          <a:xfrm>
            <a:off x="88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10</xdr:row>
      <xdr:rowOff>0</xdr:rowOff>
    </xdr:from>
    <xdr:to>
      <xdr:col>4</xdr:col>
      <xdr:colOff>228600</xdr:colOff>
      <xdr:row>17</xdr:row>
      <xdr:rowOff>63500</xdr:rowOff>
    </xdr:to>
    <xdr:grpSp>
      <xdr:nvGrpSpPr>
        <xdr:cNvPr id="1582" name="12BlockGroup">
          <a:extLst>
            <a:ext uri="{FF2B5EF4-FFF2-40B4-BE49-F238E27FC236}">
              <a16:creationId xmlns:a16="http://schemas.microsoft.com/office/drawing/2014/main" id="{00000000-0008-0000-1000-00002E060000}"/>
            </a:ext>
          </a:extLst>
        </xdr:cNvPr>
        <xdr:cNvGrpSpPr/>
      </xdr:nvGrpSpPr>
      <xdr:grpSpPr>
        <a:xfrm>
          <a:off x="961335" y="2277717"/>
          <a:ext cx="2249004" cy="1570935"/>
          <a:chOff x="889000" y="2095500"/>
          <a:chExt cx="2032000" cy="1397000"/>
        </a:xfrm>
      </xdr:grpSpPr>
      <xdr:sp macro="" textlink="">
        <xdr:nvSpPr>
          <xdr:cNvPr id="1576" name="12TITLE">
            <a:extLst>
              <a:ext uri="{FF2B5EF4-FFF2-40B4-BE49-F238E27FC236}">
                <a16:creationId xmlns:a16="http://schemas.microsoft.com/office/drawing/2014/main" id="{00000000-0008-0000-1000-000028060000}"/>
              </a:ext>
            </a:extLst>
          </xdr:cNvPr>
          <xdr:cNvSpPr txBox="1"/>
        </xdr:nvSpPr>
        <xdr:spPr>
          <a:xfrm>
            <a:off x="88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D</a:t>
            </a:r>
          </a:p>
          <a:p>
            <a:pPr algn="ctr"/>
            <a:r>
              <a:rPr lang="en-US" sz="500">
                <a:latin typeface="Arial"/>
              </a:rPr>
              <a:t>Max 19.8</a:t>
            </a:r>
          </a:p>
        </xdr:txBody>
      </xdr:sp>
      <xdr:sp macro="" textlink="">
        <xdr:nvSpPr>
          <xdr:cNvPr id="1577" name="12CP">
            <a:extLst>
              <a:ext uri="{FF2B5EF4-FFF2-40B4-BE49-F238E27FC236}">
                <a16:creationId xmlns:a16="http://schemas.microsoft.com/office/drawing/2014/main" id="{00000000-0008-0000-1000-000029060000}"/>
              </a:ext>
            </a:extLst>
          </xdr:cNvPr>
          <xdr:cNvSpPr txBox="1"/>
        </xdr:nvSpPr>
        <xdr:spPr>
          <a:xfrm>
            <a:off x="139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sp macro="" textlink="">
        <xdr:nvSpPr>
          <xdr:cNvPr id="1578" name="12CPK">
            <a:extLst>
              <a:ext uri="{FF2B5EF4-FFF2-40B4-BE49-F238E27FC236}">
                <a16:creationId xmlns:a16="http://schemas.microsoft.com/office/drawing/2014/main" id="{00000000-0008-0000-1000-00002A060000}"/>
              </a:ext>
            </a:extLst>
          </xdr:cNvPr>
          <xdr:cNvSpPr txBox="1"/>
        </xdr:nvSpPr>
        <xdr:spPr>
          <a:xfrm>
            <a:off x="215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graphicFrame macro="">
        <xdr:nvGraphicFramePr>
          <xdr:cNvPr id="1579" name="Chart 1578">
            <a:extLst>
              <a:ext uri="{FF2B5EF4-FFF2-40B4-BE49-F238E27FC236}">
                <a16:creationId xmlns:a16="http://schemas.microsoft.com/office/drawing/2014/main" id="{00000000-0008-0000-1000-00002B060000}"/>
              </a:ext>
            </a:extLst>
          </xdr:cNvPr>
          <xdr:cNvGraphicFramePr/>
        </xdr:nvGraphicFramePr>
        <xdr:xfrm>
          <a:off x="139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80" name="12BlockCover">
            <a:extLst>
              <a:ext uri="{FF2B5EF4-FFF2-40B4-BE49-F238E27FC236}">
                <a16:creationId xmlns:a16="http://schemas.microsoft.com/office/drawing/2014/main" id="{00000000-0008-0000-1000-00002C060000}"/>
              </a:ext>
            </a:extLst>
          </xdr:cNvPr>
          <xdr:cNvSpPr/>
        </xdr:nvSpPr>
        <xdr:spPr>
          <a:xfrm>
            <a:off x="88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18</xdr:row>
      <xdr:rowOff>0</xdr:rowOff>
    </xdr:from>
    <xdr:to>
      <xdr:col>4</xdr:col>
      <xdr:colOff>228600</xdr:colOff>
      <xdr:row>25</xdr:row>
      <xdr:rowOff>63500</xdr:rowOff>
    </xdr:to>
    <xdr:grpSp>
      <xdr:nvGrpSpPr>
        <xdr:cNvPr id="1589" name="13BlockGroup">
          <a:extLst>
            <a:ext uri="{FF2B5EF4-FFF2-40B4-BE49-F238E27FC236}">
              <a16:creationId xmlns:a16="http://schemas.microsoft.com/office/drawing/2014/main" id="{00000000-0008-0000-1000-000035060000}"/>
            </a:ext>
          </a:extLst>
        </xdr:cNvPr>
        <xdr:cNvGrpSpPr/>
      </xdr:nvGrpSpPr>
      <xdr:grpSpPr>
        <a:xfrm>
          <a:off x="961335" y="4000500"/>
          <a:ext cx="2249004" cy="1570935"/>
          <a:chOff x="889000" y="3619500"/>
          <a:chExt cx="2032000" cy="1397000"/>
        </a:xfrm>
      </xdr:grpSpPr>
      <xdr:sp macro="" textlink="">
        <xdr:nvSpPr>
          <xdr:cNvPr id="1583" name="13TITLE">
            <a:extLst>
              <a:ext uri="{FF2B5EF4-FFF2-40B4-BE49-F238E27FC236}">
                <a16:creationId xmlns:a16="http://schemas.microsoft.com/office/drawing/2014/main" id="{00000000-0008-0000-1000-00002F060000}"/>
              </a:ext>
            </a:extLst>
          </xdr:cNvPr>
          <xdr:cNvSpPr txBox="1"/>
        </xdr:nvSpPr>
        <xdr:spPr>
          <a:xfrm>
            <a:off x="88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E</a:t>
            </a:r>
          </a:p>
          <a:p>
            <a:pPr algn="ctr"/>
            <a:r>
              <a:rPr lang="en-US" sz="500">
                <a:latin typeface="Arial"/>
              </a:rPr>
              <a:t>15.67 /</a:t>
            </a:r>
          </a:p>
          <a:p>
            <a:pPr algn="ctr"/>
            <a:r>
              <a:rPr lang="en-US" sz="500">
                <a:latin typeface="Arial"/>
              </a:rPr>
              <a:t>16.07</a:t>
            </a:r>
          </a:p>
        </xdr:txBody>
      </xdr:sp>
      <xdr:sp macro="" textlink="">
        <xdr:nvSpPr>
          <xdr:cNvPr id="1584" name="13CP">
            <a:extLst>
              <a:ext uri="{FF2B5EF4-FFF2-40B4-BE49-F238E27FC236}">
                <a16:creationId xmlns:a16="http://schemas.microsoft.com/office/drawing/2014/main" id="{00000000-0008-0000-1000-000030060000}"/>
              </a:ext>
            </a:extLst>
          </xdr:cNvPr>
          <xdr:cNvSpPr txBox="1"/>
        </xdr:nvSpPr>
        <xdr:spPr>
          <a:xfrm>
            <a:off x="139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1.634</a:t>
            </a:r>
          </a:p>
        </xdr:txBody>
      </xdr:sp>
      <xdr:sp macro="" textlink="">
        <xdr:nvSpPr>
          <xdr:cNvPr id="1585" name="13CPK">
            <a:extLst>
              <a:ext uri="{FF2B5EF4-FFF2-40B4-BE49-F238E27FC236}">
                <a16:creationId xmlns:a16="http://schemas.microsoft.com/office/drawing/2014/main" id="{00000000-0008-0000-1000-000031060000}"/>
              </a:ext>
            </a:extLst>
          </xdr:cNvPr>
          <xdr:cNvSpPr txBox="1"/>
        </xdr:nvSpPr>
        <xdr:spPr>
          <a:xfrm>
            <a:off x="215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1.423</a:t>
            </a:r>
          </a:p>
        </xdr:txBody>
      </xdr:sp>
      <xdr:graphicFrame macro="">
        <xdr:nvGraphicFramePr>
          <xdr:cNvPr id="1586" name="Chart 1585">
            <a:extLst>
              <a:ext uri="{FF2B5EF4-FFF2-40B4-BE49-F238E27FC236}">
                <a16:creationId xmlns:a16="http://schemas.microsoft.com/office/drawing/2014/main" id="{00000000-0008-0000-1000-000032060000}"/>
              </a:ext>
            </a:extLst>
          </xdr:cNvPr>
          <xdr:cNvGraphicFramePr/>
        </xdr:nvGraphicFramePr>
        <xdr:xfrm>
          <a:off x="139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587" name="13BlockCover">
            <a:extLst>
              <a:ext uri="{FF2B5EF4-FFF2-40B4-BE49-F238E27FC236}">
                <a16:creationId xmlns:a16="http://schemas.microsoft.com/office/drawing/2014/main" id="{00000000-0008-0000-1000-000033060000}"/>
              </a:ext>
            </a:extLst>
          </xdr:cNvPr>
          <xdr:cNvSpPr/>
        </xdr:nvSpPr>
        <xdr:spPr>
          <a:xfrm>
            <a:off x="88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26</xdr:row>
      <xdr:rowOff>0</xdr:rowOff>
    </xdr:from>
    <xdr:to>
      <xdr:col>4</xdr:col>
      <xdr:colOff>228600</xdr:colOff>
      <xdr:row>33</xdr:row>
      <xdr:rowOff>63500</xdr:rowOff>
    </xdr:to>
    <xdr:grpSp>
      <xdr:nvGrpSpPr>
        <xdr:cNvPr id="1596" name="14BlockGroup">
          <a:extLst>
            <a:ext uri="{FF2B5EF4-FFF2-40B4-BE49-F238E27FC236}">
              <a16:creationId xmlns:a16="http://schemas.microsoft.com/office/drawing/2014/main" id="{00000000-0008-0000-1000-00003C060000}"/>
            </a:ext>
          </a:extLst>
        </xdr:cNvPr>
        <xdr:cNvGrpSpPr/>
      </xdr:nvGrpSpPr>
      <xdr:grpSpPr>
        <a:xfrm>
          <a:off x="961335" y="5723283"/>
          <a:ext cx="2249004" cy="1570934"/>
          <a:chOff x="889000" y="5143500"/>
          <a:chExt cx="2032000" cy="1397000"/>
        </a:xfrm>
      </xdr:grpSpPr>
      <xdr:sp macro="" textlink="">
        <xdr:nvSpPr>
          <xdr:cNvPr id="1590" name="14TITLE">
            <a:extLst>
              <a:ext uri="{FF2B5EF4-FFF2-40B4-BE49-F238E27FC236}">
                <a16:creationId xmlns:a16="http://schemas.microsoft.com/office/drawing/2014/main" id="{00000000-0008-0000-1000-000036060000}"/>
              </a:ext>
            </a:extLst>
          </xdr:cNvPr>
          <xdr:cNvSpPr txBox="1"/>
        </xdr:nvSpPr>
        <xdr:spPr>
          <a:xfrm>
            <a:off x="88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F-1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1" name="14CP">
            <a:extLst>
              <a:ext uri="{FF2B5EF4-FFF2-40B4-BE49-F238E27FC236}">
                <a16:creationId xmlns:a16="http://schemas.microsoft.com/office/drawing/2014/main" id="{00000000-0008-0000-1000-000037060000}"/>
              </a:ext>
            </a:extLst>
          </xdr:cNvPr>
          <xdr:cNvSpPr txBox="1"/>
        </xdr:nvSpPr>
        <xdr:spPr>
          <a:xfrm>
            <a:off x="1397000" y="514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1.306</a:t>
            </a:r>
          </a:p>
        </xdr:txBody>
      </xdr:sp>
      <xdr:sp macro="" textlink="">
        <xdr:nvSpPr>
          <xdr:cNvPr id="1592" name="14CPK">
            <a:extLst>
              <a:ext uri="{FF2B5EF4-FFF2-40B4-BE49-F238E27FC236}">
                <a16:creationId xmlns:a16="http://schemas.microsoft.com/office/drawing/2014/main" id="{00000000-0008-0000-1000-000038060000}"/>
              </a:ext>
            </a:extLst>
          </xdr:cNvPr>
          <xdr:cNvSpPr txBox="1"/>
        </xdr:nvSpPr>
        <xdr:spPr>
          <a:xfrm>
            <a:off x="2159000" y="5143500"/>
            <a:ext cx="762000" cy="254000"/>
          </a:xfrm>
          <a:prstGeom prst="rect">
            <a:avLst/>
          </a:prstGeom>
          <a:solidFill>
            <a:srgbClr val="FF66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0.942</a:t>
            </a:r>
          </a:p>
        </xdr:txBody>
      </xdr:sp>
      <xdr:graphicFrame macro="">
        <xdr:nvGraphicFramePr>
          <xdr:cNvPr id="1593" name="Chart 1592">
            <a:extLst>
              <a:ext uri="{FF2B5EF4-FFF2-40B4-BE49-F238E27FC236}">
                <a16:creationId xmlns:a16="http://schemas.microsoft.com/office/drawing/2014/main" id="{00000000-0008-0000-1000-000039060000}"/>
              </a:ext>
            </a:extLst>
          </xdr:cNvPr>
          <xdr:cNvGraphicFramePr/>
        </xdr:nvGraphicFramePr>
        <xdr:xfrm>
          <a:off x="139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594" name="14BlockCover">
            <a:extLst>
              <a:ext uri="{FF2B5EF4-FFF2-40B4-BE49-F238E27FC236}">
                <a16:creationId xmlns:a16="http://schemas.microsoft.com/office/drawing/2014/main" id="{00000000-0008-0000-1000-00003A060000}"/>
              </a:ext>
            </a:extLst>
          </xdr:cNvPr>
          <xdr:cNvSpPr/>
        </xdr:nvSpPr>
        <xdr:spPr>
          <a:xfrm>
            <a:off x="88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34</xdr:row>
      <xdr:rowOff>0</xdr:rowOff>
    </xdr:from>
    <xdr:to>
      <xdr:col>4</xdr:col>
      <xdr:colOff>228600</xdr:colOff>
      <xdr:row>41</xdr:row>
      <xdr:rowOff>63500</xdr:rowOff>
    </xdr:to>
    <xdr:grpSp>
      <xdr:nvGrpSpPr>
        <xdr:cNvPr id="1603" name="15BlockGroup">
          <a:extLst>
            <a:ext uri="{FF2B5EF4-FFF2-40B4-BE49-F238E27FC236}">
              <a16:creationId xmlns:a16="http://schemas.microsoft.com/office/drawing/2014/main" id="{00000000-0008-0000-1000-000043060000}"/>
            </a:ext>
          </a:extLst>
        </xdr:cNvPr>
        <xdr:cNvGrpSpPr/>
      </xdr:nvGrpSpPr>
      <xdr:grpSpPr>
        <a:xfrm>
          <a:off x="961335" y="7446065"/>
          <a:ext cx="2249004" cy="1570935"/>
          <a:chOff x="889000" y="6667500"/>
          <a:chExt cx="2032000" cy="1397000"/>
        </a:xfrm>
      </xdr:grpSpPr>
      <xdr:sp macro="" textlink="">
        <xdr:nvSpPr>
          <xdr:cNvPr id="1597" name="15TITLE">
            <a:extLst>
              <a:ext uri="{FF2B5EF4-FFF2-40B4-BE49-F238E27FC236}">
                <a16:creationId xmlns:a16="http://schemas.microsoft.com/office/drawing/2014/main" id="{00000000-0008-0000-1000-00003D060000}"/>
              </a:ext>
            </a:extLst>
          </xdr:cNvPr>
          <xdr:cNvSpPr txBox="1"/>
        </xdr:nvSpPr>
        <xdr:spPr>
          <a:xfrm>
            <a:off x="88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F-2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1598" name="15CP">
            <a:extLst>
              <a:ext uri="{FF2B5EF4-FFF2-40B4-BE49-F238E27FC236}">
                <a16:creationId xmlns:a16="http://schemas.microsoft.com/office/drawing/2014/main" id="{00000000-0008-0000-1000-00003E060000}"/>
              </a:ext>
            </a:extLst>
          </xdr:cNvPr>
          <xdr:cNvSpPr txBox="1"/>
        </xdr:nvSpPr>
        <xdr:spPr>
          <a:xfrm>
            <a:off x="139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1.349</a:t>
            </a:r>
          </a:p>
        </xdr:txBody>
      </xdr:sp>
      <xdr:sp macro="" textlink="">
        <xdr:nvSpPr>
          <xdr:cNvPr id="1599" name="15CPK">
            <a:extLst>
              <a:ext uri="{FF2B5EF4-FFF2-40B4-BE49-F238E27FC236}">
                <a16:creationId xmlns:a16="http://schemas.microsoft.com/office/drawing/2014/main" id="{00000000-0008-0000-1000-00003F060000}"/>
              </a:ext>
            </a:extLst>
          </xdr:cNvPr>
          <xdr:cNvSpPr txBox="1"/>
        </xdr:nvSpPr>
        <xdr:spPr>
          <a:xfrm>
            <a:off x="2159000" y="666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1.301</a:t>
            </a:r>
          </a:p>
        </xdr:txBody>
      </xdr:sp>
      <xdr:graphicFrame macro="">
        <xdr:nvGraphicFramePr>
          <xdr:cNvPr id="1600" name="Chart 1599">
            <a:extLst>
              <a:ext uri="{FF2B5EF4-FFF2-40B4-BE49-F238E27FC236}">
                <a16:creationId xmlns:a16="http://schemas.microsoft.com/office/drawing/2014/main" id="{00000000-0008-0000-1000-000040060000}"/>
              </a:ext>
            </a:extLst>
          </xdr:cNvPr>
          <xdr:cNvGraphicFramePr/>
        </xdr:nvGraphicFramePr>
        <xdr:xfrm>
          <a:off x="139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601" name="15BlockCover">
            <a:extLst>
              <a:ext uri="{FF2B5EF4-FFF2-40B4-BE49-F238E27FC236}">
                <a16:creationId xmlns:a16="http://schemas.microsoft.com/office/drawing/2014/main" id="{00000000-0008-0000-1000-000041060000}"/>
              </a:ext>
            </a:extLst>
          </xdr:cNvPr>
          <xdr:cNvSpPr/>
        </xdr:nvSpPr>
        <xdr:spPr>
          <a:xfrm>
            <a:off x="88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42</xdr:row>
      <xdr:rowOff>0</xdr:rowOff>
    </xdr:from>
    <xdr:to>
      <xdr:col>4</xdr:col>
      <xdr:colOff>228600</xdr:colOff>
      <xdr:row>49</xdr:row>
      <xdr:rowOff>63500</xdr:rowOff>
    </xdr:to>
    <xdr:grpSp>
      <xdr:nvGrpSpPr>
        <xdr:cNvPr id="1610" name="16BlockGroup">
          <a:extLst>
            <a:ext uri="{FF2B5EF4-FFF2-40B4-BE49-F238E27FC236}">
              <a16:creationId xmlns:a16="http://schemas.microsoft.com/office/drawing/2014/main" id="{00000000-0008-0000-1000-00004A060000}"/>
            </a:ext>
          </a:extLst>
        </xdr:cNvPr>
        <xdr:cNvGrpSpPr/>
      </xdr:nvGrpSpPr>
      <xdr:grpSpPr>
        <a:xfrm>
          <a:off x="961335" y="9168848"/>
          <a:ext cx="2249004" cy="1570935"/>
          <a:chOff x="889000" y="8191500"/>
          <a:chExt cx="2032000" cy="1397000"/>
        </a:xfrm>
      </xdr:grpSpPr>
      <xdr:sp macro="" textlink="">
        <xdr:nvSpPr>
          <xdr:cNvPr id="1604" name="16TITLE">
            <a:extLst>
              <a:ext uri="{FF2B5EF4-FFF2-40B4-BE49-F238E27FC236}">
                <a16:creationId xmlns:a16="http://schemas.microsoft.com/office/drawing/2014/main" id="{00000000-0008-0000-1000-000044060000}"/>
              </a:ext>
            </a:extLst>
          </xdr:cNvPr>
          <xdr:cNvSpPr txBox="1"/>
        </xdr:nvSpPr>
        <xdr:spPr>
          <a:xfrm>
            <a:off x="88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G</a:t>
            </a:r>
          </a:p>
          <a:p>
            <a:pPr algn="ctr"/>
            <a:r>
              <a:rPr lang="en-US" sz="500">
                <a:latin typeface="Arial"/>
              </a:rPr>
              <a:t>8.93 /</a:t>
            </a:r>
          </a:p>
          <a:p>
            <a:pPr algn="ctr"/>
            <a:r>
              <a:rPr lang="en-US" sz="500">
                <a:latin typeface="Arial"/>
              </a:rPr>
              <a:t>9.23</a:t>
            </a:r>
          </a:p>
        </xdr:txBody>
      </xdr:sp>
      <xdr:sp macro="" textlink="">
        <xdr:nvSpPr>
          <xdr:cNvPr id="1605" name="16CP">
            <a:extLst>
              <a:ext uri="{FF2B5EF4-FFF2-40B4-BE49-F238E27FC236}">
                <a16:creationId xmlns:a16="http://schemas.microsoft.com/office/drawing/2014/main" id="{00000000-0008-0000-1000-000045060000}"/>
              </a:ext>
            </a:extLst>
          </xdr:cNvPr>
          <xdr:cNvSpPr txBox="1"/>
        </xdr:nvSpPr>
        <xdr:spPr>
          <a:xfrm>
            <a:off x="139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1.883</a:t>
            </a:r>
          </a:p>
        </xdr:txBody>
      </xdr:sp>
      <xdr:sp macro="" textlink="">
        <xdr:nvSpPr>
          <xdr:cNvPr id="1606" name="16CPK">
            <a:extLst>
              <a:ext uri="{FF2B5EF4-FFF2-40B4-BE49-F238E27FC236}">
                <a16:creationId xmlns:a16="http://schemas.microsoft.com/office/drawing/2014/main" id="{00000000-0008-0000-1000-000046060000}"/>
              </a:ext>
            </a:extLst>
          </xdr:cNvPr>
          <xdr:cNvSpPr txBox="1"/>
        </xdr:nvSpPr>
        <xdr:spPr>
          <a:xfrm>
            <a:off x="215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1.404</a:t>
            </a:r>
          </a:p>
        </xdr:txBody>
      </xdr:sp>
      <xdr:graphicFrame macro="">
        <xdr:nvGraphicFramePr>
          <xdr:cNvPr id="1607" name="Chart 1606">
            <a:extLst>
              <a:ext uri="{FF2B5EF4-FFF2-40B4-BE49-F238E27FC236}">
                <a16:creationId xmlns:a16="http://schemas.microsoft.com/office/drawing/2014/main" id="{00000000-0008-0000-1000-000047060000}"/>
              </a:ext>
            </a:extLst>
          </xdr:cNvPr>
          <xdr:cNvGraphicFramePr/>
        </xdr:nvGraphicFramePr>
        <xdr:xfrm>
          <a:off x="139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608" name="16BlockCover">
            <a:extLst>
              <a:ext uri="{FF2B5EF4-FFF2-40B4-BE49-F238E27FC236}">
                <a16:creationId xmlns:a16="http://schemas.microsoft.com/office/drawing/2014/main" id="{00000000-0008-0000-1000-000048060000}"/>
              </a:ext>
            </a:extLst>
          </xdr:cNvPr>
          <xdr:cNvSpPr/>
        </xdr:nvSpPr>
        <xdr:spPr>
          <a:xfrm>
            <a:off x="88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50</xdr:row>
      <xdr:rowOff>0</xdr:rowOff>
    </xdr:from>
    <xdr:to>
      <xdr:col>4</xdr:col>
      <xdr:colOff>228600</xdr:colOff>
      <xdr:row>57</xdr:row>
      <xdr:rowOff>63500</xdr:rowOff>
    </xdr:to>
    <xdr:grpSp>
      <xdr:nvGrpSpPr>
        <xdr:cNvPr id="1617" name="17BlockGroup">
          <a:extLst>
            <a:ext uri="{FF2B5EF4-FFF2-40B4-BE49-F238E27FC236}">
              <a16:creationId xmlns:a16="http://schemas.microsoft.com/office/drawing/2014/main" id="{00000000-0008-0000-1000-000051060000}"/>
            </a:ext>
          </a:extLst>
        </xdr:cNvPr>
        <xdr:cNvGrpSpPr/>
      </xdr:nvGrpSpPr>
      <xdr:grpSpPr>
        <a:xfrm>
          <a:off x="961335" y="10891630"/>
          <a:ext cx="2249004" cy="1570935"/>
          <a:chOff x="889000" y="9715500"/>
          <a:chExt cx="2032000" cy="1397000"/>
        </a:xfrm>
      </xdr:grpSpPr>
      <xdr:sp macro="" textlink="">
        <xdr:nvSpPr>
          <xdr:cNvPr id="1611" name="17TITLE">
            <a:extLst>
              <a:ext uri="{FF2B5EF4-FFF2-40B4-BE49-F238E27FC236}">
                <a16:creationId xmlns:a16="http://schemas.microsoft.com/office/drawing/2014/main" id="{00000000-0008-0000-1000-00004B060000}"/>
              </a:ext>
            </a:extLst>
          </xdr:cNvPr>
          <xdr:cNvSpPr txBox="1"/>
        </xdr:nvSpPr>
        <xdr:spPr>
          <a:xfrm>
            <a:off x="88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L</a:t>
            </a:r>
          </a:p>
          <a:p>
            <a:pPr algn="ctr"/>
            <a:r>
              <a:rPr lang="en-US" sz="500">
                <a:latin typeface="Arial"/>
              </a:rPr>
              <a:t>2.3 /</a:t>
            </a:r>
          </a:p>
          <a:p>
            <a:pPr algn="ctr"/>
            <a:r>
              <a:rPr lang="en-US" sz="500">
                <a:latin typeface="Arial"/>
              </a:rPr>
              <a:t>3</a:t>
            </a:r>
          </a:p>
        </xdr:txBody>
      </xdr:sp>
      <xdr:sp macro="" textlink="">
        <xdr:nvSpPr>
          <xdr:cNvPr id="1612" name="17CP">
            <a:extLst>
              <a:ext uri="{FF2B5EF4-FFF2-40B4-BE49-F238E27FC236}">
                <a16:creationId xmlns:a16="http://schemas.microsoft.com/office/drawing/2014/main" id="{00000000-0008-0000-1000-00004C060000}"/>
              </a:ext>
            </a:extLst>
          </xdr:cNvPr>
          <xdr:cNvSpPr txBox="1"/>
        </xdr:nvSpPr>
        <xdr:spPr>
          <a:xfrm>
            <a:off x="1397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1.309</a:t>
            </a:r>
          </a:p>
        </xdr:txBody>
      </xdr:sp>
      <xdr:sp macro="" textlink="">
        <xdr:nvSpPr>
          <xdr:cNvPr id="1613" name="17CPK">
            <a:extLst>
              <a:ext uri="{FF2B5EF4-FFF2-40B4-BE49-F238E27FC236}">
                <a16:creationId xmlns:a16="http://schemas.microsoft.com/office/drawing/2014/main" id="{00000000-0008-0000-1000-00004D060000}"/>
              </a:ext>
            </a:extLst>
          </xdr:cNvPr>
          <xdr:cNvSpPr txBox="1"/>
        </xdr:nvSpPr>
        <xdr:spPr>
          <a:xfrm>
            <a:off x="2159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1.225</a:t>
            </a:r>
          </a:p>
        </xdr:txBody>
      </xdr:sp>
      <xdr:graphicFrame macro="">
        <xdr:nvGraphicFramePr>
          <xdr:cNvPr id="1614" name="Chart 1613">
            <a:extLst>
              <a:ext uri="{FF2B5EF4-FFF2-40B4-BE49-F238E27FC236}">
                <a16:creationId xmlns:a16="http://schemas.microsoft.com/office/drawing/2014/main" id="{00000000-0008-0000-1000-00004E060000}"/>
              </a:ext>
            </a:extLst>
          </xdr:cNvPr>
          <xdr:cNvGraphicFramePr/>
        </xdr:nvGraphicFramePr>
        <xdr:xfrm>
          <a:off x="139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615" name="17BlockCover">
            <a:extLst>
              <a:ext uri="{FF2B5EF4-FFF2-40B4-BE49-F238E27FC236}">
                <a16:creationId xmlns:a16="http://schemas.microsoft.com/office/drawing/2014/main" id="{00000000-0008-0000-1000-00004F060000}"/>
              </a:ext>
            </a:extLst>
          </xdr:cNvPr>
          <xdr:cNvSpPr/>
        </xdr:nvSpPr>
        <xdr:spPr>
          <a:xfrm>
            <a:off x="88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58</xdr:row>
      <xdr:rowOff>0</xdr:rowOff>
    </xdr:from>
    <xdr:to>
      <xdr:col>4</xdr:col>
      <xdr:colOff>228600</xdr:colOff>
      <xdr:row>65</xdr:row>
      <xdr:rowOff>63500</xdr:rowOff>
    </xdr:to>
    <xdr:grpSp>
      <xdr:nvGrpSpPr>
        <xdr:cNvPr id="1624" name="18BlockGroup">
          <a:extLst>
            <a:ext uri="{FF2B5EF4-FFF2-40B4-BE49-F238E27FC236}">
              <a16:creationId xmlns:a16="http://schemas.microsoft.com/office/drawing/2014/main" id="{00000000-0008-0000-1000-000058060000}"/>
            </a:ext>
          </a:extLst>
        </xdr:cNvPr>
        <xdr:cNvGrpSpPr/>
      </xdr:nvGrpSpPr>
      <xdr:grpSpPr>
        <a:xfrm>
          <a:off x="961335" y="12614413"/>
          <a:ext cx="2249004" cy="1570935"/>
          <a:chOff x="889000" y="11239500"/>
          <a:chExt cx="2032000" cy="1397000"/>
        </a:xfrm>
      </xdr:grpSpPr>
      <xdr:sp macro="" textlink="">
        <xdr:nvSpPr>
          <xdr:cNvPr id="1618" name="18TITLE">
            <a:extLst>
              <a:ext uri="{FF2B5EF4-FFF2-40B4-BE49-F238E27FC236}">
                <a16:creationId xmlns:a16="http://schemas.microsoft.com/office/drawing/2014/main" id="{00000000-0008-0000-1000-000052060000}"/>
              </a:ext>
            </a:extLst>
          </xdr:cNvPr>
          <xdr:cNvSpPr txBox="1"/>
        </xdr:nvSpPr>
        <xdr:spPr>
          <a:xfrm>
            <a:off x="88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M</a:t>
            </a:r>
          </a:p>
          <a:p>
            <a:pPr algn="ctr"/>
            <a:r>
              <a:rPr lang="en-US" sz="500">
                <a:latin typeface="Arial"/>
              </a:rPr>
              <a:t>2.45 /</a:t>
            </a:r>
          </a:p>
          <a:p>
            <a:pPr algn="ctr"/>
            <a:r>
              <a:rPr lang="en-US" sz="500">
                <a:latin typeface="Arial"/>
              </a:rPr>
              <a:t>3.15</a:t>
            </a:r>
          </a:p>
        </xdr:txBody>
      </xdr:sp>
      <xdr:sp macro="" textlink="">
        <xdr:nvSpPr>
          <xdr:cNvPr id="1619" name="18CP">
            <a:extLst>
              <a:ext uri="{FF2B5EF4-FFF2-40B4-BE49-F238E27FC236}">
                <a16:creationId xmlns:a16="http://schemas.microsoft.com/office/drawing/2014/main" id="{00000000-0008-0000-1000-000053060000}"/>
              </a:ext>
            </a:extLst>
          </xdr:cNvPr>
          <xdr:cNvSpPr txBox="1"/>
        </xdr:nvSpPr>
        <xdr:spPr>
          <a:xfrm>
            <a:off x="1397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1.054</a:t>
            </a:r>
          </a:p>
        </xdr:txBody>
      </xdr:sp>
      <xdr:sp macro="" textlink="">
        <xdr:nvSpPr>
          <xdr:cNvPr id="1620" name="18CPK">
            <a:extLst>
              <a:ext uri="{FF2B5EF4-FFF2-40B4-BE49-F238E27FC236}">
                <a16:creationId xmlns:a16="http://schemas.microsoft.com/office/drawing/2014/main" id="{00000000-0008-0000-1000-000054060000}"/>
              </a:ext>
            </a:extLst>
          </xdr:cNvPr>
          <xdr:cNvSpPr txBox="1"/>
        </xdr:nvSpPr>
        <xdr:spPr>
          <a:xfrm>
            <a:off x="2159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1.052</a:t>
            </a:r>
          </a:p>
        </xdr:txBody>
      </xdr:sp>
      <xdr:graphicFrame macro="">
        <xdr:nvGraphicFramePr>
          <xdr:cNvPr id="1621" name="Chart 1620">
            <a:extLst>
              <a:ext uri="{FF2B5EF4-FFF2-40B4-BE49-F238E27FC236}">
                <a16:creationId xmlns:a16="http://schemas.microsoft.com/office/drawing/2014/main" id="{00000000-0008-0000-1000-000055060000}"/>
              </a:ext>
            </a:extLst>
          </xdr:cNvPr>
          <xdr:cNvGraphicFramePr/>
        </xdr:nvGraphicFramePr>
        <xdr:xfrm>
          <a:off x="139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622" name="18BlockCover">
            <a:extLst>
              <a:ext uri="{FF2B5EF4-FFF2-40B4-BE49-F238E27FC236}">
                <a16:creationId xmlns:a16="http://schemas.microsoft.com/office/drawing/2014/main" id="{00000000-0008-0000-1000-000056060000}"/>
              </a:ext>
            </a:extLst>
          </xdr:cNvPr>
          <xdr:cNvSpPr/>
        </xdr:nvSpPr>
        <xdr:spPr>
          <a:xfrm>
            <a:off x="88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66</xdr:row>
      <xdr:rowOff>0</xdr:rowOff>
    </xdr:from>
    <xdr:to>
      <xdr:col>4</xdr:col>
      <xdr:colOff>228600</xdr:colOff>
      <xdr:row>73</xdr:row>
      <xdr:rowOff>63500</xdr:rowOff>
    </xdr:to>
    <xdr:grpSp>
      <xdr:nvGrpSpPr>
        <xdr:cNvPr id="1631" name="19BlockGroup">
          <a:extLst>
            <a:ext uri="{FF2B5EF4-FFF2-40B4-BE49-F238E27FC236}">
              <a16:creationId xmlns:a16="http://schemas.microsoft.com/office/drawing/2014/main" id="{00000000-0008-0000-1000-00005F060000}"/>
            </a:ext>
          </a:extLst>
        </xdr:cNvPr>
        <xdr:cNvGrpSpPr/>
      </xdr:nvGrpSpPr>
      <xdr:grpSpPr>
        <a:xfrm>
          <a:off x="961335" y="14337196"/>
          <a:ext cx="2249004" cy="1570934"/>
          <a:chOff x="889000" y="12763500"/>
          <a:chExt cx="2032000" cy="1397000"/>
        </a:xfrm>
      </xdr:grpSpPr>
      <xdr:sp macro="" textlink="">
        <xdr:nvSpPr>
          <xdr:cNvPr id="1625" name="19TITLE">
            <a:extLst>
              <a:ext uri="{FF2B5EF4-FFF2-40B4-BE49-F238E27FC236}">
                <a16:creationId xmlns:a16="http://schemas.microsoft.com/office/drawing/2014/main" id="{00000000-0008-0000-1000-000059060000}"/>
              </a:ext>
            </a:extLst>
          </xdr:cNvPr>
          <xdr:cNvSpPr txBox="1"/>
        </xdr:nvSpPr>
        <xdr:spPr>
          <a:xfrm>
            <a:off x="88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N-1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26" name="19CP">
            <a:extLst>
              <a:ext uri="{FF2B5EF4-FFF2-40B4-BE49-F238E27FC236}">
                <a16:creationId xmlns:a16="http://schemas.microsoft.com/office/drawing/2014/main" id="{00000000-0008-0000-1000-00005A060000}"/>
              </a:ext>
            </a:extLst>
          </xdr:cNvPr>
          <xdr:cNvSpPr txBox="1"/>
        </xdr:nvSpPr>
        <xdr:spPr>
          <a:xfrm>
            <a:off x="139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sp macro="" textlink="">
        <xdr:nvSpPr>
          <xdr:cNvPr id="1627" name="19CPK">
            <a:extLst>
              <a:ext uri="{FF2B5EF4-FFF2-40B4-BE49-F238E27FC236}">
                <a16:creationId xmlns:a16="http://schemas.microsoft.com/office/drawing/2014/main" id="{00000000-0008-0000-1000-00005B060000}"/>
              </a:ext>
            </a:extLst>
          </xdr:cNvPr>
          <xdr:cNvSpPr txBox="1"/>
        </xdr:nvSpPr>
        <xdr:spPr>
          <a:xfrm>
            <a:off x="2159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graphicFrame macro="">
        <xdr:nvGraphicFramePr>
          <xdr:cNvPr id="1628" name="Chart 1627">
            <a:extLst>
              <a:ext uri="{FF2B5EF4-FFF2-40B4-BE49-F238E27FC236}">
                <a16:creationId xmlns:a16="http://schemas.microsoft.com/office/drawing/2014/main" id="{00000000-0008-0000-1000-00005C060000}"/>
              </a:ext>
            </a:extLst>
          </xdr:cNvPr>
          <xdr:cNvGraphicFramePr/>
        </xdr:nvGraphicFramePr>
        <xdr:xfrm>
          <a:off x="139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629" name="19BlockCover">
            <a:extLst>
              <a:ext uri="{FF2B5EF4-FFF2-40B4-BE49-F238E27FC236}">
                <a16:creationId xmlns:a16="http://schemas.microsoft.com/office/drawing/2014/main" id="{00000000-0008-0000-1000-00005D060000}"/>
              </a:ext>
            </a:extLst>
          </xdr:cNvPr>
          <xdr:cNvSpPr/>
        </xdr:nvSpPr>
        <xdr:spPr>
          <a:xfrm>
            <a:off x="88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73</xdr:row>
      <xdr:rowOff>215332</xdr:rowOff>
    </xdr:from>
    <xdr:to>
      <xdr:col>4</xdr:col>
      <xdr:colOff>228600</xdr:colOff>
      <xdr:row>81</xdr:row>
      <xdr:rowOff>63496</xdr:rowOff>
    </xdr:to>
    <xdr:grpSp>
      <xdr:nvGrpSpPr>
        <xdr:cNvPr id="1638" name="20BlockGroup">
          <a:extLst>
            <a:ext uri="{FF2B5EF4-FFF2-40B4-BE49-F238E27FC236}">
              <a16:creationId xmlns:a16="http://schemas.microsoft.com/office/drawing/2014/main" id="{00000000-0008-0000-1000-000066060000}"/>
            </a:ext>
          </a:extLst>
        </xdr:cNvPr>
        <xdr:cNvGrpSpPr/>
      </xdr:nvGrpSpPr>
      <xdr:grpSpPr>
        <a:xfrm>
          <a:off x="961335" y="16059962"/>
          <a:ext cx="2249004" cy="1570947"/>
          <a:chOff x="889000" y="14287500"/>
          <a:chExt cx="2032000" cy="1397012"/>
        </a:xfrm>
      </xdr:grpSpPr>
      <xdr:sp macro="" textlink="">
        <xdr:nvSpPr>
          <xdr:cNvPr id="1632" name="20TITLE">
            <a:extLst>
              <a:ext uri="{FF2B5EF4-FFF2-40B4-BE49-F238E27FC236}">
                <a16:creationId xmlns:a16="http://schemas.microsoft.com/office/drawing/2014/main" id="{00000000-0008-0000-1000-000060060000}"/>
              </a:ext>
            </a:extLst>
          </xdr:cNvPr>
          <xdr:cNvSpPr txBox="1"/>
        </xdr:nvSpPr>
        <xdr:spPr>
          <a:xfrm>
            <a:off x="88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N-2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33" name="20CP">
            <a:extLst>
              <a:ext uri="{FF2B5EF4-FFF2-40B4-BE49-F238E27FC236}">
                <a16:creationId xmlns:a16="http://schemas.microsoft.com/office/drawing/2014/main" id="{00000000-0008-0000-1000-000061060000}"/>
              </a:ext>
            </a:extLst>
          </xdr:cNvPr>
          <xdr:cNvSpPr txBox="1"/>
        </xdr:nvSpPr>
        <xdr:spPr>
          <a:xfrm>
            <a:off x="139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sp macro="" textlink="">
        <xdr:nvSpPr>
          <xdr:cNvPr id="1634" name="20CPK">
            <a:extLst>
              <a:ext uri="{FF2B5EF4-FFF2-40B4-BE49-F238E27FC236}">
                <a16:creationId xmlns:a16="http://schemas.microsoft.com/office/drawing/2014/main" id="{00000000-0008-0000-1000-000062060000}"/>
              </a:ext>
            </a:extLst>
          </xdr:cNvPr>
          <xdr:cNvSpPr txBox="1"/>
        </xdr:nvSpPr>
        <xdr:spPr>
          <a:xfrm>
            <a:off x="2159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graphicFrame macro="">
        <xdr:nvGraphicFramePr>
          <xdr:cNvPr id="1635" name="Chart 1634">
            <a:extLst>
              <a:ext uri="{FF2B5EF4-FFF2-40B4-BE49-F238E27FC236}">
                <a16:creationId xmlns:a16="http://schemas.microsoft.com/office/drawing/2014/main" id="{00000000-0008-0000-1000-000063060000}"/>
              </a:ext>
            </a:extLst>
          </xdr:cNvPr>
          <xdr:cNvGraphicFramePr/>
        </xdr:nvGraphicFramePr>
        <xdr:xfrm>
          <a:off x="139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636" name="20BlockCover">
            <a:extLst>
              <a:ext uri="{FF2B5EF4-FFF2-40B4-BE49-F238E27FC236}">
                <a16:creationId xmlns:a16="http://schemas.microsoft.com/office/drawing/2014/main" id="{00000000-0008-0000-1000-000064060000}"/>
              </a:ext>
            </a:extLst>
          </xdr:cNvPr>
          <xdr:cNvSpPr/>
        </xdr:nvSpPr>
        <xdr:spPr>
          <a:xfrm>
            <a:off x="889000" y="14287511"/>
            <a:ext cx="2032000" cy="1397001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</xdr:row>
      <xdr:rowOff>63500</xdr:rowOff>
    </xdr:from>
    <xdr:to>
      <xdr:col>8</xdr:col>
      <xdr:colOff>76200</xdr:colOff>
      <xdr:row>9</xdr:row>
      <xdr:rowOff>63500</xdr:rowOff>
    </xdr:to>
    <xdr:grpSp>
      <xdr:nvGrpSpPr>
        <xdr:cNvPr id="1645" name="21BlockGroup">
          <a:extLst>
            <a:ext uri="{FF2B5EF4-FFF2-40B4-BE49-F238E27FC236}">
              <a16:creationId xmlns:a16="http://schemas.microsoft.com/office/drawing/2014/main" id="{00000000-0008-0000-1000-00006D060000}"/>
            </a:ext>
          </a:extLst>
        </xdr:cNvPr>
        <xdr:cNvGrpSpPr/>
      </xdr:nvGrpSpPr>
      <xdr:grpSpPr>
        <a:xfrm>
          <a:off x="3790674" y="577022"/>
          <a:ext cx="2249004" cy="1548848"/>
          <a:chOff x="3429000" y="571500"/>
          <a:chExt cx="2032000" cy="1397000"/>
        </a:xfrm>
      </xdr:grpSpPr>
      <xdr:sp macro="" textlink="">
        <xdr:nvSpPr>
          <xdr:cNvPr id="1639" name="21TITLE">
            <a:extLst>
              <a:ext uri="{FF2B5EF4-FFF2-40B4-BE49-F238E27FC236}">
                <a16:creationId xmlns:a16="http://schemas.microsoft.com/office/drawing/2014/main" id="{00000000-0008-0000-1000-000067060000}"/>
              </a:ext>
            </a:extLst>
          </xdr:cNvPr>
          <xdr:cNvSpPr txBox="1"/>
        </xdr:nvSpPr>
        <xdr:spPr>
          <a:xfrm>
            <a:off x="342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N-3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0" name="21CP">
            <a:extLst>
              <a:ext uri="{FF2B5EF4-FFF2-40B4-BE49-F238E27FC236}">
                <a16:creationId xmlns:a16="http://schemas.microsoft.com/office/drawing/2014/main" id="{00000000-0008-0000-1000-000068060000}"/>
              </a:ext>
            </a:extLst>
          </xdr:cNvPr>
          <xdr:cNvSpPr txBox="1"/>
        </xdr:nvSpPr>
        <xdr:spPr>
          <a:xfrm>
            <a:off x="3937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sp macro="" textlink="">
        <xdr:nvSpPr>
          <xdr:cNvPr id="1641" name="21CPK">
            <a:extLst>
              <a:ext uri="{FF2B5EF4-FFF2-40B4-BE49-F238E27FC236}">
                <a16:creationId xmlns:a16="http://schemas.microsoft.com/office/drawing/2014/main" id="{00000000-0008-0000-1000-000069060000}"/>
              </a:ext>
            </a:extLst>
          </xdr:cNvPr>
          <xdr:cNvSpPr txBox="1"/>
        </xdr:nvSpPr>
        <xdr:spPr>
          <a:xfrm>
            <a:off x="4699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graphicFrame macro="">
        <xdr:nvGraphicFramePr>
          <xdr:cNvPr id="1642" name="Chart 1641">
            <a:extLst>
              <a:ext uri="{FF2B5EF4-FFF2-40B4-BE49-F238E27FC236}">
                <a16:creationId xmlns:a16="http://schemas.microsoft.com/office/drawing/2014/main" id="{00000000-0008-0000-1000-00006A060000}"/>
              </a:ext>
            </a:extLst>
          </xdr:cNvPr>
          <xdr:cNvGraphicFramePr/>
        </xdr:nvGraphicFramePr>
        <xdr:xfrm>
          <a:off x="393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3" name="21BlockCover">
            <a:extLst>
              <a:ext uri="{FF2B5EF4-FFF2-40B4-BE49-F238E27FC236}">
                <a16:creationId xmlns:a16="http://schemas.microsoft.com/office/drawing/2014/main" id="{00000000-0008-0000-1000-00006B060000}"/>
              </a:ext>
            </a:extLst>
          </xdr:cNvPr>
          <xdr:cNvSpPr/>
        </xdr:nvSpPr>
        <xdr:spPr>
          <a:xfrm>
            <a:off x="342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10</xdr:row>
      <xdr:rowOff>0</xdr:rowOff>
    </xdr:from>
    <xdr:to>
      <xdr:col>8</xdr:col>
      <xdr:colOff>76200</xdr:colOff>
      <xdr:row>17</xdr:row>
      <xdr:rowOff>63500</xdr:rowOff>
    </xdr:to>
    <xdr:grpSp>
      <xdr:nvGrpSpPr>
        <xdr:cNvPr id="1652" name="22BlockGroup">
          <a:extLst>
            <a:ext uri="{FF2B5EF4-FFF2-40B4-BE49-F238E27FC236}">
              <a16:creationId xmlns:a16="http://schemas.microsoft.com/office/drawing/2014/main" id="{00000000-0008-0000-1000-000074060000}"/>
            </a:ext>
          </a:extLst>
        </xdr:cNvPr>
        <xdr:cNvGrpSpPr/>
      </xdr:nvGrpSpPr>
      <xdr:grpSpPr>
        <a:xfrm>
          <a:off x="3790674" y="2277717"/>
          <a:ext cx="2249004" cy="1570935"/>
          <a:chOff x="3429000" y="2095500"/>
          <a:chExt cx="2032000" cy="1397000"/>
        </a:xfrm>
      </xdr:grpSpPr>
      <xdr:sp macro="" textlink="">
        <xdr:nvSpPr>
          <xdr:cNvPr id="1646" name="22TITLE">
            <a:extLst>
              <a:ext uri="{FF2B5EF4-FFF2-40B4-BE49-F238E27FC236}">
                <a16:creationId xmlns:a16="http://schemas.microsoft.com/office/drawing/2014/main" id="{00000000-0008-0000-1000-00006E060000}"/>
              </a:ext>
            </a:extLst>
          </xdr:cNvPr>
          <xdr:cNvSpPr txBox="1"/>
        </xdr:nvSpPr>
        <xdr:spPr>
          <a:xfrm>
            <a:off x="342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N-4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47" name="22CP">
            <a:extLst>
              <a:ext uri="{FF2B5EF4-FFF2-40B4-BE49-F238E27FC236}">
                <a16:creationId xmlns:a16="http://schemas.microsoft.com/office/drawing/2014/main" id="{00000000-0008-0000-1000-00006F060000}"/>
              </a:ext>
            </a:extLst>
          </xdr:cNvPr>
          <xdr:cNvSpPr txBox="1"/>
        </xdr:nvSpPr>
        <xdr:spPr>
          <a:xfrm>
            <a:off x="393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sp macro="" textlink="">
        <xdr:nvSpPr>
          <xdr:cNvPr id="1648" name="22CPK">
            <a:extLst>
              <a:ext uri="{FF2B5EF4-FFF2-40B4-BE49-F238E27FC236}">
                <a16:creationId xmlns:a16="http://schemas.microsoft.com/office/drawing/2014/main" id="{00000000-0008-0000-1000-000070060000}"/>
              </a:ext>
            </a:extLst>
          </xdr:cNvPr>
          <xdr:cNvSpPr txBox="1"/>
        </xdr:nvSpPr>
        <xdr:spPr>
          <a:xfrm>
            <a:off x="469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graphicFrame macro="">
        <xdr:nvGraphicFramePr>
          <xdr:cNvPr id="1649" name="Chart 1648">
            <a:extLst>
              <a:ext uri="{FF2B5EF4-FFF2-40B4-BE49-F238E27FC236}">
                <a16:creationId xmlns:a16="http://schemas.microsoft.com/office/drawing/2014/main" id="{00000000-0008-0000-1000-000071060000}"/>
              </a:ext>
            </a:extLst>
          </xdr:cNvPr>
          <xdr:cNvGraphicFramePr/>
        </xdr:nvGraphicFramePr>
        <xdr:xfrm>
          <a:off x="393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650" name="22BlockCover">
            <a:extLst>
              <a:ext uri="{FF2B5EF4-FFF2-40B4-BE49-F238E27FC236}">
                <a16:creationId xmlns:a16="http://schemas.microsoft.com/office/drawing/2014/main" id="{00000000-0008-0000-1000-000072060000}"/>
              </a:ext>
            </a:extLst>
          </xdr:cNvPr>
          <xdr:cNvSpPr/>
        </xdr:nvSpPr>
        <xdr:spPr>
          <a:xfrm>
            <a:off x="342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18</xdr:row>
      <xdr:rowOff>0</xdr:rowOff>
    </xdr:from>
    <xdr:to>
      <xdr:col>8</xdr:col>
      <xdr:colOff>76200</xdr:colOff>
      <xdr:row>25</xdr:row>
      <xdr:rowOff>63500</xdr:rowOff>
    </xdr:to>
    <xdr:grpSp>
      <xdr:nvGrpSpPr>
        <xdr:cNvPr id="1659" name="23BlockGroup">
          <a:extLst>
            <a:ext uri="{FF2B5EF4-FFF2-40B4-BE49-F238E27FC236}">
              <a16:creationId xmlns:a16="http://schemas.microsoft.com/office/drawing/2014/main" id="{00000000-0008-0000-1000-00007B060000}"/>
            </a:ext>
          </a:extLst>
        </xdr:cNvPr>
        <xdr:cNvGrpSpPr/>
      </xdr:nvGrpSpPr>
      <xdr:grpSpPr>
        <a:xfrm>
          <a:off x="3790674" y="4000500"/>
          <a:ext cx="2249004" cy="1570935"/>
          <a:chOff x="3429000" y="3619500"/>
          <a:chExt cx="2032000" cy="1397000"/>
        </a:xfrm>
      </xdr:grpSpPr>
      <xdr:sp macro="" textlink="">
        <xdr:nvSpPr>
          <xdr:cNvPr id="1653" name="23TITLE">
            <a:extLst>
              <a:ext uri="{FF2B5EF4-FFF2-40B4-BE49-F238E27FC236}">
                <a16:creationId xmlns:a16="http://schemas.microsoft.com/office/drawing/2014/main" id="{00000000-0008-0000-1000-000075060000}"/>
              </a:ext>
            </a:extLst>
          </xdr:cNvPr>
          <xdr:cNvSpPr txBox="1"/>
        </xdr:nvSpPr>
        <xdr:spPr>
          <a:xfrm>
            <a:off x="342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N-5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654" name="23CP">
            <a:extLst>
              <a:ext uri="{FF2B5EF4-FFF2-40B4-BE49-F238E27FC236}">
                <a16:creationId xmlns:a16="http://schemas.microsoft.com/office/drawing/2014/main" id="{00000000-0008-0000-1000-000076060000}"/>
              </a:ext>
            </a:extLst>
          </xdr:cNvPr>
          <xdr:cNvSpPr txBox="1"/>
        </xdr:nvSpPr>
        <xdr:spPr>
          <a:xfrm>
            <a:off x="393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sp macro="" textlink="">
        <xdr:nvSpPr>
          <xdr:cNvPr id="1655" name="23CPK">
            <a:extLst>
              <a:ext uri="{FF2B5EF4-FFF2-40B4-BE49-F238E27FC236}">
                <a16:creationId xmlns:a16="http://schemas.microsoft.com/office/drawing/2014/main" id="{00000000-0008-0000-1000-000077060000}"/>
              </a:ext>
            </a:extLst>
          </xdr:cNvPr>
          <xdr:cNvSpPr txBox="1"/>
        </xdr:nvSpPr>
        <xdr:spPr>
          <a:xfrm>
            <a:off x="469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graphicFrame macro="">
        <xdr:nvGraphicFramePr>
          <xdr:cNvPr id="1656" name="Chart 1655">
            <a:extLst>
              <a:ext uri="{FF2B5EF4-FFF2-40B4-BE49-F238E27FC236}">
                <a16:creationId xmlns:a16="http://schemas.microsoft.com/office/drawing/2014/main" id="{00000000-0008-0000-1000-000078060000}"/>
              </a:ext>
            </a:extLst>
          </xdr:cNvPr>
          <xdr:cNvGraphicFramePr/>
        </xdr:nvGraphicFramePr>
        <xdr:xfrm>
          <a:off x="393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657" name="23BlockCover">
            <a:extLst>
              <a:ext uri="{FF2B5EF4-FFF2-40B4-BE49-F238E27FC236}">
                <a16:creationId xmlns:a16="http://schemas.microsoft.com/office/drawing/2014/main" id="{00000000-0008-0000-1000-000079060000}"/>
              </a:ext>
            </a:extLst>
          </xdr:cNvPr>
          <xdr:cNvSpPr/>
        </xdr:nvSpPr>
        <xdr:spPr>
          <a:xfrm>
            <a:off x="342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26</xdr:row>
      <xdr:rowOff>0</xdr:rowOff>
    </xdr:from>
    <xdr:to>
      <xdr:col>8</xdr:col>
      <xdr:colOff>76200</xdr:colOff>
      <xdr:row>33</xdr:row>
      <xdr:rowOff>63500</xdr:rowOff>
    </xdr:to>
    <xdr:grpSp>
      <xdr:nvGrpSpPr>
        <xdr:cNvPr id="1666" name="24BlockGroup">
          <a:extLst>
            <a:ext uri="{FF2B5EF4-FFF2-40B4-BE49-F238E27FC236}">
              <a16:creationId xmlns:a16="http://schemas.microsoft.com/office/drawing/2014/main" id="{00000000-0008-0000-1000-000082060000}"/>
            </a:ext>
          </a:extLst>
        </xdr:cNvPr>
        <xdr:cNvGrpSpPr/>
      </xdr:nvGrpSpPr>
      <xdr:grpSpPr>
        <a:xfrm>
          <a:off x="3790674" y="5723283"/>
          <a:ext cx="2249004" cy="1570934"/>
          <a:chOff x="3429000" y="5143500"/>
          <a:chExt cx="2032000" cy="1397000"/>
        </a:xfrm>
      </xdr:grpSpPr>
      <xdr:sp macro="" textlink="">
        <xdr:nvSpPr>
          <xdr:cNvPr id="1660" name="24TITLE">
            <a:extLst>
              <a:ext uri="{FF2B5EF4-FFF2-40B4-BE49-F238E27FC236}">
                <a16:creationId xmlns:a16="http://schemas.microsoft.com/office/drawing/2014/main" id="{00000000-0008-0000-1000-00007C060000}"/>
              </a:ext>
            </a:extLst>
          </xdr:cNvPr>
          <xdr:cNvSpPr txBox="1"/>
        </xdr:nvSpPr>
        <xdr:spPr>
          <a:xfrm>
            <a:off x="342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O-1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1" name="24CP">
            <a:extLst>
              <a:ext uri="{FF2B5EF4-FFF2-40B4-BE49-F238E27FC236}">
                <a16:creationId xmlns:a16="http://schemas.microsoft.com/office/drawing/2014/main" id="{00000000-0008-0000-1000-00007D060000}"/>
              </a:ext>
            </a:extLst>
          </xdr:cNvPr>
          <xdr:cNvSpPr txBox="1"/>
        </xdr:nvSpPr>
        <xdr:spPr>
          <a:xfrm>
            <a:off x="3937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sp macro="" textlink="">
        <xdr:nvSpPr>
          <xdr:cNvPr id="1662" name="24CPK">
            <a:extLst>
              <a:ext uri="{FF2B5EF4-FFF2-40B4-BE49-F238E27FC236}">
                <a16:creationId xmlns:a16="http://schemas.microsoft.com/office/drawing/2014/main" id="{00000000-0008-0000-1000-00007E060000}"/>
              </a:ext>
            </a:extLst>
          </xdr:cNvPr>
          <xdr:cNvSpPr txBox="1"/>
        </xdr:nvSpPr>
        <xdr:spPr>
          <a:xfrm>
            <a:off x="4699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graphicFrame macro="">
        <xdr:nvGraphicFramePr>
          <xdr:cNvPr id="1663" name="Chart 1662">
            <a:extLst>
              <a:ext uri="{FF2B5EF4-FFF2-40B4-BE49-F238E27FC236}">
                <a16:creationId xmlns:a16="http://schemas.microsoft.com/office/drawing/2014/main" id="{00000000-0008-0000-1000-00007F060000}"/>
              </a:ext>
            </a:extLst>
          </xdr:cNvPr>
          <xdr:cNvGraphicFramePr/>
        </xdr:nvGraphicFramePr>
        <xdr:xfrm>
          <a:off x="393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664" name="24BlockCover">
            <a:extLst>
              <a:ext uri="{FF2B5EF4-FFF2-40B4-BE49-F238E27FC236}">
                <a16:creationId xmlns:a16="http://schemas.microsoft.com/office/drawing/2014/main" id="{00000000-0008-0000-1000-000080060000}"/>
              </a:ext>
            </a:extLst>
          </xdr:cNvPr>
          <xdr:cNvSpPr/>
        </xdr:nvSpPr>
        <xdr:spPr>
          <a:xfrm>
            <a:off x="342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34</xdr:row>
      <xdr:rowOff>0</xdr:rowOff>
    </xdr:from>
    <xdr:to>
      <xdr:col>8</xdr:col>
      <xdr:colOff>76200</xdr:colOff>
      <xdr:row>41</xdr:row>
      <xdr:rowOff>63500</xdr:rowOff>
    </xdr:to>
    <xdr:grpSp>
      <xdr:nvGrpSpPr>
        <xdr:cNvPr id="1673" name="25BlockGroup">
          <a:extLst>
            <a:ext uri="{FF2B5EF4-FFF2-40B4-BE49-F238E27FC236}">
              <a16:creationId xmlns:a16="http://schemas.microsoft.com/office/drawing/2014/main" id="{00000000-0008-0000-1000-000089060000}"/>
            </a:ext>
          </a:extLst>
        </xdr:cNvPr>
        <xdr:cNvGrpSpPr/>
      </xdr:nvGrpSpPr>
      <xdr:grpSpPr>
        <a:xfrm>
          <a:off x="3790674" y="7446065"/>
          <a:ext cx="2249004" cy="1570935"/>
          <a:chOff x="3429000" y="6667500"/>
          <a:chExt cx="2032000" cy="1397000"/>
        </a:xfrm>
      </xdr:grpSpPr>
      <xdr:sp macro="" textlink="">
        <xdr:nvSpPr>
          <xdr:cNvPr id="1667" name="25TITLE">
            <a:extLst>
              <a:ext uri="{FF2B5EF4-FFF2-40B4-BE49-F238E27FC236}">
                <a16:creationId xmlns:a16="http://schemas.microsoft.com/office/drawing/2014/main" id="{00000000-0008-0000-1000-000083060000}"/>
              </a:ext>
            </a:extLst>
          </xdr:cNvPr>
          <xdr:cNvSpPr txBox="1"/>
        </xdr:nvSpPr>
        <xdr:spPr>
          <a:xfrm>
            <a:off x="342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O-2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8" name="25CP">
            <a:extLst>
              <a:ext uri="{FF2B5EF4-FFF2-40B4-BE49-F238E27FC236}">
                <a16:creationId xmlns:a16="http://schemas.microsoft.com/office/drawing/2014/main" id="{00000000-0008-0000-1000-000084060000}"/>
              </a:ext>
            </a:extLst>
          </xdr:cNvPr>
          <xdr:cNvSpPr txBox="1"/>
        </xdr:nvSpPr>
        <xdr:spPr>
          <a:xfrm>
            <a:off x="393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sp macro="" textlink="">
        <xdr:nvSpPr>
          <xdr:cNvPr id="1669" name="25CPK">
            <a:extLst>
              <a:ext uri="{FF2B5EF4-FFF2-40B4-BE49-F238E27FC236}">
                <a16:creationId xmlns:a16="http://schemas.microsoft.com/office/drawing/2014/main" id="{00000000-0008-0000-1000-000085060000}"/>
              </a:ext>
            </a:extLst>
          </xdr:cNvPr>
          <xdr:cNvSpPr txBox="1"/>
        </xdr:nvSpPr>
        <xdr:spPr>
          <a:xfrm>
            <a:off x="4699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graphicFrame macro="">
        <xdr:nvGraphicFramePr>
          <xdr:cNvPr id="1670" name="Chart 1669">
            <a:extLst>
              <a:ext uri="{FF2B5EF4-FFF2-40B4-BE49-F238E27FC236}">
                <a16:creationId xmlns:a16="http://schemas.microsoft.com/office/drawing/2014/main" id="{00000000-0008-0000-1000-000086060000}"/>
              </a:ext>
            </a:extLst>
          </xdr:cNvPr>
          <xdr:cNvGraphicFramePr/>
        </xdr:nvGraphicFramePr>
        <xdr:xfrm>
          <a:off x="393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1671" name="25BlockCover">
            <a:extLst>
              <a:ext uri="{FF2B5EF4-FFF2-40B4-BE49-F238E27FC236}">
                <a16:creationId xmlns:a16="http://schemas.microsoft.com/office/drawing/2014/main" id="{00000000-0008-0000-1000-000087060000}"/>
              </a:ext>
            </a:extLst>
          </xdr:cNvPr>
          <xdr:cNvSpPr/>
        </xdr:nvSpPr>
        <xdr:spPr>
          <a:xfrm>
            <a:off x="342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42</xdr:row>
      <xdr:rowOff>0</xdr:rowOff>
    </xdr:from>
    <xdr:to>
      <xdr:col>8</xdr:col>
      <xdr:colOff>76200</xdr:colOff>
      <xdr:row>49</xdr:row>
      <xdr:rowOff>63500</xdr:rowOff>
    </xdr:to>
    <xdr:grpSp>
      <xdr:nvGrpSpPr>
        <xdr:cNvPr id="1680" name="26BlockGroup">
          <a:extLst>
            <a:ext uri="{FF2B5EF4-FFF2-40B4-BE49-F238E27FC236}">
              <a16:creationId xmlns:a16="http://schemas.microsoft.com/office/drawing/2014/main" id="{00000000-0008-0000-1000-000090060000}"/>
            </a:ext>
          </a:extLst>
        </xdr:cNvPr>
        <xdr:cNvGrpSpPr/>
      </xdr:nvGrpSpPr>
      <xdr:grpSpPr>
        <a:xfrm>
          <a:off x="3790674" y="9168848"/>
          <a:ext cx="2249004" cy="1570935"/>
          <a:chOff x="3429000" y="8191500"/>
          <a:chExt cx="2032000" cy="1397000"/>
        </a:xfrm>
      </xdr:grpSpPr>
      <xdr:sp macro="" textlink="">
        <xdr:nvSpPr>
          <xdr:cNvPr id="1674" name="26TITLE">
            <a:extLst>
              <a:ext uri="{FF2B5EF4-FFF2-40B4-BE49-F238E27FC236}">
                <a16:creationId xmlns:a16="http://schemas.microsoft.com/office/drawing/2014/main" id="{00000000-0008-0000-1000-00008A060000}"/>
              </a:ext>
            </a:extLst>
          </xdr:cNvPr>
          <xdr:cNvSpPr txBox="1"/>
        </xdr:nvSpPr>
        <xdr:spPr>
          <a:xfrm>
            <a:off x="342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O-3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75" name="26CP">
            <a:extLst>
              <a:ext uri="{FF2B5EF4-FFF2-40B4-BE49-F238E27FC236}">
                <a16:creationId xmlns:a16="http://schemas.microsoft.com/office/drawing/2014/main" id="{00000000-0008-0000-1000-00008B060000}"/>
              </a:ext>
            </a:extLst>
          </xdr:cNvPr>
          <xdr:cNvSpPr txBox="1"/>
        </xdr:nvSpPr>
        <xdr:spPr>
          <a:xfrm>
            <a:off x="393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sp macro="" textlink="">
        <xdr:nvSpPr>
          <xdr:cNvPr id="1676" name="26CPK">
            <a:extLst>
              <a:ext uri="{FF2B5EF4-FFF2-40B4-BE49-F238E27FC236}">
                <a16:creationId xmlns:a16="http://schemas.microsoft.com/office/drawing/2014/main" id="{00000000-0008-0000-1000-00008C060000}"/>
              </a:ext>
            </a:extLst>
          </xdr:cNvPr>
          <xdr:cNvSpPr txBox="1"/>
        </xdr:nvSpPr>
        <xdr:spPr>
          <a:xfrm>
            <a:off x="469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graphicFrame macro="">
        <xdr:nvGraphicFramePr>
          <xdr:cNvPr id="1677" name="Chart 1676">
            <a:extLst>
              <a:ext uri="{FF2B5EF4-FFF2-40B4-BE49-F238E27FC236}">
                <a16:creationId xmlns:a16="http://schemas.microsoft.com/office/drawing/2014/main" id="{00000000-0008-0000-1000-00008D060000}"/>
              </a:ext>
            </a:extLst>
          </xdr:cNvPr>
          <xdr:cNvGraphicFramePr/>
        </xdr:nvGraphicFramePr>
        <xdr:xfrm>
          <a:off x="393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1678" name="26BlockCover">
            <a:extLst>
              <a:ext uri="{FF2B5EF4-FFF2-40B4-BE49-F238E27FC236}">
                <a16:creationId xmlns:a16="http://schemas.microsoft.com/office/drawing/2014/main" id="{00000000-0008-0000-1000-00008E060000}"/>
              </a:ext>
            </a:extLst>
          </xdr:cNvPr>
          <xdr:cNvSpPr/>
        </xdr:nvSpPr>
        <xdr:spPr>
          <a:xfrm>
            <a:off x="342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50</xdr:row>
      <xdr:rowOff>0</xdr:rowOff>
    </xdr:from>
    <xdr:to>
      <xdr:col>8</xdr:col>
      <xdr:colOff>76200</xdr:colOff>
      <xdr:row>57</xdr:row>
      <xdr:rowOff>63500</xdr:rowOff>
    </xdr:to>
    <xdr:grpSp>
      <xdr:nvGrpSpPr>
        <xdr:cNvPr id="1687" name="27BlockGroup">
          <a:extLst>
            <a:ext uri="{FF2B5EF4-FFF2-40B4-BE49-F238E27FC236}">
              <a16:creationId xmlns:a16="http://schemas.microsoft.com/office/drawing/2014/main" id="{00000000-0008-0000-1000-000097060000}"/>
            </a:ext>
          </a:extLst>
        </xdr:cNvPr>
        <xdr:cNvGrpSpPr/>
      </xdr:nvGrpSpPr>
      <xdr:grpSpPr>
        <a:xfrm>
          <a:off x="3790674" y="10891630"/>
          <a:ext cx="2249004" cy="1570935"/>
          <a:chOff x="3429000" y="9715500"/>
          <a:chExt cx="2032000" cy="1397000"/>
        </a:xfrm>
      </xdr:grpSpPr>
      <xdr:sp macro="" textlink="">
        <xdr:nvSpPr>
          <xdr:cNvPr id="1681" name="27TITLE">
            <a:extLst>
              <a:ext uri="{FF2B5EF4-FFF2-40B4-BE49-F238E27FC236}">
                <a16:creationId xmlns:a16="http://schemas.microsoft.com/office/drawing/2014/main" id="{00000000-0008-0000-1000-000091060000}"/>
              </a:ext>
            </a:extLst>
          </xdr:cNvPr>
          <xdr:cNvSpPr txBox="1"/>
        </xdr:nvSpPr>
        <xdr:spPr>
          <a:xfrm>
            <a:off x="342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O-4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2" name="27CP">
            <a:extLst>
              <a:ext uri="{FF2B5EF4-FFF2-40B4-BE49-F238E27FC236}">
                <a16:creationId xmlns:a16="http://schemas.microsoft.com/office/drawing/2014/main" id="{00000000-0008-0000-1000-000092060000}"/>
              </a:ext>
            </a:extLst>
          </xdr:cNvPr>
          <xdr:cNvSpPr txBox="1"/>
        </xdr:nvSpPr>
        <xdr:spPr>
          <a:xfrm>
            <a:off x="3937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sp macro="" textlink="">
        <xdr:nvSpPr>
          <xdr:cNvPr id="1683" name="27CPK">
            <a:extLst>
              <a:ext uri="{FF2B5EF4-FFF2-40B4-BE49-F238E27FC236}">
                <a16:creationId xmlns:a16="http://schemas.microsoft.com/office/drawing/2014/main" id="{00000000-0008-0000-1000-000093060000}"/>
              </a:ext>
            </a:extLst>
          </xdr:cNvPr>
          <xdr:cNvSpPr txBox="1"/>
        </xdr:nvSpPr>
        <xdr:spPr>
          <a:xfrm>
            <a:off x="4699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graphicFrame macro="">
        <xdr:nvGraphicFramePr>
          <xdr:cNvPr id="1684" name="Chart 1683">
            <a:extLst>
              <a:ext uri="{FF2B5EF4-FFF2-40B4-BE49-F238E27FC236}">
                <a16:creationId xmlns:a16="http://schemas.microsoft.com/office/drawing/2014/main" id="{00000000-0008-0000-1000-000094060000}"/>
              </a:ext>
            </a:extLst>
          </xdr:cNvPr>
          <xdr:cNvGraphicFramePr/>
        </xdr:nvGraphicFramePr>
        <xdr:xfrm>
          <a:off x="393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1685" name="27BlockCover">
            <a:extLst>
              <a:ext uri="{FF2B5EF4-FFF2-40B4-BE49-F238E27FC236}">
                <a16:creationId xmlns:a16="http://schemas.microsoft.com/office/drawing/2014/main" id="{00000000-0008-0000-1000-000095060000}"/>
              </a:ext>
            </a:extLst>
          </xdr:cNvPr>
          <xdr:cNvSpPr/>
        </xdr:nvSpPr>
        <xdr:spPr>
          <a:xfrm>
            <a:off x="342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58</xdr:row>
      <xdr:rowOff>0</xdr:rowOff>
    </xdr:from>
    <xdr:to>
      <xdr:col>8</xdr:col>
      <xdr:colOff>76200</xdr:colOff>
      <xdr:row>65</xdr:row>
      <xdr:rowOff>63500</xdr:rowOff>
    </xdr:to>
    <xdr:grpSp>
      <xdr:nvGrpSpPr>
        <xdr:cNvPr id="1694" name="28BlockGroup">
          <a:extLst>
            <a:ext uri="{FF2B5EF4-FFF2-40B4-BE49-F238E27FC236}">
              <a16:creationId xmlns:a16="http://schemas.microsoft.com/office/drawing/2014/main" id="{00000000-0008-0000-1000-00009E060000}"/>
            </a:ext>
          </a:extLst>
        </xdr:cNvPr>
        <xdr:cNvGrpSpPr/>
      </xdr:nvGrpSpPr>
      <xdr:grpSpPr>
        <a:xfrm>
          <a:off x="3790674" y="12614413"/>
          <a:ext cx="2249004" cy="1570935"/>
          <a:chOff x="3429000" y="11239500"/>
          <a:chExt cx="2032000" cy="1397000"/>
        </a:xfrm>
      </xdr:grpSpPr>
      <xdr:sp macro="" textlink="">
        <xdr:nvSpPr>
          <xdr:cNvPr id="1688" name="28TITLE">
            <a:extLst>
              <a:ext uri="{FF2B5EF4-FFF2-40B4-BE49-F238E27FC236}">
                <a16:creationId xmlns:a16="http://schemas.microsoft.com/office/drawing/2014/main" id="{00000000-0008-0000-1000-000098060000}"/>
              </a:ext>
            </a:extLst>
          </xdr:cNvPr>
          <xdr:cNvSpPr txBox="1"/>
        </xdr:nvSpPr>
        <xdr:spPr>
          <a:xfrm>
            <a:off x="342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O-5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89" name="28CP">
            <a:extLst>
              <a:ext uri="{FF2B5EF4-FFF2-40B4-BE49-F238E27FC236}">
                <a16:creationId xmlns:a16="http://schemas.microsoft.com/office/drawing/2014/main" id="{00000000-0008-0000-1000-000099060000}"/>
              </a:ext>
            </a:extLst>
          </xdr:cNvPr>
          <xdr:cNvSpPr txBox="1"/>
        </xdr:nvSpPr>
        <xdr:spPr>
          <a:xfrm>
            <a:off x="3937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sp macro="" textlink="">
        <xdr:nvSpPr>
          <xdr:cNvPr id="1690" name="28CPK">
            <a:extLst>
              <a:ext uri="{FF2B5EF4-FFF2-40B4-BE49-F238E27FC236}">
                <a16:creationId xmlns:a16="http://schemas.microsoft.com/office/drawing/2014/main" id="{00000000-0008-0000-1000-00009A060000}"/>
              </a:ext>
            </a:extLst>
          </xdr:cNvPr>
          <xdr:cNvSpPr txBox="1"/>
        </xdr:nvSpPr>
        <xdr:spPr>
          <a:xfrm>
            <a:off x="4699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graphicFrame macro="">
        <xdr:nvGraphicFramePr>
          <xdr:cNvPr id="1691" name="Chart 1690">
            <a:extLst>
              <a:ext uri="{FF2B5EF4-FFF2-40B4-BE49-F238E27FC236}">
                <a16:creationId xmlns:a16="http://schemas.microsoft.com/office/drawing/2014/main" id="{00000000-0008-0000-1000-00009B060000}"/>
              </a:ext>
            </a:extLst>
          </xdr:cNvPr>
          <xdr:cNvGraphicFramePr/>
        </xdr:nvGraphicFramePr>
        <xdr:xfrm>
          <a:off x="393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692" name="28BlockCover">
            <a:extLst>
              <a:ext uri="{FF2B5EF4-FFF2-40B4-BE49-F238E27FC236}">
                <a16:creationId xmlns:a16="http://schemas.microsoft.com/office/drawing/2014/main" id="{00000000-0008-0000-1000-00009C060000}"/>
              </a:ext>
            </a:extLst>
          </xdr:cNvPr>
          <xdr:cNvSpPr/>
        </xdr:nvSpPr>
        <xdr:spPr>
          <a:xfrm>
            <a:off x="342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66</xdr:row>
      <xdr:rowOff>0</xdr:rowOff>
    </xdr:from>
    <xdr:to>
      <xdr:col>8</xdr:col>
      <xdr:colOff>76200</xdr:colOff>
      <xdr:row>73</xdr:row>
      <xdr:rowOff>63500</xdr:rowOff>
    </xdr:to>
    <xdr:grpSp>
      <xdr:nvGrpSpPr>
        <xdr:cNvPr id="1701" name="29BlockGroup">
          <a:extLst>
            <a:ext uri="{FF2B5EF4-FFF2-40B4-BE49-F238E27FC236}">
              <a16:creationId xmlns:a16="http://schemas.microsoft.com/office/drawing/2014/main" id="{00000000-0008-0000-1000-0000A5060000}"/>
            </a:ext>
          </a:extLst>
        </xdr:cNvPr>
        <xdr:cNvGrpSpPr/>
      </xdr:nvGrpSpPr>
      <xdr:grpSpPr>
        <a:xfrm>
          <a:off x="3790674" y="14337196"/>
          <a:ext cx="2249004" cy="1570934"/>
          <a:chOff x="3429000" y="12763500"/>
          <a:chExt cx="2032000" cy="1397000"/>
        </a:xfrm>
      </xdr:grpSpPr>
      <xdr:sp macro="" textlink="">
        <xdr:nvSpPr>
          <xdr:cNvPr id="1695" name="29TITLE">
            <a:extLst>
              <a:ext uri="{FF2B5EF4-FFF2-40B4-BE49-F238E27FC236}">
                <a16:creationId xmlns:a16="http://schemas.microsoft.com/office/drawing/2014/main" id="{00000000-0008-0000-1000-00009F060000}"/>
              </a:ext>
            </a:extLst>
          </xdr:cNvPr>
          <xdr:cNvSpPr txBox="1"/>
        </xdr:nvSpPr>
        <xdr:spPr>
          <a:xfrm>
            <a:off x="342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P</a:t>
            </a:r>
          </a:p>
          <a:p>
            <a:pPr algn="ctr"/>
            <a:r>
              <a:rPr lang="en-US" sz="500">
                <a:latin typeface="Arial"/>
              </a:rPr>
              <a:t>25.56 /</a:t>
            </a:r>
          </a:p>
          <a:p>
            <a:pPr algn="ctr"/>
            <a:r>
              <a:rPr lang="en-US" sz="500">
                <a:latin typeface="Arial"/>
              </a:rPr>
              <a:t>36.56</a:t>
            </a:r>
          </a:p>
        </xdr:txBody>
      </xdr:sp>
      <xdr:sp macro="" textlink="">
        <xdr:nvSpPr>
          <xdr:cNvPr id="1696" name="29CP">
            <a:extLst>
              <a:ext uri="{FF2B5EF4-FFF2-40B4-BE49-F238E27FC236}">
                <a16:creationId xmlns:a16="http://schemas.microsoft.com/office/drawing/2014/main" id="{00000000-0008-0000-1000-0000A0060000}"/>
              </a:ext>
            </a:extLst>
          </xdr:cNvPr>
          <xdr:cNvSpPr txBox="1"/>
        </xdr:nvSpPr>
        <xdr:spPr>
          <a:xfrm>
            <a:off x="393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1.367</a:t>
            </a:r>
          </a:p>
        </xdr:txBody>
      </xdr:sp>
      <xdr:sp macro="" textlink="">
        <xdr:nvSpPr>
          <xdr:cNvPr id="1697" name="29CPK">
            <a:extLst>
              <a:ext uri="{FF2B5EF4-FFF2-40B4-BE49-F238E27FC236}">
                <a16:creationId xmlns:a16="http://schemas.microsoft.com/office/drawing/2014/main" id="{00000000-0008-0000-1000-0000A1060000}"/>
              </a:ext>
            </a:extLst>
          </xdr:cNvPr>
          <xdr:cNvSpPr txBox="1"/>
        </xdr:nvSpPr>
        <xdr:spPr>
          <a:xfrm>
            <a:off x="4699000" y="1276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1.25</a:t>
            </a:r>
          </a:p>
        </xdr:txBody>
      </xdr:sp>
      <xdr:graphicFrame macro="">
        <xdr:nvGraphicFramePr>
          <xdr:cNvPr id="1698" name="Chart 1697">
            <a:extLst>
              <a:ext uri="{FF2B5EF4-FFF2-40B4-BE49-F238E27FC236}">
                <a16:creationId xmlns:a16="http://schemas.microsoft.com/office/drawing/2014/main" id="{00000000-0008-0000-1000-0000A2060000}"/>
              </a:ext>
            </a:extLst>
          </xdr:cNvPr>
          <xdr:cNvGraphicFramePr/>
        </xdr:nvGraphicFramePr>
        <xdr:xfrm>
          <a:off x="393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1699" name="29BlockCover">
            <a:extLst>
              <a:ext uri="{FF2B5EF4-FFF2-40B4-BE49-F238E27FC236}">
                <a16:creationId xmlns:a16="http://schemas.microsoft.com/office/drawing/2014/main" id="{00000000-0008-0000-1000-0000A3060000}"/>
              </a:ext>
            </a:extLst>
          </xdr:cNvPr>
          <xdr:cNvSpPr/>
        </xdr:nvSpPr>
        <xdr:spPr>
          <a:xfrm>
            <a:off x="342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74</xdr:row>
      <xdr:rowOff>0</xdr:rowOff>
    </xdr:from>
    <xdr:to>
      <xdr:col>8</xdr:col>
      <xdr:colOff>76200</xdr:colOff>
      <xdr:row>81</xdr:row>
      <xdr:rowOff>63500</xdr:rowOff>
    </xdr:to>
    <xdr:grpSp>
      <xdr:nvGrpSpPr>
        <xdr:cNvPr id="1708" name="30BlockGroup">
          <a:extLst>
            <a:ext uri="{FF2B5EF4-FFF2-40B4-BE49-F238E27FC236}">
              <a16:creationId xmlns:a16="http://schemas.microsoft.com/office/drawing/2014/main" id="{00000000-0008-0000-1000-0000AC060000}"/>
            </a:ext>
          </a:extLst>
        </xdr:cNvPr>
        <xdr:cNvGrpSpPr/>
      </xdr:nvGrpSpPr>
      <xdr:grpSpPr>
        <a:xfrm>
          <a:off x="3790674" y="16059978"/>
          <a:ext cx="2249004" cy="1570935"/>
          <a:chOff x="3429000" y="14287500"/>
          <a:chExt cx="2032000" cy="1397000"/>
        </a:xfrm>
      </xdr:grpSpPr>
      <xdr:sp macro="" textlink="">
        <xdr:nvSpPr>
          <xdr:cNvPr id="1702" name="30TITLE">
            <a:extLst>
              <a:ext uri="{FF2B5EF4-FFF2-40B4-BE49-F238E27FC236}">
                <a16:creationId xmlns:a16="http://schemas.microsoft.com/office/drawing/2014/main" id="{00000000-0008-0000-1000-0000A6060000}"/>
              </a:ext>
            </a:extLst>
          </xdr:cNvPr>
          <xdr:cNvSpPr txBox="1"/>
        </xdr:nvSpPr>
        <xdr:spPr>
          <a:xfrm>
            <a:off x="342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Q</a:t>
            </a:r>
          </a:p>
          <a:p>
            <a:pPr algn="ctr"/>
            <a:r>
              <a:rPr lang="en-US" sz="500">
                <a:latin typeface="Arial"/>
              </a:rPr>
              <a:t>35.93 /</a:t>
            </a:r>
          </a:p>
          <a:p>
            <a:pPr algn="ctr"/>
            <a:r>
              <a:rPr lang="en-US" sz="500">
                <a:latin typeface="Arial"/>
              </a:rPr>
              <a:t>46.93</a:t>
            </a:r>
          </a:p>
        </xdr:txBody>
      </xdr:sp>
      <xdr:sp macro="" textlink="">
        <xdr:nvSpPr>
          <xdr:cNvPr id="1703" name="30CP">
            <a:extLst>
              <a:ext uri="{FF2B5EF4-FFF2-40B4-BE49-F238E27FC236}">
                <a16:creationId xmlns:a16="http://schemas.microsoft.com/office/drawing/2014/main" id="{00000000-0008-0000-1000-0000A7060000}"/>
              </a:ext>
            </a:extLst>
          </xdr:cNvPr>
          <xdr:cNvSpPr txBox="1"/>
        </xdr:nvSpPr>
        <xdr:spPr>
          <a:xfrm>
            <a:off x="393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1.495</a:t>
            </a:r>
          </a:p>
        </xdr:txBody>
      </xdr:sp>
      <xdr:sp macro="" textlink="">
        <xdr:nvSpPr>
          <xdr:cNvPr id="1704" name="30CPK">
            <a:extLst>
              <a:ext uri="{FF2B5EF4-FFF2-40B4-BE49-F238E27FC236}">
                <a16:creationId xmlns:a16="http://schemas.microsoft.com/office/drawing/2014/main" id="{00000000-0008-0000-1000-0000A8060000}"/>
              </a:ext>
            </a:extLst>
          </xdr:cNvPr>
          <xdr:cNvSpPr txBox="1"/>
        </xdr:nvSpPr>
        <xdr:spPr>
          <a:xfrm>
            <a:off x="4699000" y="1428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1.293</a:t>
            </a:r>
          </a:p>
        </xdr:txBody>
      </xdr:sp>
      <xdr:graphicFrame macro="">
        <xdr:nvGraphicFramePr>
          <xdr:cNvPr id="1705" name="Chart 1704">
            <a:extLst>
              <a:ext uri="{FF2B5EF4-FFF2-40B4-BE49-F238E27FC236}">
                <a16:creationId xmlns:a16="http://schemas.microsoft.com/office/drawing/2014/main" id="{00000000-0008-0000-1000-0000A9060000}"/>
              </a:ext>
            </a:extLst>
          </xdr:cNvPr>
          <xdr:cNvGraphicFramePr/>
        </xdr:nvGraphicFramePr>
        <xdr:xfrm>
          <a:off x="393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706" name="30BlockCover">
            <a:extLst>
              <a:ext uri="{FF2B5EF4-FFF2-40B4-BE49-F238E27FC236}">
                <a16:creationId xmlns:a16="http://schemas.microsoft.com/office/drawing/2014/main" id="{00000000-0008-0000-1000-0000AA060000}"/>
              </a:ext>
            </a:extLst>
          </xdr:cNvPr>
          <xdr:cNvSpPr/>
        </xdr:nvSpPr>
        <xdr:spPr>
          <a:xfrm>
            <a:off x="3429000" y="1428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2</xdr:row>
      <xdr:rowOff>63500</xdr:rowOff>
    </xdr:from>
    <xdr:to>
      <xdr:col>11</xdr:col>
      <xdr:colOff>596900</xdr:colOff>
      <xdr:row>9</xdr:row>
      <xdr:rowOff>63500</xdr:rowOff>
    </xdr:to>
    <xdr:grpSp>
      <xdr:nvGrpSpPr>
        <xdr:cNvPr id="1715" name="31BlockGroup">
          <a:extLst>
            <a:ext uri="{FF2B5EF4-FFF2-40B4-BE49-F238E27FC236}">
              <a16:creationId xmlns:a16="http://schemas.microsoft.com/office/drawing/2014/main" id="{00000000-0008-0000-1000-0000B3060000}"/>
            </a:ext>
          </a:extLst>
        </xdr:cNvPr>
        <xdr:cNvGrpSpPr/>
      </xdr:nvGrpSpPr>
      <xdr:grpSpPr>
        <a:xfrm>
          <a:off x="6547678" y="577022"/>
          <a:ext cx="2249005" cy="1548848"/>
          <a:chOff x="5969000" y="571500"/>
          <a:chExt cx="2032000" cy="1397000"/>
        </a:xfrm>
      </xdr:grpSpPr>
      <xdr:sp macro="" textlink="">
        <xdr:nvSpPr>
          <xdr:cNvPr id="1709" name="31TITLE">
            <a:extLst>
              <a:ext uri="{FF2B5EF4-FFF2-40B4-BE49-F238E27FC236}">
                <a16:creationId xmlns:a16="http://schemas.microsoft.com/office/drawing/2014/main" id="{00000000-0008-0000-1000-0000AD060000}"/>
              </a:ext>
            </a:extLst>
          </xdr:cNvPr>
          <xdr:cNvSpPr txBox="1"/>
        </xdr:nvSpPr>
        <xdr:spPr>
          <a:xfrm>
            <a:off x="596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R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0" name="31CP">
            <a:extLst>
              <a:ext uri="{FF2B5EF4-FFF2-40B4-BE49-F238E27FC236}">
                <a16:creationId xmlns:a16="http://schemas.microsoft.com/office/drawing/2014/main" id="{00000000-0008-0000-1000-0000AE060000}"/>
              </a:ext>
            </a:extLst>
          </xdr:cNvPr>
          <xdr:cNvSpPr txBox="1"/>
        </xdr:nvSpPr>
        <xdr:spPr>
          <a:xfrm>
            <a:off x="647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1.211</a:t>
            </a:r>
          </a:p>
        </xdr:txBody>
      </xdr:sp>
      <xdr:sp macro="" textlink="">
        <xdr:nvSpPr>
          <xdr:cNvPr id="1711" name="31CPK">
            <a:extLst>
              <a:ext uri="{FF2B5EF4-FFF2-40B4-BE49-F238E27FC236}">
                <a16:creationId xmlns:a16="http://schemas.microsoft.com/office/drawing/2014/main" id="{00000000-0008-0000-1000-0000AF060000}"/>
              </a:ext>
            </a:extLst>
          </xdr:cNvPr>
          <xdr:cNvSpPr txBox="1"/>
        </xdr:nvSpPr>
        <xdr:spPr>
          <a:xfrm>
            <a:off x="723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1.036</a:t>
            </a:r>
          </a:p>
        </xdr:txBody>
      </xdr:sp>
      <xdr:graphicFrame macro="">
        <xdr:nvGraphicFramePr>
          <xdr:cNvPr id="1712" name="Chart 1711">
            <a:extLst>
              <a:ext uri="{FF2B5EF4-FFF2-40B4-BE49-F238E27FC236}">
                <a16:creationId xmlns:a16="http://schemas.microsoft.com/office/drawing/2014/main" id="{00000000-0008-0000-1000-0000B0060000}"/>
              </a:ext>
            </a:extLst>
          </xdr:cNvPr>
          <xdr:cNvGraphicFramePr/>
        </xdr:nvGraphicFramePr>
        <xdr:xfrm>
          <a:off x="647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">
        <xdr:nvSpPr>
          <xdr:cNvPr id="1713" name="31BlockCover">
            <a:extLst>
              <a:ext uri="{FF2B5EF4-FFF2-40B4-BE49-F238E27FC236}">
                <a16:creationId xmlns:a16="http://schemas.microsoft.com/office/drawing/2014/main" id="{00000000-0008-0000-1000-0000B1060000}"/>
              </a:ext>
            </a:extLst>
          </xdr:cNvPr>
          <xdr:cNvSpPr/>
        </xdr:nvSpPr>
        <xdr:spPr>
          <a:xfrm>
            <a:off x="596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10</xdr:row>
      <xdr:rowOff>0</xdr:rowOff>
    </xdr:from>
    <xdr:to>
      <xdr:col>11</xdr:col>
      <xdr:colOff>596900</xdr:colOff>
      <xdr:row>17</xdr:row>
      <xdr:rowOff>63500</xdr:rowOff>
    </xdr:to>
    <xdr:grpSp>
      <xdr:nvGrpSpPr>
        <xdr:cNvPr id="1722" name="32BlockGroup">
          <a:extLst>
            <a:ext uri="{FF2B5EF4-FFF2-40B4-BE49-F238E27FC236}">
              <a16:creationId xmlns:a16="http://schemas.microsoft.com/office/drawing/2014/main" id="{00000000-0008-0000-1000-0000BA060000}"/>
            </a:ext>
          </a:extLst>
        </xdr:cNvPr>
        <xdr:cNvGrpSpPr/>
      </xdr:nvGrpSpPr>
      <xdr:grpSpPr>
        <a:xfrm>
          <a:off x="6547678" y="2277717"/>
          <a:ext cx="2249005" cy="1570935"/>
          <a:chOff x="5969000" y="2095500"/>
          <a:chExt cx="2032000" cy="1397000"/>
        </a:xfrm>
      </xdr:grpSpPr>
      <xdr:sp macro="" textlink="">
        <xdr:nvSpPr>
          <xdr:cNvPr id="1716" name="32TITLE">
            <a:extLst>
              <a:ext uri="{FF2B5EF4-FFF2-40B4-BE49-F238E27FC236}">
                <a16:creationId xmlns:a16="http://schemas.microsoft.com/office/drawing/2014/main" id="{00000000-0008-0000-1000-0000B4060000}"/>
              </a:ext>
            </a:extLst>
          </xdr:cNvPr>
          <xdr:cNvSpPr txBox="1"/>
        </xdr:nvSpPr>
        <xdr:spPr>
          <a:xfrm>
            <a:off x="596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S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717" name="32CP">
            <a:extLst>
              <a:ext uri="{FF2B5EF4-FFF2-40B4-BE49-F238E27FC236}">
                <a16:creationId xmlns:a16="http://schemas.microsoft.com/office/drawing/2014/main" id="{00000000-0008-0000-1000-0000B5060000}"/>
              </a:ext>
            </a:extLst>
          </xdr:cNvPr>
          <xdr:cNvSpPr txBox="1"/>
        </xdr:nvSpPr>
        <xdr:spPr>
          <a:xfrm>
            <a:off x="6477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1.206</a:t>
            </a:r>
          </a:p>
        </xdr:txBody>
      </xdr:sp>
      <xdr:sp macro="" textlink="">
        <xdr:nvSpPr>
          <xdr:cNvPr id="1718" name="32CPK">
            <a:extLst>
              <a:ext uri="{FF2B5EF4-FFF2-40B4-BE49-F238E27FC236}">
                <a16:creationId xmlns:a16="http://schemas.microsoft.com/office/drawing/2014/main" id="{00000000-0008-0000-1000-0000B6060000}"/>
              </a:ext>
            </a:extLst>
          </xdr:cNvPr>
          <xdr:cNvSpPr txBox="1"/>
        </xdr:nvSpPr>
        <xdr:spPr>
          <a:xfrm>
            <a:off x="7239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1.098</a:t>
            </a:r>
          </a:p>
        </xdr:txBody>
      </xdr:sp>
      <xdr:graphicFrame macro="">
        <xdr:nvGraphicFramePr>
          <xdr:cNvPr id="1719" name="Chart 1718">
            <a:extLst>
              <a:ext uri="{FF2B5EF4-FFF2-40B4-BE49-F238E27FC236}">
                <a16:creationId xmlns:a16="http://schemas.microsoft.com/office/drawing/2014/main" id="{00000000-0008-0000-1000-0000B7060000}"/>
              </a:ext>
            </a:extLst>
          </xdr:cNvPr>
          <xdr:cNvGraphicFramePr/>
        </xdr:nvGraphicFramePr>
        <xdr:xfrm>
          <a:off x="647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720" name="32BlockCover">
            <a:extLst>
              <a:ext uri="{FF2B5EF4-FFF2-40B4-BE49-F238E27FC236}">
                <a16:creationId xmlns:a16="http://schemas.microsoft.com/office/drawing/2014/main" id="{00000000-0008-0000-1000-0000B8060000}"/>
              </a:ext>
            </a:extLst>
          </xdr:cNvPr>
          <xdr:cNvSpPr/>
        </xdr:nvSpPr>
        <xdr:spPr>
          <a:xfrm>
            <a:off x="596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3</xdr:col>
          <xdr:colOff>657225</xdr:colOff>
          <xdr:row>1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1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Dim Blocks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</xdr:col>
          <xdr:colOff>657225</xdr:colOff>
          <xdr:row>1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1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Circles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161925</xdr:colOff>
          <xdr:row>0</xdr:row>
          <xdr:rowOff>0</xdr:rowOff>
        </xdr:from>
        <xdr:to>
          <xdr:col>7</xdr:col>
          <xdr:colOff>647700</xdr:colOff>
          <xdr:row>1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1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800" b="0" i="0" u="none" strike="noStrike" baseline="0">
                  <a:solidFill>
                    <a:srgbClr val="000000"/>
                  </a:solidFill>
                  <a:latin typeface="Lucida Grande"/>
                </a:rPr>
                <a:t>Drawing Tab Clean-up Options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ctrlProp" Target="../ctrlProps/ctrlProp11.xml"/><Relationship Id="rId7" Type="http://schemas.openxmlformats.org/officeDocument/2006/relationships/ctrlProp" Target="../ctrlProps/ctrlProp1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ctrlProp" Target="../ctrlProps/ctrlProp16.xml"/><Relationship Id="rId7" Type="http://schemas.openxmlformats.org/officeDocument/2006/relationships/ctrlProp" Target="../ctrlProps/ctrlProp20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ctrlProp" Target="../ctrlProps/ctrlProp21.xml"/><Relationship Id="rId7" Type="http://schemas.openxmlformats.org/officeDocument/2006/relationships/ctrlProp" Target="../ctrlProps/ctrlProp2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4" Type="http://schemas.openxmlformats.org/officeDocument/2006/relationships/ctrlProp" Target="../ctrlProps/ctrlProp2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ctrlProp" Target="../ctrlProps/ctrlProp26.xml"/><Relationship Id="rId7" Type="http://schemas.openxmlformats.org/officeDocument/2006/relationships/ctrlProp" Target="../ctrlProps/ctrlProp30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openxmlformats.org/officeDocument/2006/relationships/ctrlProp" Target="../ctrlProps/ctrlProp33.xml"/><Relationship Id="rId4" Type="http://schemas.openxmlformats.org/officeDocument/2006/relationships/ctrlProp" Target="../ctrlProps/ctrlProp3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1D27-0DD4-4181-9B0A-CCFF9707739C}">
  <sheetPr codeName="Sheet10"/>
  <dimension ref="A1:EBY175"/>
  <sheetViews>
    <sheetView tabSelected="1" topLeftCell="N1" zoomScale="70" zoomScaleNormal="70" workbookViewId="0">
      <selection activeCell="AK2" sqref="AK2"/>
    </sheetView>
  </sheetViews>
  <sheetFormatPr defaultColWidth="8.88671875" defaultRowHeight="17.25"/>
  <cols>
    <col min="1" max="1" width="0.88671875" customWidth="1"/>
    <col min="2" max="2" width="14.33203125" customWidth="1"/>
    <col min="3" max="3" width="10.44140625" bestFit="1" customWidth="1"/>
    <col min="4" max="4" width="16" bestFit="1" customWidth="1"/>
    <col min="5" max="5" width="7.6640625" customWidth="1"/>
    <col min="6" max="6" width="9" customWidth="1"/>
    <col min="7" max="7" width="9.44140625" customWidth="1"/>
    <col min="8" max="9" width="8.33203125" customWidth="1"/>
    <col min="10" max="10" width="12.33203125" bestFit="1" customWidth="1"/>
    <col min="11" max="11" width="8.44140625" customWidth="1"/>
    <col min="12" max="13" width="7.88671875" customWidth="1"/>
    <col min="14" max="14" width="0.88671875" customWidth="1"/>
    <col min="15" max="25" width="7.88671875" customWidth="1"/>
    <col min="26" max="26" width="10" hidden="1" customWidth="1"/>
    <col min="27" max="29" width="9.6640625" hidden="1" customWidth="1"/>
    <col min="30" max="30" width="7.88671875" hidden="1" customWidth="1"/>
    <col min="31" max="31" width="9" hidden="1" customWidth="1"/>
    <col min="32" max="32" width="22" hidden="1" customWidth="1"/>
    <col min="33" max="35" width="9" hidden="1" customWidth="1"/>
    <col min="36" max="36" width="0.88671875" customWidth="1"/>
    <col min="37" max="68" width="7.88671875" customWidth="1"/>
    <col min="69" max="83" width="8.88671875" hidden="1" customWidth="1"/>
  </cols>
  <sheetData>
    <row r="1" spans="1:1007 1028:1976 2095:3010 3099:3440" s="8" customFormat="1" ht="21.95" customHeight="1">
      <c r="A1" s="172" t="s">
        <v>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7"/>
      <c r="AG1" s="37"/>
      <c r="AH1" s="37"/>
      <c r="AI1" s="37"/>
      <c r="AJ1" s="1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1007 1028:1976 2095:3010 3099:3440" s="8" customFormat="1" ht="14.1" customHeight="1">
      <c r="B2" s="9" t="s">
        <v>97</v>
      </c>
      <c r="C2" s="9"/>
      <c r="S2" s="7"/>
      <c r="T2" s="7"/>
      <c r="U2" s="7"/>
      <c r="V2" s="173" t="s">
        <v>13</v>
      </c>
      <c r="W2" s="173"/>
      <c r="X2" s="7"/>
      <c r="Y2" s="155" t="s">
        <v>569</v>
      </c>
      <c r="AK2" s="171" t="str" cm="1">
        <f t="array" ref="AK2">TRANSPOSE(IFERROR(_xlfn._xlws.FILTER(CE10:CE160,CE10:CE160&lt;&gt;""),""))</f>
        <v/>
      </c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1007 1028:1976 2095:3010 3099:3440" s="8" customFormat="1" ht="9" customHeight="1">
      <c r="X3" s="153"/>
      <c r="Y3" s="156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1007 1028:1976 2095:3010 3099:3440" s="8" customFormat="1" ht="18.75" customHeight="1">
      <c r="B4" s="174" t="s">
        <v>14</v>
      </c>
      <c r="C4" s="175"/>
      <c r="D4" s="148" t="s">
        <v>535</v>
      </c>
      <c r="E4" s="146"/>
      <c r="F4" s="176" t="s">
        <v>15</v>
      </c>
      <c r="G4" s="177"/>
      <c r="H4" s="178" t="s">
        <v>501</v>
      </c>
      <c r="I4" s="179"/>
      <c r="J4" s="179"/>
      <c r="K4" s="179"/>
      <c r="L4" s="179"/>
      <c r="M4" s="180"/>
      <c r="N4" s="145"/>
      <c r="O4" s="174" t="s">
        <v>81</v>
      </c>
      <c r="P4" s="181"/>
      <c r="Q4" s="175"/>
      <c r="R4" s="182" t="s">
        <v>555</v>
      </c>
      <c r="S4" s="183"/>
      <c r="T4" s="183"/>
      <c r="U4" s="183"/>
      <c r="V4" s="183"/>
      <c r="W4" s="183"/>
      <c r="X4" s="154"/>
      <c r="Y4" s="157" t="s">
        <v>570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71" t="str" cm="1">
        <f t="array" ref="AK4">TRANSPOSE(_xlfn.ANCHORARRAY(BT10))</f>
        <v/>
      </c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1007 1028:1976 2095:3010 3099:3440" s="8" customFormat="1" ht="18.75" customHeight="1">
      <c r="B5" s="174" t="s">
        <v>16</v>
      </c>
      <c r="C5" s="175"/>
      <c r="D5" s="148" t="s">
        <v>500</v>
      </c>
      <c r="E5" s="146"/>
      <c r="F5" s="176" t="s">
        <v>17</v>
      </c>
      <c r="G5" s="177"/>
      <c r="H5" s="184" t="s">
        <v>556</v>
      </c>
      <c r="I5" s="179"/>
      <c r="J5" s="179"/>
      <c r="K5" s="179"/>
      <c r="L5" s="179"/>
      <c r="M5" s="180"/>
      <c r="N5" s="145"/>
      <c r="O5" s="174" t="s">
        <v>57</v>
      </c>
      <c r="P5" s="181"/>
      <c r="Q5" s="175"/>
      <c r="R5" s="185" t="s">
        <v>557</v>
      </c>
      <c r="S5" s="183"/>
      <c r="T5" s="183"/>
      <c r="U5" s="183"/>
      <c r="V5" s="183"/>
      <c r="W5" s="183"/>
      <c r="X5" s="154"/>
      <c r="Y5" s="157" t="s">
        <v>571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170" t="str" cm="1">
        <f t="array" ref="AK5">TRANSPOSE(_xlfn.ANCHORARRAY(BR10))</f>
        <v/>
      </c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1007 1028:1976 2095:3010 3099:3440" s="8" customFormat="1" ht="18.75" customHeight="1">
      <c r="B6" s="174" t="s">
        <v>18</v>
      </c>
      <c r="C6" s="175"/>
      <c r="D6" s="147">
        <v>11</v>
      </c>
      <c r="E6" s="146"/>
      <c r="F6" s="176" t="s">
        <v>45</v>
      </c>
      <c r="G6" s="177"/>
      <c r="H6" s="191" t="s">
        <v>558</v>
      </c>
      <c r="I6" s="179"/>
      <c r="J6" s="179"/>
      <c r="K6" s="179"/>
      <c r="L6" s="179"/>
      <c r="M6" s="180"/>
      <c r="N6" s="145"/>
      <c r="O6" s="174" t="s">
        <v>56</v>
      </c>
      <c r="P6" s="181"/>
      <c r="Q6" s="175"/>
      <c r="R6" s="185" t="s">
        <v>559</v>
      </c>
      <c r="S6" s="183"/>
      <c r="T6" s="183"/>
      <c r="U6" s="183"/>
      <c r="V6" s="183"/>
      <c r="W6" s="192"/>
      <c r="X6" s="7"/>
      <c r="Y6" s="157" t="s">
        <v>572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1007 1028:1976 2095:3010 3099:3440" s="8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1007 1028:1976 2095:3010 3099:3440" s="10" customFormat="1" ht="15" customHeight="1">
      <c r="A8" s="25"/>
      <c r="B8" s="193" t="s">
        <v>19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25"/>
      <c r="O8" s="193" t="s">
        <v>24</v>
      </c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5"/>
      <c r="AG8" s="190" t="s">
        <v>68</v>
      </c>
      <c r="AH8" s="190"/>
      <c r="AI8" s="190"/>
      <c r="AJ8" s="25"/>
      <c r="AK8" s="151" t="s">
        <v>563</v>
      </c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</row>
    <row r="9" spans="1:1007 1028:1976 2095:3010 3099:3440" s="10" customFormat="1" ht="24.95" customHeight="1" thickBot="1">
      <c r="A9" s="31"/>
      <c r="B9" s="186" t="s">
        <v>499</v>
      </c>
      <c r="C9" s="186" t="s">
        <v>498</v>
      </c>
      <c r="D9" s="144"/>
      <c r="E9" s="144"/>
      <c r="F9" s="144"/>
      <c r="G9" s="143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88" t="s">
        <v>76</v>
      </c>
      <c r="AA9" s="189"/>
      <c r="AB9" s="47" t="s">
        <v>64</v>
      </c>
      <c r="AC9" s="72">
        <v>1.5</v>
      </c>
      <c r="AD9" s="142"/>
      <c r="AE9" s="142"/>
      <c r="AF9" s="70"/>
      <c r="AG9" s="68"/>
      <c r="AH9" s="68"/>
      <c r="AI9" s="69"/>
      <c r="AJ9" s="58"/>
      <c r="AK9" s="149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</row>
    <row r="10" spans="1:1007 1028:1976 2095:3010 3099:3440" s="23" customFormat="1" ht="25.5">
      <c r="A10" s="26"/>
      <c r="B10" s="187"/>
      <c r="C10" s="187"/>
      <c r="D10" s="141" t="s">
        <v>497</v>
      </c>
      <c r="E10" s="141" t="s">
        <v>75</v>
      </c>
      <c r="F10" s="141" t="s">
        <v>26</v>
      </c>
      <c r="G10" s="140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496</v>
      </c>
      <c r="W10" s="45" t="s">
        <v>495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55" t="s">
        <v>22</v>
      </c>
      <c r="AE10" s="55" t="s">
        <v>23</v>
      </c>
      <c r="AF10" s="55" t="s">
        <v>67</v>
      </c>
      <c r="AG10" s="68"/>
      <c r="AH10" s="68"/>
      <c r="AI10" s="69"/>
      <c r="AJ10" s="5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23" t="str" cm="1">
        <f t="array" ref="BQ10:BQ41">TRANSPOSE(LEFT(AK10:BP10,1))</f>
        <v/>
      </c>
      <c r="BR10" s="23" t="str" cm="1">
        <f t="array" ref="BR10">_xlfn._xlws.SORT(_xlfn.UNIQUE(_xlfn.ANCHORARRAY(BQ10)))</f>
        <v/>
      </c>
      <c r="BS10" s="23" t="str" cm="1">
        <f t="array" ref="BS10:BS41">TRANSPOSE(LEFT(AK10:BP10,3))</f>
        <v/>
      </c>
      <c r="BT10" s="23" t="str" cm="1">
        <f t="array" ref="BT10">_xlfn._xlws.SORT(_xlfn.UNIQUE(_xlfn.ANCHORARRAY(BS10)))</f>
        <v/>
      </c>
      <c r="BU10" s="158" t="str" cm="1">
        <f t="array" ref="BU10">IF(BR10="","",_xlfn._xlws.FILTER($AJ$4:$BP$4,ISNUMBER(SEARCH(BR10,$AJ$4:$BP$4))))</f>
        <v/>
      </c>
      <c r="BV10" s="159"/>
      <c r="BW10" s="159"/>
      <c r="BX10" s="159"/>
      <c r="BY10" s="159" t="str" cm="1">
        <f t="array" ref="BY10">IF(BU10="","",IF(AND(MID(BU10,1,1)=MID(BU10:BX10,1,1)),"TRUE","FALSE"))</f>
        <v/>
      </c>
      <c r="CA10" s="160" t="str">
        <f>IF(BR10="","",SUBSTITUTE(SUBSTITUTE(COUNTIF(_xlfn.ANCHORARRAY(BU10),BR10&amp;"#1"),"1",""),"0",BR10&amp;"#1"))</f>
        <v/>
      </c>
      <c r="CB10" s="161" t="str">
        <f>IF(BR10="","",SUBSTITUTE(SUBSTITUTE(COUNTIF(_xlfn.ANCHORARRAY(BU10),BR10&amp;"#2"),"1",""),"0",BR10&amp;"#2"))</f>
        <v/>
      </c>
      <c r="CC10" s="161" t="str">
        <f>IF(BR10="","",SUBSTITUTE(SUBSTITUTE(COUNTIF(_xlfn.ANCHORARRAY(BU10),BR10&amp;"#3"),"1",""),"0",BR10&amp;"#3"))</f>
        <v/>
      </c>
      <c r="CD10" s="161" t="str">
        <f>IF(BR10="","",SUBSTITUTE(SUBSTITUTE(COUNTIF(_xlfn.ANCHORARRAY(BU10),BR10&amp;"#4"),"1",""),"0",BR10&amp;"#4"))</f>
        <v/>
      </c>
      <c r="CE10" s="162" t="str" cm="1">
        <f t="array" ref="CE10:CE129">_xlfn.TOCOL(CA10:CD160,3)</f>
        <v/>
      </c>
    </row>
    <row r="11" spans="1:1007 1028:1976 2095:3010 3099:3440" ht="15" customHeight="1">
      <c r="A11" s="17">
        <v>5</v>
      </c>
      <c r="B11" s="133" t="s">
        <v>124</v>
      </c>
      <c r="C11" s="126" t="s">
        <v>503</v>
      </c>
      <c r="D11" s="128" t="s">
        <v>125</v>
      </c>
      <c r="E11" s="127">
        <v>1.33</v>
      </c>
      <c r="F11" s="126" t="s">
        <v>41</v>
      </c>
      <c r="G11" s="124"/>
      <c r="H11" s="126">
        <v>8.0000000000000002E-3</v>
      </c>
      <c r="I11" s="124" t="s">
        <v>564</v>
      </c>
      <c r="J11" s="126" t="s">
        <v>31</v>
      </c>
      <c r="K11" s="129" t="s">
        <v>414</v>
      </c>
      <c r="L11" s="122">
        <v>8.0000000000000002E-3</v>
      </c>
      <c r="M11" s="121" t="s">
        <v>564</v>
      </c>
      <c r="N11" s="27"/>
      <c r="O11" s="3" t="str">
        <f t="shared" ref="O11:O41" si="0">IF(OR($AK11="",ISNUMBER($AK11)=FALSE),"",MAX(AK11:AR11))</f>
        <v/>
      </c>
      <c r="P11" s="3" t="str">
        <f t="shared" ref="P11:P41" si="1">IF(OR($AK11="",ISNUMBER($AK11)=FALSE),"",MIN(AK11:AR11))</f>
        <v/>
      </c>
      <c r="Q11" s="3" t="str">
        <f t="shared" ref="Q11:Q41" si="2">IF(OR($AK11="",ISNUMBER($AK11)=FALSE),"",AVERAGE(AK11:AR11))</f>
        <v/>
      </c>
      <c r="R11" s="4" t="str">
        <f t="shared" ref="R11:R41" si="3">IF(OR($AK11="",ISNUMBER($AK11)=FALSE),"",STDEV(AK11:AR11))</f>
        <v/>
      </c>
      <c r="S11" s="5" t="str">
        <f t="shared" ref="S11:S41" si="4">IF(OR($AK11="",ISNUMBER($AK11)=FALSE),"",IF(AND(G11="",I11=""),V11,IF(AND(G11="",H11=""),W11,(H11+ABS(I11))/(6*R11))))</f>
        <v/>
      </c>
      <c r="T11" s="77" t="str">
        <f t="shared" ref="T11:T41" si="5">IF(OR($AK11="",ISNUMBER($AK11)=FALSE),"",IF(AND($F11="Tolerance",$G11&lt;&gt;""),($Q11-$G11)/(($L11-$M11)/2),IF(AND($F11="GD&amp;T",$H11&lt;&gt;""),$Q11/$H11,"")))</f>
        <v/>
      </c>
      <c r="U11" s="77" t="str">
        <f t="shared" ref="U11:U41" si="6">IF($T11="","",IF(ABS($T11)&lt;=0.125, "Level A",IF(AND(ABS($T11)&gt;0.125,ABS($T11)&lt;=0.25), "Level B",IF(AND(ABS($T11)&gt;0.25,ABS($T11)&lt;=0.5), "Level C", IF(ABS($T11)&gt;0.5, "Level D")))))</f>
        <v/>
      </c>
      <c r="V11" s="5" t="str">
        <f t="shared" ref="V11:V41" si="7">IF(OR($AK11="",ISNUMBER($AK11)=FALSE),"",IF(H11="","",(L11-Q11)/(3*R11)))</f>
        <v/>
      </c>
      <c r="W11" s="5" t="str">
        <f t="shared" ref="W11:W41" si="8">IF(OR($AK11="",ISNUMBER($AK11)=FALSE),"",IF(I11="","",(Q11-M11)/(3*R11)))</f>
        <v/>
      </c>
      <c r="X11" s="5" t="str">
        <f t="shared" ref="X11:X41" si="9">IF(OR($AK11="",ISNUMBER($AK11)=FALSE),"",IF(AND(G11=0,I11=0),((H11)-(Q11))/(3*R11),MIN(V11:W11)))</f>
        <v/>
      </c>
      <c r="Y11" s="73" t="str">
        <f t="shared" ref="Y11:Y41" si="10">IF(OR($AK11="",ISNUMBER($AK11)=FALSE),"",IF(AND(G11=0,I11=0),NORMSDIST(3*X11),NORMSDIST(3*X11)+NORMSDIST(6*S11-3*X11)-1))</f>
        <v/>
      </c>
      <c r="Z11" s="32" t="str">
        <f t="shared" ref="Z11:Z41" si="11">IF($Q11="","",IF(F11="Tolerance",IF(($E11*3*R11+Q11)-G11&lt;H11,"",($E11*3*R11+Q11)-G11),IF(OR(F11="GD&amp;T",F11="MAX"),IF(($E11*3*R11+Q11)&lt;H11,"",($E11*3*R11+Q11)),"")))</f>
        <v/>
      </c>
      <c r="AA11" s="32" t="str">
        <f t="shared" ref="AA11:AA41" si="12">IF(Q11="","",IF(F11="Tolerance",IF(-(($E11*3*R11)-Q11)-G11&gt;I11,"",-(($E11*3*R11)-Q11)-G11),IF(F11="MIN",IF(-(($E11*3*R11)-Q11)&gt;I11,"",-(($E11*3*R11)-Q11)),"")))</f>
        <v/>
      </c>
      <c r="AB11" s="32" t="str">
        <f t="shared" ref="AB11:AB41" si="13">IF(OR(G11="",Q11=""),"",(L11+M11)/2-Q11)</f>
        <v/>
      </c>
      <c r="AC11" s="32" t="str">
        <f t="shared" ref="AC11:AC41" si="14">IF(OR($S11&gt;$AC$9,$R11=""),"",$AC$9*6*$R11)</f>
        <v/>
      </c>
      <c r="AD11" s="120"/>
      <c r="AE11" s="119" t="str">
        <f t="shared" ref="AE11:AE41" si="15">IF(AD11="","",IF(AD11&gt;=0.966,"Normal","Not Normal"))</f>
        <v/>
      </c>
      <c r="AF11" s="118"/>
      <c r="AG11" s="117"/>
      <c r="AH11" s="117"/>
      <c r="AI11" s="116"/>
      <c r="AJ11" s="2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t="str">
        <v/>
      </c>
      <c r="BS11" t="str">
        <v/>
      </c>
      <c r="BU11" s="158" t="str" cm="1">
        <f t="array" ref="BU11">IF(BR11="","",_xlfn._xlws.FILTER($AJ$4:$BP$4,ISNUMBER(SEARCH(BR11,$AJ$4:$BP$4))))</f>
        <v/>
      </c>
      <c r="BV11" s="159"/>
      <c r="BW11" s="159"/>
      <c r="BX11" s="159"/>
      <c r="BY11" s="159" t="str" cm="1">
        <f t="array" ref="BY11">IF(BU11="","",IF(AND(MID(BU11,1,1)=MID(BU11:BX11,1,1)),"TRUE","FALSE"))</f>
        <v/>
      </c>
      <c r="CA11" s="166" t="str">
        <f t="shared" ref="CA11:CA39" si="16">IF(BR11="","",SUBSTITUTE(SUBSTITUTE(COUNTIF(_xlfn.ANCHORARRAY(BU11),BR11&amp;"#1"),"1",""),"0",BR11&amp;"#1"))</f>
        <v/>
      </c>
      <c r="CB11" s="64" t="str">
        <f t="shared" ref="CB11:CB39" si="17">IF(BR11="","",SUBSTITUTE(SUBSTITUTE(COUNTIF(_xlfn.ANCHORARRAY(BU11),BR11&amp;"#2"),"1",""),"0",BR11&amp;"#2"))</f>
        <v/>
      </c>
      <c r="CC11" s="64" t="str">
        <f t="shared" ref="CC11:CC39" si="18">IF(BR11="","",SUBSTITUTE(SUBSTITUTE(COUNTIF(_xlfn.ANCHORARRAY(BU11),BR11&amp;"#3"),"1",""),"0",BR11&amp;"#3"))</f>
        <v/>
      </c>
      <c r="CD11" s="64" t="str">
        <f t="shared" ref="CD11:CD39" si="19">IF(BR11="","",SUBSTITUTE(SUBSTITUTE(COUNTIF(_xlfn.ANCHORARRAY(BU11),BR11&amp;"#4"),"1",""),"0",BR11&amp;"#4"))</f>
        <v/>
      </c>
      <c r="CE11" s="163" t="str">
        <v/>
      </c>
      <c r="CF11" s="79"/>
      <c r="CL11" s="79"/>
      <c r="DO11" s="79"/>
      <c r="DV11" s="79"/>
      <c r="EG11" s="79"/>
      <c r="ES11" s="79"/>
      <c r="TD11" s="79"/>
      <c r="WI11" s="79"/>
      <c r="XJ11" s="79"/>
      <c r="ZZ11" s="79"/>
      <c r="AJR11" s="79"/>
      <c r="BIF11" s="79"/>
      <c r="BJF11" s="79"/>
      <c r="BLT11" s="79"/>
      <c r="BNS11" s="79"/>
      <c r="BNV11" s="79"/>
      <c r="BOC11" s="79"/>
      <c r="BRY11" s="79"/>
      <c r="BUS11" s="79"/>
      <c r="BWZ11" s="79"/>
      <c r="CEI11" s="79"/>
      <c r="CJI11" s="79"/>
      <c r="CMY11" s="79"/>
      <c r="CNC11" s="79"/>
      <c r="COP11" s="79"/>
      <c r="COZ11" s="79"/>
      <c r="CPK11" s="79"/>
      <c r="CWM11" s="79"/>
      <c r="CYG11" s="79"/>
      <c r="DBZ11" s="79"/>
      <c r="DFD11" s="79"/>
      <c r="DFQ11" s="79"/>
      <c r="DFR11" s="79"/>
      <c r="DGO11" s="79"/>
      <c r="DHF11" s="79"/>
      <c r="DRM11" s="79"/>
      <c r="DSW11" s="79"/>
    </row>
    <row r="12" spans="1:1007 1028:1976 2095:3010 3099:3440" ht="15" customHeight="1">
      <c r="A12" s="17">
        <v>6</v>
      </c>
      <c r="B12" s="133" t="s">
        <v>127</v>
      </c>
      <c r="C12" s="126" t="s">
        <v>503</v>
      </c>
      <c r="D12" s="128" t="s">
        <v>125</v>
      </c>
      <c r="E12" s="127">
        <v>1.33</v>
      </c>
      <c r="F12" s="126" t="s">
        <v>41</v>
      </c>
      <c r="G12" s="124"/>
      <c r="H12" s="126">
        <v>8.0000000000000002E-3</v>
      </c>
      <c r="I12" s="124" t="s">
        <v>564</v>
      </c>
      <c r="J12" s="126" t="s">
        <v>31</v>
      </c>
      <c r="K12" s="129" t="s">
        <v>414</v>
      </c>
      <c r="L12" s="122">
        <v>8.0000000000000002E-3</v>
      </c>
      <c r="M12" s="121" t="s">
        <v>564</v>
      </c>
      <c r="N12" s="27"/>
      <c r="O12" s="3" t="str">
        <f t="shared" si="0"/>
        <v/>
      </c>
      <c r="P12" s="3" t="str">
        <f t="shared" si="1"/>
        <v/>
      </c>
      <c r="Q12" s="3" t="str">
        <f t="shared" si="2"/>
        <v/>
      </c>
      <c r="R12" s="4" t="str">
        <f t="shared" si="3"/>
        <v/>
      </c>
      <c r="S12" s="5" t="str">
        <f t="shared" si="4"/>
        <v/>
      </c>
      <c r="T12" s="77" t="str">
        <f t="shared" si="5"/>
        <v/>
      </c>
      <c r="U12" s="77" t="str">
        <f t="shared" si="6"/>
        <v/>
      </c>
      <c r="V12" s="5" t="str">
        <f t="shared" si="7"/>
        <v/>
      </c>
      <c r="W12" s="5" t="str">
        <f t="shared" si="8"/>
        <v/>
      </c>
      <c r="X12" s="5" t="str">
        <f t="shared" si="9"/>
        <v/>
      </c>
      <c r="Y12" s="73" t="str">
        <f t="shared" si="10"/>
        <v/>
      </c>
      <c r="Z12" s="32" t="str">
        <f t="shared" si="11"/>
        <v/>
      </c>
      <c r="AA12" s="32" t="str">
        <f t="shared" si="12"/>
        <v/>
      </c>
      <c r="AB12" s="32" t="str">
        <f t="shared" si="13"/>
        <v/>
      </c>
      <c r="AC12" s="32" t="str">
        <f t="shared" si="14"/>
        <v/>
      </c>
      <c r="AD12" s="120"/>
      <c r="AE12" s="119" t="str">
        <f t="shared" si="15"/>
        <v/>
      </c>
      <c r="AF12" s="118"/>
      <c r="AG12" s="117"/>
      <c r="AH12" s="117"/>
      <c r="AI12" s="116"/>
      <c r="AJ12" s="2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t="str">
        <v/>
      </c>
      <c r="BS12" t="str">
        <v/>
      </c>
      <c r="BU12" s="158" t="str" cm="1">
        <f t="array" ref="BU12">IF(BR12="","",_xlfn._xlws.FILTER($AJ$4:$BP$4,ISNUMBER(SEARCH(BR12,$AJ$4:$BP$4))))</f>
        <v/>
      </c>
      <c r="BV12" s="159"/>
      <c r="BW12" s="159"/>
      <c r="BX12" s="159"/>
      <c r="BY12" s="159" t="str" cm="1">
        <f t="array" ref="BY12">IF(BU12="","",IF(AND(MID(BU12,1,1)=MID(BU12:BX12,1,1)),"TRUE","FALSE"))</f>
        <v/>
      </c>
      <c r="CA12" s="166" t="str">
        <f t="shared" si="16"/>
        <v/>
      </c>
      <c r="CB12" s="64" t="str">
        <f t="shared" si="17"/>
        <v/>
      </c>
      <c r="CC12" s="64" t="str">
        <f t="shared" si="18"/>
        <v/>
      </c>
      <c r="CD12" s="64" t="str">
        <f t="shared" si="19"/>
        <v/>
      </c>
      <c r="CE12" s="163" t="str">
        <v/>
      </c>
      <c r="EI12" s="79"/>
      <c r="FQ12" s="79"/>
      <c r="IK12" s="79"/>
      <c r="ME12" s="79"/>
      <c r="OH12" s="79"/>
      <c r="RJ12" s="79"/>
      <c r="AJJ12" s="79"/>
      <c r="ANG12" s="79"/>
      <c r="AWE12" s="79"/>
      <c r="BKS12" s="79"/>
      <c r="BNK12" s="79"/>
      <c r="BOU12" s="79"/>
      <c r="BRJ12" s="79"/>
      <c r="BTJ12" s="79"/>
      <c r="CBO12" s="79"/>
      <c r="CGB12" s="79"/>
      <c r="CIQ12" s="79"/>
      <c r="CNH12" s="79"/>
      <c r="CYK12" s="79"/>
      <c r="DRT12" s="79"/>
    </row>
    <row r="13" spans="1:1007 1028:1976 2095:3010 3099:3440" ht="15" customHeight="1">
      <c r="A13" s="17">
        <v>7</v>
      </c>
      <c r="B13" s="133" t="s">
        <v>129</v>
      </c>
      <c r="C13" s="126" t="s">
        <v>503</v>
      </c>
      <c r="D13" s="128" t="s">
        <v>125</v>
      </c>
      <c r="E13" s="127">
        <v>1.33</v>
      </c>
      <c r="F13" s="126" t="s">
        <v>41</v>
      </c>
      <c r="G13" s="124"/>
      <c r="H13" s="126">
        <v>8.0000000000000002E-3</v>
      </c>
      <c r="I13" s="124" t="s">
        <v>564</v>
      </c>
      <c r="J13" s="126" t="s">
        <v>31</v>
      </c>
      <c r="K13" s="129" t="s">
        <v>414</v>
      </c>
      <c r="L13" s="122">
        <v>8.0000000000000002E-3</v>
      </c>
      <c r="M13" s="121" t="s">
        <v>564</v>
      </c>
      <c r="N13" s="27"/>
      <c r="O13" s="3" t="str">
        <f t="shared" si="0"/>
        <v/>
      </c>
      <c r="P13" s="3" t="str">
        <f t="shared" si="1"/>
        <v/>
      </c>
      <c r="Q13" s="3" t="str">
        <f t="shared" si="2"/>
        <v/>
      </c>
      <c r="R13" s="4" t="str">
        <f t="shared" si="3"/>
        <v/>
      </c>
      <c r="S13" s="5" t="str">
        <f t="shared" si="4"/>
        <v/>
      </c>
      <c r="T13" s="77" t="str">
        <f t="shared" si="5"/>
        <v/>
      </c>
      <c r="U13" s="77" t="str">
        <f t="shared" si="6"/>
        <v/>
      </c>
      <c r="V13" s="5" t="str">
        <f t="shared" si="7"/>
        <v/>
      </c>
      <c r="W13" s="5" t="str">
        <f t="shared" si="8"/>
        <v/>
      </c>
      <c r="X13" s="5" t="str">
        <f t="shared" si="9"/>
        <v/>
      </c>
      <c r="Y13" s="73" t="str">
        <f t="shared" si="10"/>
        <v/>
      </c>
      <c r="Z13" s="32" t="str">
        <f t="shared" si="11"/>
        <v/>
      </c>
      <c r="AA13" s="32" t="str">
        <f t="shared" si="12"/>
        <v/>
      </c>
      <c r="AB13" s="32" t="str">
        <f t="shared" si="13"/>
        <v/>
      </c>
      <c r="AC13" s="32" t="str">
        <f t="shared" si="14"/>
        <v/>
      </c>
      <c r="AD13" s="120"/>
      <c r="AE13" s="119" t="str">
        <f t="shared" si="15"/>
        <v/>
      </c>
      <c r="AF13" s="118"/>
      <c r="AG13" s="117"/>
      <c r="AH13" s="117"/>
      <c r="AI13" s="116"/>
      <c r="AJ13" s="2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t="str">
        <v/>
      </c>
      <c r="BS13" t="str">
        <v/>
      </c>
      <c r="BU13" s="158" t="str" cm="1">
        <f t="array" ref="BU13">IF(BR13="","",_xlfn._xlws.FILTER($AJ$4:$BP$4,ISNUMBER(SEARCH(BR13,$AJ$4:$BP$4))))</f>
        <v/>
      </c>
      <c r="BV13" s="159"/>
      <c r="BW13" s="159"/>
      <c r="BX13" s="159"/>
      <c r="BY13" s="159" t="str" cm="1">
        <f t="array" ref="BY13">IF(BU13="","",IF(AND(MID(BU13,1,1)=MID(BU13:BX13,1,1)),"TRUE","FALSE"))</f>
        <v/>
      </c>
      <c r="CA13" s="166" t="str">
        <f t="shared" si="16"/>
        <v/>
      </c>
      <c r="CB13" s="64" t="str">
        <f t="shared" si="17"/>
        <v/>
      </c>
      <c r="CC13" s="64" t="str">
        <f t="shared" si="18"/>
        <v/>
      </c>
      <c r="CD13" s="64" t="str">
        <f t="shared" si="19"/>
        <v/>
      </c>
      <c r="CE13" s="163" t="str">
        <v/>
      </c>
      <c r="ER13" s="79"/>
      <c r="GF13" s="79"/>
      <c r="LZ13" s="79"/>
      <c r="MM13" s="79"/>
      <c r="PC13" s="79"/>
      <c r="VT13" s="79"/>
      <c r="WT13" s="79"/>
      <c r="ZD13" s="79"/>
      <c r="AAN13" s="79"/>
      <c r="ABB13" s="79"/>
      <c r="ACI13" s="79"/>
      <c r="AGL13" s="79"/>
      <c r="AIB13" s="79"/>
      <c r="AJY13" s="79"/>
      <c r="AKY13" s="79"/>
      <c r="AMN13" s="79"/>
      <c r="ANL13" s="79"/>
      <c r="ANP13" s="79"/>
      <c r="AOF13" s="79"/>
      <c r="AOM13" s="79"/>
      <c r="AON13" s="79"/>
      <c r="APP13" s="79"/>
      <c r="ASA13" s="79"/>
      <c r="AXZ13" s="79"/>
      <c r="BAB13" s="79"/>
      <c r="BBB13" s="79"/>
      <c r="BCT13" s="79"/>
      <c r="BDO13" s="79"/>
      <c r="BPV13" s="79"/>
      <c r="BRU13" s="79"/>
      <c r="CDK13" s="79"/>
      <c r="CEH13" s="79"/>
      <c r="CJU13" s="79"/>
      <c r="CVF13" s="79"/>
      <c r="DKT13" s="79"/>
      <c r="DRB13" s="79"/>
      <c r="DRM13" s="79"/>
      <c r="DSL13" s="79"/>
      <c r="DTO13" s="79"/>
    </row>
    <row r="14" spans="1:1007 1028:1976 2095:3010 3099:3440" ht="15" customHeight="1">
      <c r="A14" s="17">
        <v>11</v>
      </c>
      <c r="B14" s="133" t="s">
        <v>131</v>
      </c>
      <c r="C14" s="126" t="s">
        <v>503</v>
      </c>
      <c r="D14" s="128" t="s">
        <v>125</v>
      </c>
      <c r="E14" s="127">
        <v>1.33</v>
      </c>
      <c r="F14" s="126" t="s">
        <v>41</v>
      </c>
      <c r="G14" s="124"/>
      <c r="H14" s="126">
        <v>8.0000000000000002E-3</v>
      </c>
      <c r="I14" s="124" t="s">
        <v>564</v>
      </c>
      <c r="J14" s="126" t="s">
        <v>31</v>
      </c>
      <c r="K14" s="129" t="s">
        <v>414</v>
      </c>
      <c r="L14" s="122">
        <v>8.0000000000000002E-3</v>
      </c>
      <c r="M14" s="121" t="s">
        <v>564</v>
      </c>
      <c r="N14" s="27"/>
      <c r="O14" s="3" t="str">
        <f t="shared" si="0"/>
        <v/>
      </c>
      <c r="P14" s="3" t="str">
        <f t="shared" si="1"/>
        <v/>
      </c>
      <c r="Q14" s="3" t="str">
        <f t="shared" si="2"/>
        <v/>
      </c>
      <c r="R14" s="4" t="str">
        <f t="shared" si="3"/>
        <v/>
      </c>
      <c r="S14" s="5" t="str">
        <f t="shared" si="4"/>
        <v/>
      </c>
      <c r="T14" s="77" t="str">
        <f t="shared" si="5"/>
        <v/>
      </c>
      <c r="U14" s="77" t="str">
        <f t="shared" si="6"/>
        <v/>
      </c>
      <c r="V14" s="5" t="str">
        <f t="shared" si="7"/>
        <v/>
      </c>
      <c r="W14" s="5" t="str">
        <f t="shared" si="8"/>
        <v/>
      </c>
      <c r="X14" s="5" t="str">
        <f t="shared" si="9"/>
        <v/>
      </c>
      <c r="Y14" s="73" t="str">
        <f t="shared" si="10"/>
        <v/>
      </c>
      <c r="Z14" s="32" t="str">
        <f t="shared" si="11"/>
        <v/>
      </c>
      <c r="AA14" s="32" t="str">
        <f t="shared" si="12"/>
        <v/>
      </c>
      <c r="AB14" s="32" t="str">
        <f t="shared" si="13"/>
        <v/>
      </c>
      <c r="AC14" s="32" t="str">
        <f t="shared" si="14"/>
        <v/>
      </c>
      <c r="AD14" s="120"/>
      <c r="AE14" s="119" t="str">
        <f t="shared" si="15"/>
        <v/>
      </c>
      <c r="AF14" s="118"/>
      <c r="AG14" s="117"/>
      <c r="AH14" s="117"/>
      <c r="AI14" s="116"/>
      <c r="AJ14" s="2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t="str">
        <v/>
      </c>
      <c r="BS14" t="str">
        <v/>
      </c>
      <c r="BU14" s="158" t="str" cm="1">
        <f t="array" ref="BU14">IF(BR14="","",_xlfn._xlws.FILTER($AJ$4:$BP$4,ISNUMBER(SEARCH(BR14,$AJ$4:$BP$4))))</f>
        <v/>
      </c>
      <c r="BV14" s="159"/>
      <c r="BW14" s="159"/>
      <c r="BX14" s="159"/>
      <c r="BY14" s="159" t="str" cm="1">
        <f t="array" ref="BY14">IF(BU14="","",IF(AND(MID(BU14,1,1)=MID(BU14:BX14,1,1)),"TRUE","FALSE"))</f>
        <v/>
      </c>
      <c r="CA14" s="166" t="str">
        <f t="shared" si="16"/>
        <v/>
      </c>
      <c r="CB14" s="64" t="str">
        <f t="shared" si="17"/>
        <v/>
      </c>
      <c r="CC14" s="64" t="str">
        <f t="shared" si="18"/>
        <v/>
      </c>
      <c r="CD14" s="64" t="str">
        <f t="shared" si="19"/>
        <v/>
      </c>
      <c r="CE14" s="163" t="str">
        <v/>
      </c>
      <c r="DB14" s="79"/>
      <c r="FQ14" s="79"/>
      <c r="JS14" s="79"/>
      <c r="OG14" s="79"/>
      <c r="UQ14" s="79"/>
      <c r="WE14" s="79"/>
      <c r="XJ14" s="79"/>
      <c r="AHN14" s="79"/>
      <c r="AJU14" s="79"/>
      <c r="ALA14" s="79"/>
      <c r="ALS14" s="79"/>
      <c r="AOS14" s="79"/>
      <c r="AQQ14" s="79"/>
      <c r="AUV14" s="79"/>
      <c r="BAX14" s="79"/>
      <c r="BCO14" s="79"/>
      <c r="BED14" s="79"/>
      <c r="BJH14" s="79"/>
      <c r="BNE14" s="79"/>
      <c r="BQI14" s="79"/>
      <c r="BRD14" s="79"/>
      <c r="BRS14" s="79"/>
      <c r="BWM14" s="79"/>
      <c r="BWZ14" s="79"/>
      <c r="CFF14" s="79"/>
      <c r="CFI14" s="79"/>
      <c r="CSJ14" s="79"/>
      <c r="DGN14" s="79"/>
      <c r="DGQ14" s="79"/>
      <c r="DHG14" s="79"/>
      <c r="DIG14" s="79"/>
      <c r="DOE14" s="79"/>
      <c r="DOI14" s="79"/>
      <c r="DPL14" s="79"/>
      <c r="DXZ14" s="79"/>
      <c r="DYT14" s="79"/>
      <c r="EBH14" s="79"/>
    </row>
    <row r="15" spans="1:1007 1028:1976 2095:3010 3099:3440" ht="15" customHeight="1">
      <c r="A15" s="17">
        <v>12</v>
      </c>
      <c r="B15" s="133">
        <v>3</v>
      </c>
      <c r="C15" s="126" t="s">
        <v>90</v>
      </c>
      <c r="D15" s="128" t="s">
        <v>548</v>
      </c>
      <c r="E15" s="127">
        <v>1.33</v>
      </c>
      <c r="F15" s="126" t="s">
        <v>41</v>
      </c>
      <c r="G15" s="124"/>
      <c r="H15" s="126">
        <v>0.03</v>
      </c>
      <c r="I15" s="124" t="s">
        <v>564</v>
      </c>
      <c r="J15" s="126" t="s">
        <v>31</v>
      </c>
      <c r="K15" s="129" t="s">
        <v>414</v>
      </c>
      <c r="L15" s="122">
        <v>0.03</v>
      </c>
      <c r="M15" s="121" t="s">
        <v>564</v>
      </c>
      <c r="N15" s="28"/>
      <c r="O15" s="3" t="str">
        <f t="shared" si="0"/>
        <v/>
      </c>
      <c r="P15" s="3" t="str">
        <f t="shared" si="1"/>
        <v/>
      </c>
      <c r="Q15" s="3" t="str">
        <f t="shared" si="2"/>
        <v/>
      </c>
      <c r="R15" s="4" t="str">
        <f t="shared" si="3"/>
        <v/>
      </c>
      <c r="S15" s="5" t="str">
        <f t="shared" si="4"/>
        <v/>
      </c>
      <c r="T15" s="77" t="str">
        <f t="shared" si="5"/>
        <v/>
      </c>
      <c r="U15" s="77" t="str">
        <f t="shared" si="6"/>
        <v/>
      </c>
      <c r="V15" s="5" t="str">
        <f t="shared" si="7"/>
        <v/>
      </c>
      <c r="W15" s="5" t="str">
        <f t="shared" si="8"/>
        <v/>
      </c>
      <c r="X15" s="5" t="str">
        <f t="shared" si="9"/>
        <v/>
      </c>
      <c r="Y15" s="73" t="str">
        <f t="shared" si="10"/>
        <v/>
      </c>
      <c r="Z15" s="32" t="str">
        <f t="shared" si="11"/>
        <v/>
      </c>
      <c r="AA15" s="32" t="str">
        <f t="shared" si="12"/>
        <v/>
      </c>
      <c r="AB15" s="32" t="str">
        <f t="shared" si="13"/>
        <v/>
      </c>
      <c r="AC15" s="32" t="str">
        <f t="shared" si="14"/>
        <v/>
      </c>
      <c r="AD15" s="120"/>
      <c r="AE15" s="119" t="str">
        <f t="shared" si="15"/>
        <v/>
      </c>
      <c r="AF15" s="118"/>
      <c r="AG15" s="117"/>
      <c r="AH15" s="117"/>
      <c r="AI15" s="116"/>
      <c r="AJ15" s="19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t="str">
        <v/>
      </c>
      <c r="BS15" t="str">
        <v/>
      </c>
      <c r="BU15" s="158" t="str" cm="1">
        <f t="array" ref="BU15">IF(BR15="","",_xlfn._xlws.FILTER($AJ$4:$BP$4,ISNUMBER(SEARCH(BR15,$AJ$4:$BP$4))))</f>
        <v/>
      </c>
      <c r="BV15" s="159"/>
      <c r="BW15" s="159"/>
      <c r="BX15" s="159"/>
      <c r="BY15" s="159" t="str" cm="1">
        <f t="array" ref="BY15">IF(BU15="","",IF(AND(MID(BU15,1,1)=MID(BU15:BX15,1,1)),"TRUE","FALSE"))</f>
        <v/>
      </c>
      <c r="CA15" s="166" t="str">
        <f t="shared" si="16"/>
        <v/>
      </c>
      <c r="CB15" s="64" t="str">
        <f t="shared" si="17"/>
        <v/>
      </c>
      <c r="CC15" s="64" t="str">
        <f t="shared" si="18"/>
        <v/>
      </c>
      <c r="CD15" s="64" t="str">
        <f t="shared" si="19"/>
        <v/>
      </c>
      <c r="CE15" s="163" t="str">
        <v/>
      </c>
      <c r="FQ15" s="79"/>
      <c r="JS15" s="79"/>
      <c r="WE15" s="79"/>
      <c r="XJ15" s="79"/>
      <c r="AHN15" s="79"/>
      <c r="AJJ15" s="79"/>
      <c r="AJU15" s="79"/>
      <c r="ALA15" s="79"/>
      <c r="ALS15" s="79"/>
      <c r="AOS15" s="79"/>
      <c r="APF15" s="79"/>
      <c r="AQQ15" s="79"/>
      <c r="AUV15" s="79"/>
      <c r="AXM15" s="79"/>
      <c r="BAX15" s="79"/>
      <c r="BCO15" s="79"/>
      <c r="BED15" s="79"/>
      <c r="BIK15" s="79"/>
      <c r="BNE15" s="79"/>
      <c r="BQI15" s="79"/>
      <c r="BRD15" s="79"/>
      <c r="BWM15" s="79"/>
      <c r="BWZ15" s="79"/>
      <c r="CFF15" s="79"/>
      <c r="DGN15" s="79"/>
      <c r="DGQ15" s="79"/>
      <c r="DHG15" s="79"/>
      <c r="DIG15" s="79"/>
      <c r="DOE15" s="79"/>
      <c r="DOI15" s="79"/>
      <c r="DPL15" s="79"/>
      <c r="DRB15" s="79"/>
      <c r="DXZ15" s="79"/>
      <c r="DYT15" s="79"/>
    </row>
    <row r="16" spans="1:1007 1028:1976 2095:3010 3099:3440" ht="15" customHeight="1">
      <c r="A16" s="17">
        <v>13</v>
      </c>
      <c r="B16" s="133" t="s">
        <v>134</v>
      </c>
      <c r="C16" s="126" t="s">
        <v>92</v>
      </c>
      <c r="D16" s="128" t="s">
        <v>135</v>
      </c>
      <c r="E16" s="127">
        <v>1.33</v>
      </c>
      <c r="F16" s="126" t="s">
        <v>44</v>
      </c>
      <c r="G16" s="124">
        <v>0.5</v>
      </c>
      <c r="H16" s="126">
        <v>1.4999999999999999E-2</v>
      </c>
      <c r="I16" s="124">
        <v>-0.01</v>
      </c>
      <c r="J16" s="126" t="s">
        <v>12</v>
      </c>
      <c r="K16" s="129" t="s">
        <v>414</v>
      </c>
      <c r="L16" s="122">
        <v>0.51500000000000001</v>
      </c>
      <c r="M16" s="121">
        <v>0.49</v>
      </c>
      <c r="N16" s="28"/>
      <c r="O16" s="3" t="str">
        <f t="shared" si="0"/>
        <v/>
      </c>
      <c r="P16" s="3" t="str">
        <f t="shared" si="1"/>
        <v/>
      </c>
      <c r="Q16" s="3" t="str">
        <f t="shared" si="2"/>
        <v/>
      </c>
      <c r="R16" s="4" t="str">
        <f t="shared" si="3"/>
        <v/>
      </c>
      <c r="S16" s="5" t="str">
        <f t="shared" si="4"/>
        <v/>
      </c>
      <c r="T16" s="77" t="str">
        <f t="shared" si="5"/>
        <v/>
      </c>
      <c r="U16" s="77" t="str">
        <f t="shared" si="6"/>
        <v/>
      </c>
      <c r="V16" s="5" t="str">
        <f t="shared" si="7"/>
        <v/>
      </c>
      <c r="W16" s="5" t="str">
        <f t="shared" si="8"/>
        <v/>
      </c>
      <c r="X16" s="5" t="str">
        <f t="shared" si="9"/>
        <v/>
      </c>
      <c r="Y16" s="73" t="str">
        <f t="shared" si="10"/>
        <v/>
      </c>
      <c r="Z16" s="32" t="str">
        <f t="shared" si="11"/>
        <v/>
      </c>
      <c r="AA16" s="32" t="str">
        <f t="shared" si="12"/>
        <v/>
      </c>
      <c r="AB16" s="32" t="str">
        <f t="shared" si="13"/>
        <v/>
      </c>
      <c r="AC16" s="32" t="str">
        <f t="shared" si="14"/>
        <v/>
      </c>
      <c r="AD16" s="120"/>
      <c r="AE16" s="119" t="str">
        <f t="shared" si="15"/>
        <v/>
      </c>
      <c r="AF16" s="118"/>
      <c r="AG16" s="117"/>
      <c r="AH16" s="117"/>
      <c r="AI16" s="116"/>
      <c r="AJ16" s="19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t="str">
        <v/>
      </c>
      <c r="BS16" t="str">
        <v/>
      </c>
      <c r="BU16" s="158" t="str" cm="1">
        <f t="array" ref="BU16">IF(BR16="","",_xlfn._xlws.FILTER($AJ$4:$BP$4,ISNUMBER(SEARCH(BR16,$AJ$4:$BP$4))))</f>
        <v/>
      </c>
      <c r="BV16" s="159"/>
      <c r="BW16" s="159"/>
      <c r="BX16" s="159"/>
      <c r="BY16" s="159" t="str" cm="1">
        <f t="array" ref="BY16">IF(BU16="","",IF(AND(MID(BU16,1,1)=MID(BU16:BX16,1,1)),"TRUE","FALSE"))</f>
        <v/>
      </c>
      <c r="CA16" s="166" t="str">
        <f t="shared" si="16"/>
        <v/>
      </c>
      <c r="CB16" s="64" t="str">
        <f t="shared" si="17"/>
        <v/>
      </c>
      <c r="CC16" s="64" t="str">
        <f t="shared" si="18"/>
        <v/>
      </c>
      <c r="CD16" s="64" t="str">
        <f t="shared" si="19"/>
        <v/>
      </c>
      <c r="CE16" s="163" t="str">
        <v/>
      </c>
      <c r="FQ16" s="79"/>
      <c r="JS16" s="79"/>
      <c r="OG16" s="79"/>
      <c r="OQ16" s="79"/>
      <c r="WE16" s="79"/>
      <c r="XJ16" s="79"/>
      <c r="AHN16" s="79"/>
      <c r="AJU16" s="79"/>
      <c r="ALA16" s="79"/>
      <c r="ALS16" s="79"/>
      <c r="AOS16" s="79"/>
      <c r="APF16" s="79"/>
      <c r="AQQ16" s="79"/>
      <c r="AUV16" s="79"/>
      <c r="AXM16" s="79"/>
      <c r="BAX16" s="79"/>
      <c r="BCO16" s="79"/>
      <c r="BED16" s="79"/>
      <c r="BNE16" s="79"/>
      <c r="BQI16" s="79"/>
      <c r="BRD16" s="79"/>
      <c r="BRS16" s="79"/>
      <c r="BWM16" s="79"/>
      <c r="BWZ16" s="79"/>
      <c r="CFF16" s="79"/>
      <c r="DGN16" s="79"/>
      <c r="DGQ16" s="79"/>
      <c r="DHG16" s="79"/>
      <c r="DIG16" s="79"/>
      <c r="DOE16" s="79"/>
      <c r="DOI16" s="79"/>
      <c r="DXZ16" s="79"/>
      <c r="DYT16" s="79"/>
    </row>
    <row r="17" spans="1:985 1036:2020 2059:3069 3074:3457" ht="15" customHeight="1">
      <c r="A17" s="17">
        <v>14</v>
      </c>
      <c r="B17" s="133" t="s">
        <v>137</v>
      </c>
      <c r="C17" s="126" t="s">
        <v>92</v>
      </c>
      <c r="D17" s="128" t="s">
        <v>135</v>
      </c>
      <c r="E17" s="127">
        <v>1.33</v>
      </c>
      <c r="F17" s="126" t="s">
        <v>44</v>
      </c>
      <c r="G17" s="124">
        <v>0.5</v>
      </c>
      <c r="H17" s="126">
        <v>1.4999999999999999E-2</v>
      </c>
      <c r="I17" s="124">
        <v>-0.01</v>
      </c>
      <c r="J17" s="126" t="s">
        <v>12</v>
      </c>
      <c r="K17" s="129" t="s">
        <v>414</v>
      </c>
      <c r="L17" s="122">
        <v>0.51500000000000001</v>
      </c>
      <c r="M17" s="121">
        <v>0.49</v>
      </c>
      <c r="N17" s="27"/>
      <c r="O17" s="3" t="str">
        <f t="shared" si="0"/>
        <v/>
      </c>
      <c r="P17" s="3" t="str">
        <f t="shared" si="1"/>
        <v/>
      </c>
      <c r="Q17" s="3" t="str">
        <f t="shared" si="2"/>
        <v/>
      </c>
      <c r="R17" s="4" t="str">
        <f t="shared" si="3"/>
        <v/>
      </c>
      <c r="S17" s="5" t="str">
        <f t="shared" si="4"/>
        <v/>
      </c>
      <c r="T17" s="77" t="str">
        <f t="shared" si="5"/>
        <v/>
      </c>
      <c r="U17" s="77" t="str">
        <f t="shared" si="6"/>
        <v/>
      </c>
      <c r="V17" s="5" t="str">
        <f t="shared" si="7"/>
        <v/>
      </c>
      <c r="W17" s="5" t="str">
        <f t="shared" si="8"/>
        <v/>
      </c>
      <c r="X17" s="5" t="str">
        <f t="shared" si="9"/>
        <v/>
      </c>
      <c r="Y17" s="73" t="str">
        <f t="shared" si="10"/>
        <v/>
      </c>
      <c r="Z17" s="32" t="str">
        <f t="shared" si="11"/>
        <v/>
      </c>
      <c r="AA17" s="32" t="str">
        <f t="shared" si="12"/>
        <v/>
      </c>
      <c r="AB17" s="32" t="str">
        <f t="shared" si="13"/>
        <v/>
      </c>
      <c r="AC17" s="32" t="str">
        <f t="shared" si="14"/>
        <v/>
      </c>
      <c r="AD17" s="120"/>
      <c r="AE17" s="119" t="str">
        <f t="shared" si="15"/>
        <v/>
      </c>
      <c r="AF17" s="118"/>
      <c r="AG17" s="117"/>
      <c r="AH17" s="117"/>
      <c r="AI17" s="116"/>
      <c r="AJ17" s="2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t="str">
        <v/>
      </c>
      <c r="BS17" t="str">
        <v/>
      </c>
      <c r="BU17" s="158" t="str" cm="1">
        <f t="array" ref="BU17">IF(BR17="","",_xlfn._xlws.FILTER($AJ$4:$BP$4,ISNUMBER(SEARCH(BR17,$AJ$4:$BP$4))))</f>
        <v/>
      </c>
      <c r="BV17" s="159"/>
      <c r="BW17" s="159"/>
      <c r="BX17" s="159"/>
      <c r="BY17" s="159" t="str" cm="1">
        <f t="array" ref="BY17">IF(BU17="","",IF(AND(MID(BU17,1,1)=MID(BU17:BX17,1,1)),"TRUE","FALSE"))</f>
        <v/>
      </c>
      <c r="CA17" s="166" t="str">
        <f t="shared" si="16"/>
        <v/>
      </c>
      <c r="CB17" s="64" t="str">
        <f t="shared" si="17"/>
        <v/>
      </c>
      <c r="CC17" s="64" t="str">
        <f t="shared" si="18"/>
        <v/>
      </c>
      <c r="CD17" s="64" t="str">
        <f t="shared" si="19"/>
        <v/>
      </c>
      <c r="CE17" s="163" t="str">
        <v/>
      </c>
      <c r="FQ17" s="79"/>
      <c r="HC17" s="79"/>
      <c r="IT17" s="79"/>
      <c r="OY17" s="79"/>
      <c r="UQ17" s="79"/>
      <c r="VU17" s="79"/>
      <c r="VX17" s="79"/>
      <c r="YQ17" s="79"/>
      <c r="AHN17" s="79"/>
      <c r="AJJ17" s="79"/>
      <c r="ASS17" s="79"/>
      <c r="BAX17" s="79"/>
      <c r="BED17" s="79"/>
      <c r="BTI17" s="79"/>
      <c r="BWL17" s="79"/>
      <c r="BYR17" s="79"/>
      <c r="CFI17" s="79"/>
      <c r="CFV17" s="79"/>
      <c r="CGO17" s="79"/>
      <c r="CJK17" s="79"/>
      <c r="CKL17" s="79"/>
      <c r="CKV17" s="79"/>
      <c r="CMF17" s="79"/>
      <c r="CPW17" s="79"/>
      <c r="DCY17" s="79"/>
      <c r="DGN17" s="79"/>
      <c r="DGQ17" s="79"/>
      <c r="DHG17" s="79"/>
      <c r="DNX17" s="79"/>
      <c r="DYT17" s="79"/>
    </row>
    <row r="18" spans="1:985 1036:2020 2059:3069 3074:3457" ht="15" customHeight="1">
      <c r="A18" s="17">
        <v>15</v>
      </c>
      <c r="B18" s="133" t="s">
        <v>139</v>
      </c>
      <c r="C18" s="126" t="s">
        <v>92</v>
      </c>
      <c r="D18" s="128" t="s">
        <v>135</v>
      </c>
      <c r="E18" s="127">
        <v>1.33</v>
      </c>
      <c r="F18" s="126" t="s">
        <v>44</v>
      </c>
      <c r="G18" s="126">
        <v>0.5</v>
      </c>
      <c r="H18" s="126">
        <v>1.4999999999999999E-2</v>
      </c>
      <c r="I18" s="126">
        <v>-0.01</v>
      </c>
      <c r="J18" s="126" t="s">
        <v>12</v>
      </c>
      <c r="K18" s="129" t="s">
        <v>414</v>
      </c>
      <c r="L18" s="122">
        <v>0.51500000000000001</v>
      </c>
      <c r="M18" s="121">
        <v>0.49</v>
      </c>
      <c r="N18" s="27"/>
      <c r="O18" s="3" t="str">
        <f t="shared" si="0"/>
        <v/>
      </c>
      <c r="P18" s="3" t="str">
        <f t="shared" si="1"/>
        <v/>
      </c>
      <c r="Q18" s="3" t="str">
        <f t="shared" si="2"/>
        <v/>
      </c>
      <c r="R18" s="4" t="str">
        <f t="shared" si="3"/>
        <v/>
      </c>
      <c r="S18" s="5" t="str">
        <f t="shared" si="4"/>
        <v/>
      </c>
      <c r="T18" s="77" t="str">
        <f t="shared" si="5"/>
        <v/>
      </c>
      <c r="U18" s="77" t="str">
        <f t="shared" si="6"/>
        <v/>
      </c>
      <c r="V18" s="5" t="str">
        <f t="shared" si="7"/>
        <v/>
      </c>
      <c r="W18" s="5" t="str">
        <f t="shared" si="8"/>
        <v/>
      </c>
      <c r="X18" s="5" t="str">
        <f t="shared" si="9"/>
        <v/>
      </c>
      <c r="Y18" s="73" t="str">
        <f t="shared" si="10"/>
        <v/>
      </c>
      <c r="Z18" s="32" t="str">
        <f t="shared" si="11"/>
        <v/>
      </c>
      <c r="AA18" s="32" t="str">
        <f t="shared" si="12"/>
        <v/>
      </c>
      <c r="AB18" s="32" t="str">
        <f t="shared" si="13"/>
        <v/>
      </c>
      <c r="AC18" s="32" t="str">
        <f t="shared" si="14"/>
        <v/>
      </c>
      <c r="AD18" s="120"/>
      <c r="AE18" s="119" t="str">
        <f t="shared" si="15"/>
        <v/>
      </c>
      <c r="AF18" s="118"/>
      <c r="AG18" s="117"/>
      <c r="AH18" s="117"/>
      <c r="AI18" s="116"/>
      <c r="AJ18" s="2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t="str">
        <v/>
      </c>
      <c r="BS18" t="str">
        <v/>
      </c>
      <c r="BU18" s="158" t="str" cm="1">
        <f t="array" ref="BU18">IF(BR18="","",_xlfn._xlws.FILTER($AJ$4:$BP$4,ISNUMBER(SEARCH(BR18,$AJ$4:$BP$4))))</f>
        <v/>
      </c>
      <c r="BV18" s="159"/>
      <c r="BW18" s="159"/>
      <c r="BX18" s="159"/>
      <c r="BY18" s="159" t="str" cm="1">
        <f t="array" ref="BY18">IF(BU18="","",IF(AND(MID(BU18,1,1)=MID(BU18:BX18,1,1)),"TRUE","FALSE"))</f>
        <v/>
      </c>
      <c r="CA18" s="166" t="str">
        <f t="shared" si="16"/>
        <v/>
      </c>
      <c r="CB18" s="64" t="str">
        <f t="shared" si="17"/>
        <v/>
      </c>
      <c r="CC18" s="64" t="str">
        <f t="shared" si="18"/>
        <v/>
      </c>
      <c r="CD18" s="64" t="str">
        <f t="shared" si="19"/>
        <v/>
      </c>
      <c r="CE18" s="163" t="str">
        <v/>
      </c>
      <c r="EZ18" s="79"/>
      <c r="FQ18" s="79"/>
      <c r="HC18" s="79"/>
      <c r="IT18" s="79"/>
      <c r="OY18" s="79"/>
      <c r="UJ18" s="79"/>
      <c r="UQ18" s="79"/>
      <c r="VU18" s="79"/>
      <c r="VX18" s="79"/>
      <c r="YQ18" s="79"/>
      <c r="AHN18" s="79"/>
      <c r="AJJ18" s="79"/>
      <c r="ASS18" s="79"/>
      <c r="AYE18" s="79"/>
      <c r="BAX18" s="79"/>
      <c r="BED18" s="79"/>
      <c r="BPL18" s="79"/>
      <c r="BRD18" s="79"/>
      <c r="BTI18" s="79"/>
      <c r="BWL18" s="79"/>
      <c r="BYR18" s="79"/>
      <c r="CFI18" s="79"/>
      <c r="CFV18" s="79"/>
      <c r="CGO18" s="79"/>
      <c r="CJL18" s="79"/>
      <c r="CKL18" s="79"/>
      <c r="CKV18" s="79"/>
      <c r="CMF18" s="79"/>
      <c r="CPW18" s="79"/>
      <c r="CXH18" s="79"/>
      <c r="CZV18" s="79"/>
      <c r="DCY18" s="79"/>
      <c r="DDI18" s="79"/>
      <c r="DGN18" s="79"/>
      <c r="DGQ18" s="79"/>
      <c r="DGT18" s="79"/>
      <c r="DHA18" s="79"/>
      <c r="DHG18" s="79"/>
      <c r="DIM18" s="79"/>
      <c r="DMY18" s="79"/>
      <c r="DNX18" s="79"/>
      <c r="DYT18" s="79"/>
    </row>
    <row r="19" spans="1:985 1036:2020 2059:3069 3074:3457" ht="15" customHeight="1">
      <c r="A19" s="17">
        <v>15</v>
      </c>
      <c r="B19" s="133" t="s">
        <v>141</v>
      </c>
      <c r="C19" s="126" t="s">
        <v>504</v>
      </c>
      <c r="D19" s="128" t="s">
        <v>135</v>
      </c>
      <c r="E19" s="127">
        <v>1.33</v>
      </c>
      <c r="F19" s="126" t="s">
        <v>44</v>
      </c>
      <c r="G19" s="126">
        <v>0.72</v>
      </c>
      <c r="H19" s="126">
        <v>0.02</v>
      </c>
      <c r="I19" s="126">
        <v>-0.02</v>
      </c>
      <c r="J19" s="126" t="s">
        <v>12</v>
      </c>
      <c r="K19" s="129" t="s">
        <v>414</v>
      </c>
      <c r="L19" s="122">
        <v>0.74</v>
      </c>
      <c r="M19" s="121">
        <v>0.7</v>
      </c>
      <c r="N19" s="27"/>
      <c r="O19" s="3" t="str">
        <f t="shared" si="0"/>
        <v/>
      </c>
      <c r="P19" s="3" t="str">
        <f t="shared" si="1"/>
        <v/>
      </c>
      <c r="Q19" s="3" t="str">
        <f t="shared" si="2"/>
        <v/>
      </c>
      <c r="R19" s="4" t="str">
        <f t="shared" si="3"/>
        <v/>
      </c>
      <c r="S19" s="5" t="str">
        <f t="shared" si="4"/>
        <v/>
      </c>
      <c r="T19" s="77" t="str">
        <f t="shared" si="5"/>
        <v/>
      </c>
      <c r="U19" s="77" t="str">
        <f t="shared" si="6"/>
        <v/>
      </c>
      <c r="V19" s="5" t="str">
        <f t="shared" si="7"/>
        <v/>
      </c>
      <c r="W19" s="5" t="str">
        <f t="shared" si="8"/>
        <v/>
      </c>
      <c r="X19" s="5" t="str">
        <f t="shared" si="9"/>
        <v/>
      </c>
      <c r="Y19" s="73" t="str">
        <f t="shared" si="10"/>
        <v/>
      </c>
      <c r="Z19" s="32" t="str">
        <f t="shared" si="11"/>
        <v/>
      </c>
      <c r="AA19" s="32" t="str">
        <f t="shared" si="12"/>
        <v/>
      </c>
      <c r="AB19" s="32" t="str">
        <f t="shared" si="13"/>
        <v/>
      </c>
      <c r="AC19" s="32" t="str">
        <f t="shared" si="14"/>
        <v/>
      </c>
      <c r="AD19" s="120"/>
      <c r="AE19" s="119" t="str">
        <f t="shared" si="15"/>
        <v/>
      </c>
      <c r="AF19" s="118"/>
      <c r="AG19" s="117"/>
      <c r="AH19" s="117"/>
      <c r="AI19" s="116"/>
      <c r="AJ19" s="2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t="str">
        <v/>
      </c>
      <c r="BS19" t="str">
        <v/>
      </c>
      <c r="BU19" s="158" t="str" cm="1">
        <f t="array" ref="BU19">IF(BR19="","",_xlfn._xlws.FILTER($AJ$4:$BP$4,ISNUMBER(SEARCH(BR19,$AJ$4:$BP$4))))</f>
        <v/>
      </c>
      <c r="BV19" s="159"/>
      <c r="BW19" s="159"/>
      <c r="BX19" s="159"/>
      <c r="BY19" s="159" t="str" cm="1">
        <f t="array" ref="BY19">IF(BU19="","",IF(AND(MID(BU19,1,1)=MID(BU19:BX19,1,1)),"TRUE","FALSE"))</f>
        <v/>
      </c>
      <c r="CA19" s="166" t="str">
        <f t="shared" si="16"/>
        <v/>
      </c>
      <c r="CB19" s="64" t="str">
        <f t="shared" si="17"/>
        <v/>
      </c>
      <c r="CC19" s="64" t="str">
        <f t="shared" si="18"/>
        <v/>
      </c>
      <c r="CD19" s="64" t="str">
        <f t="shared" si="19"/>
        <v/>
      </c>
      <c r="CE19" s="163" t="str">
        <v/>
      </c>
      <c r="HB19" s="79"/>
      <c r="HC19" s="79"/>
      <c r="IT19" s="79"/>
      <c r="NR19" s="79"/>
      <c r="UQ19" s="79"/>
      <c r="VU19" s="79"/>
      <c r="YQ19" s="79"/>
      <c r="ZN19" s="79"/>
      <c r="AHN19" s="79"/>
      <c r="AJJ19" s="79"/>
      <c r="AJU19" s="79"/>
      <c r="ASS19" s="79"/>
      <c r="BAX19" s="79"/>
      <c r="BED19" s="79"/>
      <c r="BRD19" s="79"/>
      <c r="BTI19" s="79"/>
      <c r="BYR19" s="79"/>
      <c r="CFI19" s="79"/>
      <c r="CGO19" s="79"/>
      <c r="CJL19" s="79"/>
      <c r="CKL19" s="79"/>
      <c r="CMF19" s="79"/>
      <c r="CPW19" s="79"/>
      <c r="CXH19" s="79"/>
      <c r="CZV19" s="79"/>
      <c r="DCY19" s="79"/>
      <c r="DGN19" s="79"/>
      <c r="DGO19" s="79"/>
      <c r="DGQ19" s="79"/>
      <c r="DGT19" s="79"/>
      <c r="DHA19" s="79"/>
      <c r="DHG19" s="79"/>
      <c r="DKT19" s="79"/>
      <c r="DMY19" s="79"/>
      <c r="DNX19" s="79"/>
      <c r="DYT19" s="79"/>
    </row>
    <row r="20" spans="1:985 1036:2020 2059:3069 3074:3457" ht="15" customHeight="1">
      <c r="A20" s="17">
        <v>17</v>
      </c>
      <c r="B20" s="133" t="s">
        <v>143</v>
      </c>
      <c r="C20" s="126" t="s">
        <v>504</v>
      </c>
      <c r="D20" s="128" t="s">
        <v>135</v>
      </c>
      <c r="E20" s="127">
        <v>1.33</v>
      </c>
      <c r="F20" s="126" t="s">
        <v>44</v>
      </c>
      <c r="G20" s="126">
        <v>0.72</v>
      </c>
      <c r="H20" s="126">
        <v>0.02</v>
      </c>
      <c r="I20" s="126">
        <v>-0.02</v>
      </c>
      <c r="J20" s="126" t="s">
        <v>12</v>
      </c>
      <c r="K20" s="129" t="s">
        <v>414</v>
      </c>
      <c r="L20" s="122">
        <v>0.74</v>
      </c>
      <c r="M20" s="121">
        <v>0.7</v>
      </c>
      <c r="N20" s="28"/>
      <c r="O20" s="3" t="str">
        <f t="shared" si="0"/>
        <v/>
      </c>
      <c r="P20" s="3" t="str">
        <f t="shared" si="1"/>
        <v/>
      </c>
      <c r="Q20" s="3" t="str">
        <f t="shared" si="2"/>
        <v/>
      </c>
      <c r="R20" s="4" t="str">
        <f t="shared" si="3"/>
        <v/>
      </c>
      <c r="S20" s="5" t="str">
        <f t="shared" si="4"/>
        <v/>
      </c>
      <c r="T20" s="77" t="str">
        <f t="shared" si="5"/>
        <v/>
      </c>
      <c r="U20" s="77" t="str">
        <f t="shared" si="6"/>
        <v/>
      </c>
      <c r="V20" s="5" t="str">
        <f t="shared" si="7"/>
        <v/>
      </c>
      <c r="W20" s="5" t="str">
        <f t="shared" si="8"/>
        <v/>
      </c>
      <c r="X20" s="5" t="str">
        <f t="shared" si="9"/>
        <v/>
      </c>
      <c r="Y20" s="73" t="str">
        <f t="shared" si="10"/>
        <v/>
      </c>
      <c r="Z20" s="32" t="str">
        <f t="shared" si="11"/>
        <v/>
      </c>
      <c r="AA20" s="32" t="str">
        <f t="shared" si="12"/>
        <v/>
      </c>
      <c r="AB20" s="32" t="str">
        <f t="shared" si="13"/>
        <v/>
      </c>
      <c r="AC20" s="32" t="str">
        <f t="shared" si="14"/>
        <v/>
      </c>
      <c r="AD20" s="120"/>
      <c r="AE20" s="119" t="str">
        <f t="shared" si="15"/>
        <v/>
      </c>
      <c r="AF20" s="118"/>
      <c r="AG20" s="117"/>
      <c r="AH20" s="117"/>
      <c r="AI20" s="116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t="str">
        <v/>
      </c>
      <c r="BS20" t="str">
        <v/>
      </c>
      <c r="BU20" s="158" t="str" cm="1">
        <f t="array" ref="BU20">IF(BR20="","",_xlfn._xlws.FILTER($AJ$4:$BP$4,ISNUMBER(SEARCH(BR20,$AJ$4:$BP$4))))</f>
        <v/>
      </c>
      <c r="BV20" s="159"/>
      <c r="BW20" s="159"/>
      <c r="BX20" s="159"/>
      <c r="BY20" s="159" t="str" cm="1">
        <f t="array" ref="BY20">IF(BU20="","",IF(AND(MID(BU20,1,1)=MID(BU20:BX20,1,1)),"TRUE","FALSE"))</f>
        <v/>
      </c>
      <c r="CA20" s="166" t="str">
        <f t="shared" si="16"/>
        <v/>
      </c>
      <c r="CB20" s="64" t="str">
        <f t="shared" si="17"/>
        <v/>
      </c>
      <c r="CC20" s="64" t="str">
        <f t="shared" si="18"/>
        <v/>
      </c>
      <c r="CD20" s="64" t="str">
        <f t="shared" si="19"/>
        <v/>
      </c>
      <c r="CE20" s="163" t="str">
        <v/>
      </c>
      <c r="FQ20" s="79"/>
      <c r="HC20" s="79"/>
      <c r="IT20" s="79"/>
      <c r="OY20" s="79"/>
      <c r="UQ20" s="79"/>
      <c r="VX20" s="79"/>
      <c r="YQ20" s="79"/>
      <c r="ZN20" s="79"/>
      <c r="AHN20" s="79"/>
      <c r="AJJ20" s="79"/>
      <c r="AJU20" s="79"/>
      <c r="BAX20" s="79"/>
      <c r="BED20" s="79"/>
      <c r="BQI20" s="79"/>
      <c r="BRD20" s="79"/>
      <c r="BTI20" s="79"/>
      <c r="BWL20" s="79"/>
      <c r="BYR20" s="79"/>
      <c r="CFI20" s="79"/>
      <c r="CFU20" s="79"/>
      <c r="CGO20" s="79"/>
      <c r="CKL20" s="79"/>
      <c r="CMF20" s="79"/>
      <c r="CPW20" s="79"/>
      <c r="CXH20" s="79"/>
      <c r="CZV20" s="79"/>
      <c r="DCY20" s="79"/>
      <c r="DGN20" s="79"/>
      <c r="DGQ20" s="79"/>
      <c r="DHG20" s="79"/>
      <c r="DMY20" s="79"/>
      <c r="DNX20" s="79"/>
      <c r="DYT20" s="79"/>
    </row>
    <row r="21" spans="1:985 1036:2020 2059:3069 3074:3457" ht="15" customHeight="1">
      <c r="A21" s="17">
        <v>18</v>
      </c>
      <c r="B21" s="133" t="s">
        <v>145</v>
      </c>
      <c r="C21" s="126" t="s">
        <v>504</v>
      </c>
      <c r="D21" s="128" t="s">
        <v>135</v>
      </c>
      <c r="E21" s="127">
        <v>1.33</v>
      </c>
      <c r="F21" s="126" t="s">
        <v>44</v>
      </c>
      <c r="G21" s="126">
        <v>0.72</v>
      </c>
      <c r="H21" s="126">
        <v>0.02</v>
      </c>
      <c r="I21" s="126">
        <v>-0.02</v>
      </c>
      <c r="J21" s="126" t="s">
        <v>12</v>
      </c>
      <c r="K21" s="129" t="s">
        <v>414</v>
      </c>
      <c r="L21" s="122">
        <v>0.74</v>
      </c>
      <c r="M21" s="121">
        <v>0.7</v>
      </c>
      <c r="N21" s="28"/>
      <c r="O21" s="3" t="str">
        <f t="shared" si="0"/>
        <v/>
      </c>
      <c r="P21" s="3" t="str">
        <f t="shared" si="1"/>
        <v/>
      </c>
      <c r="Q21" s="3" t="str">
        <f t="shared" si="2"/>
        <v/>
      </c>
      <c r="R21" s="4" t="str">
        <f t="shared" si="3"/>
        <v/>
      </c>
      <c r="S21" s="5" t="str">
        <f t="shared" si="4"/>
        <v/>
      </c>
      <c r="T21" s="77" t="str">
        <f t="shared" si="5"/>
        <v/>
      </c>
      <c r="U21" s="77" t="str">
        <f t="shared" si="6"/>
        <v/>
      </c>
      <c r="V21" s="5" t="str">
        <f t="shared" si="7"/>
        <v/>
      </c>
      <c r="W21" s="5" t="str">
        <f t="shared" si="8"/>
        <v/>
      </c>
      <c r="X21" s="5" t="str">
        <f t="shared" si="9"/>
        <v/>
      </c>
      <c r="Y21" s="73" t="str">
        <f t="shared" si="10"/>
        <v/>
      </c>
      <c r="Z21" s="32" t="str">
        <f t="shared" si="11"/>
        <v/>
      </c>
      <c r="AA21" s="32" t="str">
        <f t="shared" si="12"/>
        <v/>
      </c>
      <c r="AB21" s="32" t="str">
        <f t="shared" si="13"/>
        <v/>
      </c>
      <c r="AC21" s="32" t="str">
        <f t="shared" si="14"/>
        <v/>
      </c>
      <c r="AD21" s="120"/>
      <c r="AE21" s="119" t="str">
        <f t="shared" si="15"/>
        <v/>
      </c>
      <c r="AF21" s="118"/>
      <c r="AG21" s="117"/>
      <c r="AH21" s="117"/>
      <c r="AI21" s="116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t="str">
        <v/>
      </c>
      <c r="BS21" t="str">
        <v/>
      </c>
      <c r="BU21" s="158" t="str" cm="1">
        <f t="array" ref="BU21">IF(BR21="","",_xlfn._xlws.FILTER($AJ$4:$BP$4,ISNUMBER(SEARCH(BR21,$AJ$4:$BP$4))))</f>
        <v/>
      </c>
      <c r="BV21" s="159"/>
      <c r="BW21" s="159"/>
      <c r="BX21" s="159"/>
      <c r="BY21" s="159" t="str" cm="1">
        <f t="array" ref="BY21">IF(BU21="","",IF(AND(MID(BU21,1,1)=MID(BU21:BX21,1,1)),"TRUE","FALSE"))</f>
        <v/>
      </c>
      <c r="CA21" s="166" t="str">
        <f t="shared" si="16"/>
        <v/>
      </c>
      <c r="CB21" s="64" t="str">
        <f t="shared" si="17"/>
        <v/>
      </c>
      <c r="CC21" s="64" t="str">
        <f t="shared" si="18"/>
        <v/>
      </c>
      <c r="CD21" s="64" t="str">
        <f t="shared" si="19"/>
        <v/>
      </c>
      <c r="CE21" s="163" t="str">
        <v/>
      </c>
      <c r="FQ21" s="79"/>
      <c r="HC21" s="79"/>
      <c r="IT21" s="79"/>
      <c r="UQ21" s="79"/>
      <c r="VX21" s="79"/>
      <c r="YQ21" s="79"/>
      <c r="ZN21" s="79"/>
      <c r="AHG21" s="79"/>
      <c r="AHN21" s="79"/>
      <c r="AJJ21" s="79"/>
      <c r="AJU21" s="79"/>
      <c r="ANX21" s="79"/>
      <c r="BAX21" s="79"/>
      <c r="BED21" s="79"/>
      <c r="BRD21" s="79"/>
      <c r="BTI21" s="79"/>
      <c r="BWZ21" s="79"/>
      <c r="BYR21" s="79"/>
      <c r="CFI21" s="79"/>
      <c r="CKL21" s="79"/>
      <c r="CMF21" s="79"/>
      <c r="CPW21" s="79"/>
      <c r="CXH21" s="79"/>
      <c r="DCY21" s="79"/>
      <c r="DGN21" s="79"/>
      <c r="DGQ21" s="79"/>
      <c r="DHG21" s="79"/>
      <c r="DMY21" s="79"/>
      <c r="DNX21" s="79"/>
      <c r="DPO21" s="79"/>
      <c r="DYT21" s="79"/>
    </row>
    <row r="22" spans="1:985 1036:2020 2059:3069 3074:3457" ht="15" customHeight="1">
      <c r="A22" s="17">
        <v>19</v>
      </c>
      <c r="B22" s="133">
        <v>7</v>
      </c>
      <c r="C22" s="126" t="s">
        <v>89</v>
      </c>
      <c r="D22" s="128" t="s">
        <v>135</v>
      </c>
      <c r="E22" s="127">
        <v>1.33</v>
      </c>
      <c r="F22" s="126" t="s">
        <v>44</v>
      </c>
      <c r="G22" s="126">
        <v>0.5</v>
      </c>
      <c r="H22" s="126">
        <v>1.7999999999999999E-2</v>
      </c>
      <c r="I22" s="126">
        <v>-1.4999999999999999E-2</v>
      </c>
      <c r="J22" s="126" t="s">
        <v>12</v>
      </c>
      <c r="K22" s="129" t="s">
        <v>414</v>
      </c>
      <c r="L22" s="122">
        <v>0.51800000000000002</v>
      </c>
      <c r="M22" s="121">
        <v>0.48499999999999999</v>
      </c>
      <c r="N22" s="28"/>
      <c r="O22" s="3" t="str">
        <f t="shared" si="0"/>
        <v/>
      </c>
      <c r="P22" s="3" t="str">
        <f t="shared" si="1"/>
        <v/>
      </c>
      <c r="Q22" s="3" t="str">
        <f t="shared" si="2"/>
        <v/>
      </c>
      <c r="R22" s="4" t="str">
        <f t="shared" si="3"/>
        <v/>
      </c>
      <c r="S22" s="5" t="str">
        <f t="shared" si="4"/>
        <v/>
      </c>
      <c r="T22" s="77" t="str">
        <f t="shared" si="5"/>
        <v/>
      </c>
      <c r="U22" s="77" t="str">
        <f t="shared" si="6"/>
        <v/>
      </c>
      <c r="V22" s="5" t="str">
        <f t="shared" si="7"/>
        <v/>
      </c>
      <c r="W22" s="5" t="str">
        <f t="shared" si="8"/>
        <v/>
      </c>
      <c r="X22" s="5" t="str">
        <f t="shared" si="9"/>
        <v/>
      </c>
      <c r="Y22" s="73" t="str">
        <f t="shared" si="10"/>
        <v/>
      </c>
      <c r="Z22" s="32" t="str">
        <f t="shared" si="11"/>
        <v/>
      </c>
      <c r="AA22" s="32" t="str">
        <f t="shared" si="12"/>
        <v/>
      </c>
      <c r="AB22" s="32" t="str">
        <f t="shared" si="13"/>
        <v/>
      </c>
      <c r="AC22" s="32" t="str">
        <f t="shared" si="14"/>
        <v/>
      </c>
      <c r="AD22" s="120"/>
      <c r="AE22" s="119" t="str">
        <f t="shared" si="15"/>
        <v/>
      </c>
      <c r="AF22" s="118"/>
      <c r="AG22" s="117"/>
      <c r="AH22" s="117"/>
      <c r="AI22" s="116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t="str">
        <v/>
      </c>
      <c r="BS22" t="str">
        <v/>
      </c>
      <c r="BU22" s="158" t="str" cm="1">
        <f t="array" ref="BU22">IF(BR22="","",_xlfn._xlws.FILTER($AJ$4:$BP$4,ISNUMBER(SEARCH(BR22,$AJ$4:$BP$4))))</f>
        <v/>
      </c>
      <c r="BV22" s="159"/>
      <c r="BW22" s="167"/>
      <c r="BX22" s="159"/>
      <c r="BY22" s="159" t="str" cm="1">
        <f t="array" ref="BY22">IF(BU22="","",IF(AND(MID(BU22,1,1)=MID(BU22:BX22,1,1)),"TRUE","FALSE"))</f>
        <v/>
      </c>
      <c r="CA22" s="166" t="str">
        <f t="shared" si="16"/>
        <v/>
      </c>
      <c r="CB22" s="64" t="str">
        <f t="shared" si="17"/>
        <v/>
      </c>
      <c r="CC22" s="64" t="str">
        <f t="shared" si="18"/>
        <v/>
      </c>
      <c r="CD22" s="64" t="str">
        <f t="shared" si="19"/>
        <v/>
      </c>
      <c r="CE22" s="164" t="str">
        <v/>
      </c>
      <c r="DA22" s="79"/>
      <c r="EU22" s="79"/>
      <c r="OC22" s="79"/>
      <c r="OI22" s="79"/>
      <c r="TN22" s="79"/>
      <c r="VE22" s="79"/>
      <c r="VJ22" s="79"/>
      <c r="XU22" s="79"/>
      <c r="ABV22" s="79"/>
      <c r="ABY22" s="79"/>
      <c r="AEJ22" s="79"/>
      <c r="AET22" s="79"/>
      <c r="AFC22" s="79"/>
      <c r="AFJ22" s="79"/>
      <c r="AFW22" s="79"/>
      <c r="AGH22" s="79"/>
      <c r="AGQ22" s="79"/>
      <c r="AHJ22" s="79"/>
      <c r="AMV22" s="79"/>
      <c r="ANJ22" s="79"/>
      <c r="AOV22" s="79"/>
      <c r="BTB22" s="79"/>
      <c r="DLP22" s="79"/>
      <c r="DRE22" s="79"/>
    </row>
    <row r="23" spans="1:985 1036:2020 2059:3069 3074:3457" ht="15" customHeight="1">
      <c r="A23" s="17">
        <v>20</v>
      </c>
      <c r="B23" s="133">
        <v>8</v>
      </c>
      <c r="C23" s="126" t="s">
        <v>146</v>
      </c>
      <c r="D23" s="128" t="s">
        <v>135</v>
      </c>
      <c r="E23" s="127">
        <v>1.33</v>
      </c>
      <c r="F23" s="126" t="s">
        <v>44</v>
      </c>
      <c r="G23" s="126">
        <v>0.5</v>
      </c>
      <c r="H23" s="126">
        <v>1.7999999999999999E-2</v>
      </c>
      <c r="I23" s="126">
        <v>-1.4999999999999999E-2</v>
      </c>
      <c r="J23" s="126" t="s">
        <v>12</v>
      </c>
      <c r="K23" s="129" t="s">
        <v>414</v>
      </c>
      <c r="L23" s="122">
        <v>0.51800000000000002</v>
      </c>
      <c r="M23" s="121">
        <v>0.48499999999999999</v>
      </c>
      <c r="N23" s="28"/>
      <c r="O23" s="3" t="str">
        <f t="shared" si="0"/>
        <v/>
      </c>
      <c r="P23" s="3" t="str">
        <f t="shared" si="1"/>
        <v/>
      </c>
      <c r="Q23" s="3" t="str">
        <f t="shared" si="2"/>
        <v/>
      </c>
      <c r="R23" s="4" t="str">
        <f t="shared" si="3"/>
        <v/>
      </c>
      <c r="S23" s="5" t="str">
        <f t="shared" si="4"/>
        <v/>
      </c>
      <c r="T23" s="77" t="str">
        <f t="shared" si="5"/>
        <v/>
      </c>
      <c r="U23" s="77" t="str">
        <f t="shared" si="6"/>
        <v/>
      </c>
      <c r="V23" s="5" t="str">
        <f t="shared" si="7"/>
        <v/>
      </c>
      <c r="W23" s="5" t="str">
        <f t="shared" si="8"/>
        <v/>
      </c>
      <c r="X23" s="5" t="str">
        <f t="shared" si="9"/>
        <v/>
      </c>
      <c r="Y23" s="73" t="str">
        <f t="shared" si="10"/>
        <v/>
      </c>
      <c r="Z23" s="32" t="str">
        <f t="shared" si="11"/>
        <v/>
      </c>
      <c r="AA23" s="32" t="str">
        <f t="shared" si="12"/>
        <v/>
      </c>
      <c r="AB23" s="32" t="str">
        <f t="shared" si="13"/>
        <v/>
      </c>
      <c r="AC23" s="32" t="str">
        <f t="shared" si="14"/>
        <v/>
      </c>
      <c r="AD23" s="120"/>
      <c r="AE23" s="119" t="str">
        <f t="shared" si="15"/>
        <v/>
      </c>
      <c r="AF23" s="118"/>
      <c r="AG23" s="117"/>
      <c r="AH23" s="117"/>
      <c r="AI23" s="116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t="str">
        <v/>
      </c>
      <c r="BS23" t="str">
        <v/>
      </c>
      <c r="BU23" s="158" t="str" cm="1">
        <f t="array" ref="BU23">IF(BR23="","",_xlfn._xlws.FILTER($AJ$4:$BP$4,ISNUMBER(SEARCH(BR23,$AJ$4:$BP$4))))</f>
        <v/>
      </c>
      <c r="BV23" s="159"/>
      <c r="BW23" s="159"/>
      <c r="BX23" s="159"/>
      <c r="BY23" s="159" t="str" cm="1">
        <f t="array" ref="BY23">IF(BU23="","",IF(AND(MID(BU23,1,1)=MID(BU23:BX23,1,1)),"TRUE","FALSE"))</f>
        <v/>
      </c>
      <c r="CA23" s="166" t="str">
        <f t="shared" si="16"/>
        <v/>
      </c>
      <c r="CB23" s="64" t="str">
        <f t="shared" si="17"/>
        <v/>
      </c>
      <c r="CC23" s="64" t="str">
        <f t="shared" si="18"/>
        <v/>
      </c>
      <c r="CD23" s="64" t="str">
        <f t="shared" si="19"/>
        <v/>
      </c>
      <c r="CE23" s="164" t="str">
        <v/>
      </c>
      <c r="GP23" s="79"/>
      <c r="SD23" s="79"/>
      <c r="SX23" s="79"/>
      <c r="VX23" s="79"/>
      <c r="WE23" s="79"/>
      <c r="WN23" s="79"/>
      <c r="WW23" s="79"/>
      <c r="ZN23" s="79"/>
      <c r="AAB23" s="79"/>
      <c r="ABD23" s="79"/>
      <c r="ABY23" s="79"/>
      <c r="ACE23" s="79"/>
      <c r="AFC23" s="79"/>
      <c r="AFM23" s="79"/>
      <c r="AFY23" s="79"/>
      <c r="AJU23" s="79"/>
      <c r="ASX23" s="79"/>
      <c r="ATL23" s="79"/>
      <c r="BBS23" s="79"/>
      <c r="BGY23" s="79"/>
      <c r="BJZ23" s="79"/>
      <c r="BOK23" s="79"/>
      <c r="BWY23" s="79"/>
      <c r="BXB23" s="79"/>
      <c r="BYE23" s="79"/>
      <c r="CCK23" s="79"/>
      <c r="CCV23" s="79"/>
      <c r="CZB23" s="79"/>
      <c r="DBN23" s="79"/>
      <c r="DHA23" s="79"/>
      <c r="DKN23" s="79"/>
      <c r="DTM23" s="79"/>
    </row>
    <row r="24" spans="1:985 1036:2020 2059:3069 3074:3457" ht="15" customHeight="1">
      <c r="A24" s="17">
        <v>21</v>
      </c>
      <c r="B24" s="133" t="s">
        <v>494</v>
      </c>
      <c r="C24" s="126" t="s">
        <v>370</v>
      </c>
      <c r="D24" s="128" t="s">
        <v>135</v>
      </c>
      <c r="E24" s="127">
        <v>1.33</v>
      </c>
      <c r="F24" s="126" t="s">
        <v>44</v>
      </c>
      <c r="G24" s="126">
        <v>3.1</v>
      </c>
      <c r="H24" s="126">
        <v>0.03</v>
      </c>
      <c r="I24" s="126">
        <v>-3.5000000000000003E-2</v>
      </c>
      <c r="J24" s="126" t="s">
        <v>12</v>
      </c>
      <c r="K24" s="129" t="s">
        <v>414</v>
      </c>
      <c r="L24" s="122">
        <v>3.13</v>
      </c>
      <c r="M24" s="121">
        <v>3.0649999999999999</v>
      </c>
      <c r="N24" s="28"/>
      <c r="O24" s="3" t="str">
        <f t="shared" si="0"/>
        <v/>
      </c>
      <c r="P24" s="3" t="str">
        <f t="shared" si="1"/>
        <v/>
      </c>
      <c r="Q24" s="3" t="str">
        <f t="shared" si="2"/>
        <v/>
      </c>
      <c r="R24" s="4" t="str">
        <f t="shared" si="3"/>
        <v/>
      </c>
      <c r="S24" s="5" t="str">
        <f t="shared" si="4"/>
        <v/>
      </c>
      <c r="T24" s="77" t="str">
        <f t="shared" si="5"/>
        <v/>
      </c>
      <c r="U24" s="77" t="str">
        <f t="shared" si="6"/>
        <v/>
      </c>
      <c r="V24" s="5" t="str">
        <f t="shared" si="7"/>
        <v/>
      </c>
      <c r="W24" s="5" t="str">
        <f t="shared" si="8"/>
        <v/>
      </c>
      <c r="X24" s="5" t="str">
        <f t="shared" si="9"/>
        <v/>
      </c>
      <c r="Y24" s="73" t="str">
        <f t="shared" si="10"/>
        <v/>
      </c>
      <c r="Z24" s="32" t="str">
        <f t="shared" si="11"/>
        <v/>
      </c>
      <c r="AA24" s="32" t="str">
        <f t="shared" si="12"/>
        <v/>
      </c>
      <c r="AB24" s="32" t="str">
        <f t="shared" si="13"/>
        <v/>
      </c>
      <c r="AC24" s="32" t="str">
        <f t="shared" si="14"/>
        <v/>
      </c>
      <c r="AD24" s="120"/>
      <c r="AE24" s="119" t="str">
        <f t="shared" si="15"/>
        <v/>
      </c>
      <c r="AF24" s="118"/>
      <c r="AG24" s="117"/>
      <c r="AH24" s="117"/>
      <c r="AI24" s="116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t="str">
        <v/>
      </c>
      <c r="BS24" t="str">
        <v/>
      </c>
      <c r="BU24" s="158" t="str" cm="1">
        <f t="array" ref="BU24">IF(BR24="","",_xlfn._xlws.FILTER($AJ$4:$BP$4,ISNUMBER(SEARCH(BR24,$AJ$4:$BP$4))))</f>
        <v/>
      </c>
      <c r="BV24" s="159"/>
      <c r="BW24" s="159"/>
      <c r="BX24" s="159"/>
      <c r="BY24" s="159" t="str" cm="1">
        <f t="array" ref="BY24">IF(BU24="","",IF(AND(MID(BU24,1,1)=MID(BU24:BX24,1,1)),"TRUE","FALSE"))</f>
        <v/>
      </c>
      <c r="CA24" s="166" t="str">
        <f t="shared" si="16"/>
        <v/>
      </c>
      <c r="CB24" s="64" t="str">
        <f t="shared" si="17"/>
        <v/>
      </c>
      <c r="CC24" s="64" t="str">
        <f t="shared" si="18"/>
        <v/>
      </c>
      <c r="CD24" s="64" t="str">
        <f t="shared" si="19"/>
        <v/>
      </c>
      <c r="CE24" s="163" t="str">
        <v/>
      </c>
      <c r="CJ24" s="79"/>
      <c r="EO24" s="79"/>
      <c r="JT24" s="79"/>
      <c r="JY24" s="79"/>
      <c r="PN24" s="79"/>
      <c r="SM24" s="79"/>
      <c r="UQ24" s="79"/>
      <c r="XE24" s="79"/>
      <c r="YC24" s="79"/>
      <c r="ANN24" s="79"/>
      <c r="ASC24" s="79"/>
      <c r="AYH24" s="79"/>
      <c r="BFG24" s="79"/>
      <c r="BHL24" s="79"/>
      <c r="BOB24" s="79"/>
      <c r="BOU24" s="79"/>
      <c r="BSA24" s="79"/>
      <c r="BYQ24" s="79"/>
      <c r="CAE24" s="79"/>
      <c r="CLO24" s="79"/>
      <c r="CMX24" s="79"/>
      <c r="CUC24" s="79"/>
      <c r="CYT24" s="79"/>
      <c r="DAO24" s="79"/>
      <c r="DCP24" s="79"/>
      <c r="DFI24" s="79"/>
      <c r="DFY24" s="79"/>
      <c r="DGQ24" s="79"/>
      <c r="DIZ24" s="79"/>
      <c r="DKP24" s="79"/>
      <c r="DRT24" s="79"/>
      <c r="DUF24" s="79"/>
      <c r="DWZ24" s="79"/>
      <c r="DZP24" s="79"/>
    </row>
    <row r="25" spans="1:985 1036:2020 2059:3069 3074:3457" ht="15" customHeight="1">
      <c r="A25" s="17">
        <v>22</v>
      </c>
      <c r="B25" s="133" t="s">
        <v>493</v>
      </c>
      <c r="C25" s="126" t="s">
        <v>370</v>
      </c>
      <c r="D25" s="128" t="s">
        <v>135</v>
      </c>
      <c r="E25" s="127">
        <v>1.33</v>
      </c>
      <c r="F25" s="126" t="s">
        <v>44</v>
      </c>
      <c r="G25" s="124">
        <v>3.1</v>
      </c>
      <c r="H25" s="126">
        <v>0.03</v>
      </c>
      <c r="I25" s="124">
        <v>-3.5000000000000003E-2</v>
      </c>
      <c r="J25" s="126" t="s">
        <v>12</v>
      </c>
      <c r="K25" s="129" t="s">
        <v>414</v>
      </c>
      <c r="L25" s="122">
        <v>3.13</v>
      </c>
      <c r="M25" s="121">
        <v>3.0649999999999999</v>
      </c>
      <c r="N25" s="28"/>
      <c r="O25" s="3" t="str">
        <f t="shared" si="0"/>
        <v/>
      </c>
      <c r="P25" s="3" t="str">
        <f t="shared" si="1"/>
        <v/>
      </c>
      <c r="Q25" s="3" t="str">
        <f t="shared" si="2"/>
        <v/>
      </c>
      <c r="R25" s="4" t="str">
        <f t="shared" si="3"/>
        <v/>
      </c>
      <c r="S25" s="5" t="str">
        <f t="shared" si="4"/>
        <v/>
      </c>
      <c r="T25" s="77" t="str">
        <f t="shared" si="5"/>
        <v/>
      </c>
      <c r="U25" s="77" t="str">
        <f t="shared" si="6"/>
        <v/>
      </c>
      <c r="V25" s="5" t="str">
        <f t="shared" si="7"/>
        <v/>
      </c>
      <c r="W25" s="5" t="str">
        <f t="shared" si="8"/>
        <v/>
      </c>
      <c r="X25" s="5" t="str">
        <f t="shared" si="9"/>
        <v/>
      </c>
      <c r="Y25" s="73" t="str">
        <f t="shared" si="10"/>
        <v/>
      </c>
      <c r="Z25" s="32" t="str">
        <f t="shared" si="11"/>
        <v/>
      </c>
      <c r="AA25" s="32" t="str">
        <f t="shared" si="12"/>
        <v/>
      </c>
      <c r="AB25" s="32" t="str">
        <f t="shared" si="13"/>
        <v/>
      </c>
      <c r="AC25" s="32" t="str">
        <f t="shared" si="14"/>
        <v/>
      </c>
      <c r="AD25" s="120"/>
      <c r="AE25" s="119" t="str">
        <f t="shared" si="15"/>
        <v/>
      </c>
      <c r="AF25" s="118"/>
      <c r="AG25" s="117"/>
      <c r="AH25" s="117"/>
      <c r="AI25" s="116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t="str">
        <v/>
      </c>
      <c r="BS25" t="str">
        <v/>
      </c>
      <c r="BU25" s="158" t="str" cm="1">
        <f t="array" ref="BU25">IF(BR25="","",_xlfn._xlws.FILTER($AJ$4:$BP$4,ISNUMBER(SEARCH(BR25,$AJ$4:$BP$4))))</f>
        <v/>
      </c>
      <c r="BV25" s="159"/>
      <c r="BW25" s="159"/>
      <c r="BX25" s="159"/>
      <c r="BY25" s="159" t="str" cm="1">
        <f t="array" ref="BY25">IF(BU25="","",IF(AND(MID(BU25,1,1)=MID(BU25:BX25,1,1)),"TRUE","FALSE"))</f>
        <v/>
      </c>
      <c r="CA25" s="166" t="str">
        <f t="shared" si="16"/>
        <v/>
      </c>
      <c r="CB25" s="64" t="str">
        <f t="shared" si="17"/>
        <v/>
      </c>
      <c r="CC25" s="64" t="str">
        <f t="shared" si="18"/>
        <v/>
      </c>
      <c r="CD25" s="64" t="str">
        <f t="shared" si="19"/>
        <v/>
      </c>
      <c r="CE25" s="163" t="str">
        <v/>
      </c>
      <c r="DE25" s="79"/>
      <c r="OD25" s="79"/>
      <c r="UL25" s="79"/>
      <c r="UV25" s="79"/>
      <c r="VC25" s="79"/>
      <c r="XR25" s="79"/>
      <c r="ZF25" s="79"/>
      <c r="AFX25" s="79"/>
      <c r="AKW25" s="79"/>
      <c r="ANB25" s="79"/>
      <c r="ATU25" s="79"/>
      <c r="BFG25" s="79"/>
      <c r="BKK25" s="79"/>
      <c r="BMA25" s="79"/>
      <c r="BMS25" s="79"/>
      <c r="BSA25" s="79"/>
      <c r="BYG25" s="79"/>
      <c r="CCN25" s="79"/>
      <c r="CNA25" s="79"/>
      <c r="CQA25" s="79"/>
      <c r="CVP25" s="79"/>
      <c r="CXG25" s="79"/>
      <c r="CXL25" s="79"/>
      <c r="CYN25" s="79"/>
      <c r="DHD25" s="79"/>
      <c r="DJJ25" s="79"/>
      <c r="DMB25" s="79"/>
      <c r="DNA25" s="79"/>
      <c r="DNF25" s="79"/>
      <c r="DRE25" s="79"/>
      <c r="EBY25" s="79"/>
    </row>
    <row r="26" spans="1:985 1036:2020 2059:3069 3074:3457" ht="15" customHeight="1">
      <c r="A26" s="17">
        <v>23</v>
      </c>
      <c r="B26" s="133" t="s">
        <v>492</v>
      </c>
      <c r="C26" s="126" t="s">
        <v>370</v>
      </c>
      <c r="D26" s="128" t="s">
        <v>135</v>
      </c>
      <c r="E26" s="127">
        <v>1.33</v>
      </c>
      <c r="F26" s="126" t="s">
        <v>44</v>
      </c>
      <c r="G26" s="126">
        <v>3.1</v>
      </c>
      <c r="H26" s="126">
        <v>0.03</v>
      </c>
      <c r="I26" s="126">
        <v>-3.5000000000000003E-2</v>
      </c>
      <c r="J26" s="126" t="s">
        <v>12</v>
      </c>
      <c r="K26" s="129" t="s">
        <v>414</v>
      </c>
      <c r="L26" s="122">
        <v>3.13</v>
      </c>
      <c r="M26" s="121">
        <v>3.0649999999999999</v>
      </c>
      <c r="N26" s="28"/>
      <c r="O26" s="3" t="str">
        <f t="shared" si="0"/>
        <v/>
      </c>
      <c r="P26" s="3" t="str">
        <f t="shared" si="1"/>
        <v/>
      </c>
      <c r="Q26" s="3" t="str">
        <f t="shared" si="2"/>
        <v/>
      </c>
      <c r="R26" s="4" t="str">
        <f t="shared" si="3"/>
        <v/>
      </c>
      <c r="S26" s="5" t="str">
        <f t="shared" si="4"/>
        <v/>
      </c>
      <c r="T26" s="77" t="str">
        <f t="shared" si="5"/>
        <v/>
      </c>
      <c r="U26" s="77" t="str">
        <f t="shared" si="6"/>
        <v/>
      </c>
      <c r="V26" s="5" t="str">
        <f t="shared" si="7"/>
        <v/>
      </c>
      <c r="W26" s="5" t="str">
        <f t="shared" si="8"/>
        <v/>
      </c>
      <c r="X26" s="5" t="str">
        <f t="shared" si="9"/>
        <v/>
      </c>
      <c r="Y26" s="73" t="str">
        <f t="shared" si="10"/>
        <v/>
      </c>
      <c r="Z26" s="32" t="str">
        <f t="shared" si="11"/>
        <v/>
      </c>
      <c r="AA26" s="32" t="str">
        <f t="shared" si="12"/>
        <v/>
      </c>
      <c r="AB26" s="32" t="str">
        <f t="shared" si="13"/>
        <v/>
      </c>
      <c r="AC26" s="32" t="str">
        <f t="shared" si="14"/>
        <v/>
      </c>
      <c r="AD26" s="120"/>
      <c r="AE26" s="119" t="str">
        <f t="shared" si="15"/>
        <v/>
      </c>
      <c r="AF26" s="118"/>
      <c r="AG26" s="117"/>
      <c r="AH26" s="117"/>
      <c r="AI26" s="116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t="str">
        <v/>
      </c>
      <c r="BS26" t="str">
        <v/>
      </c>
      <c r="BU26" s="158" t="str" cm="1">
        <f t="array" ref="BU26">IF(BR26="","",_xlfn._xlws.FILTER($AJ$4:$BP$4,ISNUMBER(SEARCH(BR26,$AJ$4:$BP$4))))</f>
        <v/>
      </c>
      <c r="BV26" s="159"/>
      <c r="BW26" s="159"/>
      <c r="BX26" s="159"/>
      <c r="BY26" s="159" t="str" cm="1">
        <f t="array" ref="BY26">IF(BU26="","",IF(AND(MID(BU26,1,1)=MID(BU26:BX26,1,1)),"TRUE","FALSE"))</f>
        <v/>
      </c>
      <c r="CA26" s="166" t="str">
        <f t="shared" si="16"/>
        <v/>
      </c>
      <c r="CB26" s="64" t="str">
        <f t="shared" si="17"/>
        <v/>
      </c>
      <c r="CC26" s="64" t="str">
        <f t="shared" si="18"/>
        <v/>
      </c>
      <c r="CD26" s="64" t="str">
        <f t="shared" si="19"/>
        <v/>
      </c>
      <c r="CE26" s="163" t="str">
        <v/>
      </c>
    </row>
    <row r="27" spans="1:985 1036:2020 2059:3069 3074:3457" ht="15" customHeight="1">
      <c r="A27" s="17">
        <v>24</v>
      </c>
      <c r="B27" s="133" t="s">
        <v>491</v>
      </c>
      <c r="C27" s="126" t="s">
        <v>370</v>
      </c>
      <c r="D27" s="128" t="s">
        <v>135</v>
      </c>
      <c r="E27" s="127">
        <v>1.33</v>
      </c>
      <c r="F27" s="126" t="s">
        <v>44</v>
      </c>
      <c r="G27" s="126">
        <v>3.1</v>
      </c>
      <c r="H27" s="126">
        <v>0.03</v>
      </c>
      <c r="I27" s="126">
        <v>-3.5000000000000003E-2</v>
      </c>
      <c r="J27" s="126" t="s">
        <v>12</v>
      </c>
      <c r="K27" s="129" t="s">
        <v>414</v>
      </c>
      <c r="L27" s="122">
        <v>3.13</v>
      </c>
      <c r="M27" s="121">
        <v>3.0649999999999999</v>
      </c>
      <c r="N27" s="28"/>
      <c r="O27" s="3" t="str">
        <f t="shared" si="0"/>
        <v/>
      </c>
      <c r="P27" s="3" t="str">
        <f t="shared" si="1"/>
        <v/>
      </c>
      <c r="Q27" s="3" t="str">
        <f t="shared" si="2"/>
        <v/>
      </c>
      <c r="R27" s="4" t="str">
        <f t="shared" si="3"/>
        <v/>
      </c>
      <c r="S27" s="5" t="str">
        <f t="shared" si="4"/>
        <v/>
      </c>
      <c r="T27" s="77" t="str">
        <f t="shared" si="5"/>
        <v/>
      </c>
      <c r="U27" s="77" t="str">
        <f t="shared" si="6"/>
        <v/>
      </c>
      <c r="V27" s="5" t="str">
        <f t="shared" si="7"/>
        <v/>
      </c>
      <c r="W27" s="5" t="str">
        <f t="shared" si="8"/>
        <v/>
      </c>
      <c r="X27" s="5" t="str">
        <f t="shared" si="9"/>
        <v/>
      </c>
      <c r="Y27" s="73" t="str">
        <f t="shared" si="10"/>
        <v/>
      </c>
      <c r="Z27" s="32" t="str">
        <f t="shared" si="11"/>
        <v/>
      </c>
      <c r="AA27" s="32" t="str">
        <f t="shared" si="12"/>
        <v/>
      </c>
      <c r="AB27" s="32" t="str">
        <f t="shared" si="13"/>
        <v/>
      </c>
      <c r="AC27" s="32" t="str">
        <f t="shared" si="14"/>
        <v/>
      </c>
      <c r="AD27" s="120"/>
      <c r="AE27" s="119" t="str">
        <f t="shared" si="15"/>
        <v/>
      </c>
      <c r="AF27" s="118"/>
      <c r="AG27" s="117"/>
      <c r="AH27" s="117"/>
      <c r="AI27" s="116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t="str">
        <v/>
      </c>
      <c r="BS27" t="str">
        <v/>
      </c>
      <c r="BU27" s="158" t="str" cm="1">
        <f t="array" ref="BU27">IF(BR27="","",_xlfn._xlws.FILTER($AJ$4:$BP$4,ISNUMBER(SEARCH(BR27,$AJ$4:$BP$4))))</f>
        <v/>
      </c>
      <c r="BV27" s="159"/>
      <c r="BW27" s="159"/>
      <c r="BX27" s="159"/>
      <c r="BY27" s="159" t="str" cm="1">
        <f t="array" ref="BY27">IF(BU27="","",IF(AND(MID(BU27,1,1)=MID(BU27:BX27,1,1)),"TRUE","FALSE"))</f>
        <v/>
      </c>
      <c r="CA27" s="166" t="str">
        <f t="shared" si="16"/>
        <v/>
      </c>
      <c r="CB27" s="64" t="str">
        <f t="shared" si="17"/>
        <v/>
      </c>
      <c r="CC27" s="64" t="str">
        <f t="shared" si="18"/>
        <v/>
      </c>
      <c r="CD27" s="64" t="str">
        <f t="shared" si="19"/>
        <v/>
      </c>
      <c r="CE27" s="163" t="str">
        <v/>
      </c>
    </row>
    <row r="28" spans="1:985 1036:2020 2059:3069 3074:3457" ht="15" customHeight="1">
      <c r="A28" s="17">
        <v>25</v>
      </c>
      <c r="B28" s="133" t="s">
        <v>490</v>
      </c>
      <c r="C28" s="126" t="s">
        <v>370</v>
      </c>
      <c r="D28" s="128" t="s">
        <v>135</v>
      </c>
      <c r="E28" s="127">
        <v>1.33</v>
      </c>
      <c r="F28" s="126" t="s">
        <v>44</v>
      </c>
      <c r="G28" s="126">
        <v>3.1</v>
      </c>
      <c r="H28" s="126">
        <v>0.03</v>
      </c>
      <c r="I28" s="126">
        <v>-3.5000000000000003E-2</v>
      </c>
      <c r="J28" s="126" t="s">
        <v>12</v>
      </c>
      <c r="K28" s="129" t="s">
        <v>414</v>
      </c>
      <c r="L28" s="122">
        <v>3.13</v>
      </c>
      <c r="M28" s="121">
        <v>3.0649999999999999</v>
      </c>
      <c r="N28" s="28"/>
      <c r="O28" s="3" t="str">
        <f t="shared" si="0"/>
        <v/>
      </c>
      <c r="P28" s="3" t="str">
        <f t="shared" si="1"/>
        <v/>
      </c>
      <c r="Q28" s="3" t="str">
        <f t="shared" si="2"/>
        <v/>
      </c>
      <c r="R28" s="4" t="str">
        <f t="shared" si="3"/>
        <v/>
      </c>
      <c r="S28" s="5" t="str">
        <f t="shared" si="4"/>
        <v/>
      </c>
      <c r="T28" s="77" t="str">
        <f t="shared" si="5"/>
        <v/>
      </c>
      <c r="U28" s="77" t="str">
        <f t="shared" si="6"/>
        <v/>
      </c>
      <c r="V28" s="5" t="str">
        <f t="shared" si="7"/>
        <v/>
      </c>
      <c r="W28" s="5" t="str">
        <f t="shared" si="8"/>
        <v/>
      </c>
      <c r="X28" s="5" t="str">
        <f t="shared" si="9"/>
        <v/>
      </c>
      <c r="Y28" s="73" t="str">
        <f t="shared" si="10"/>
        <v/>
      </c>
      <c r="Z28" s="32" t="str">
        <f t="shared" si="11"/>
        <v/>
      </c>
      <c r="AA28" s="32" t="str">
        <f t="shared" si="12"/>
        <v/>
      </c>
      <c r="AB28" s="32" t="str">
        <f t="shared" si="13"/>
        <v/>
      </c>
      <c r="AC28" s="32" t="str">
        <f t="shared" si="14"/>
        <v/>
      </c>
      <c r="AD28" s="120"/>
      <c r="AE28" s="119" t="str">
        <f t="shared" si="15"/>
        <v/>
      </c>
      <c r="AF28" s="118"/>
      <c r="AG28" s="117"/>
      <c r="AH28" s="117"/>
      <c r="AI28" s="116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t="str">
        <v/>
      </c>
      <c r="BS28" t="str">
        <v/>
      </c>
      <c r="BU28" s="158" t="str" cm="1">
        <f t="array" ref="BU28">IF(BR28="","",_xlfn._xlws.FILTER($AJ$4:$BP$4,ISNUMBER(SEARCH(BR28,$AJ$4:$BP$4))))</f>
        <v/>
      </c>
      <c r="BV28" s="159"/>
      <c r="BW28" s="159"/>
      <c r="BX28" s="159"/>
      <c r="BY28" s="159" t="str" cm="1">
        <f t="array" ref="BY28">IF(BU28="","",IF(AND(MID(BU28,1,1)=MID(BU28:BX28,1,1)),"TRUE","FALSE"))</f>
        <v/>
      </c>
      <c r="CA28" s="166" t="str">
        <f t="shared" si="16"/>
        <v/>
      </c>
      <c r="CB28" s="64" t="str">
        <f t="shared" si="17"/>
        <v/>
      </c>
      <c r="CC28" s="64" t="str">
        <f t="shared" si="18"/>
        <v/>
      </c>
      <c r="CD28" s="64" t="str">
        <f t="shared" si="19"/>
        <v/>
      </c>
      <c r="CE28" s="163" t="str">
        <v/>
      </c>
    </row>
    <row r="29" spans="1:985 1036:2020 2059:3069 3074:3457" ht="15" customHeight="1">
      <c r="A29" s="17">
        <v>26</v>
      </c>
      <c r="B29" s="133" t="s">
        <v>489</v>
      </c>
      <c r="C29" s="126" t="s">
        <v>370</v>
      </c>
      <c r="D29" s="128" t="s">
        <v>135</v>
      </c>
      <c r="E29" s="127">
        <v>1.33</v>
      </c>
      <c r="F29" s="126" t="s">
        <v>44</v>
      </c>
      <c r="G29" s="126">
        <v>3.1</v>
      </c>
      <c r="H29" s="126">
        <v>0.03</v>
      </c>
      <c r="I29" s="126">
        <v>-3.5000000000000003E-2</v>
      </c>
      <c r="J29" s="126" t="s">
        <v>12</v>
      </c>
      <c r="K29" s="129" t="s">
        <v>414</v>
      </c>
      <c r="L29" s="122">
        <v>3.13</v>
      </c>
      <c r="M29" s="121">
        <v>3.0649999999999999</v>
      </c>
      <c r="N29" s="28"/>
      <c r="O29" s="3" t="str">
        <f t="shared" si="0"/>
        <v/>
      </c>
      <c r="P29" s="3" t="str">
        <f t="shared" si="1"/>
        <v/>
      </c>
      <c r="Q29" s="3" t="str">
        <f t="shared" si="2"/>
        <v/>
      </c>
      <c r="R29" s="4" t="str">
        <f t="shared" si="3"/>
        <v/>
      </c>
      <c r="S29" s="5" t="str">
        <f t="shared" si="4"/>
        <v/>
      </c>
      <c r="T29" s="77" t="str">
        <f t="shared" si="5"/>
        <v/>
      </c>
      <c r="U29" s="77" t="str">
        <f t="shared" si="6"/>
        <v/>
      </c>
      <c r="V29" s="5" t="str">
        <f t="shared" si="7"/>
        <v/>
      </c>
      <c r="W29" s="5" t="str">
        <f t="shared" si="8"/>
        <v/>
      </c>
      <c r="X29" s="5" t="str">
        <f t="shared" si="9"/>
        <v/>
      </c>
      <c r="Y29" s="73" t="str">
        <f t="shared" si="10"/>
        <v/>
      </c>
      <c r="Z29" s="32" t="str">
        <f t="shared" si="11"/>
        <v/>
      </c>
      <c r="AA29" s="32" t="str">
        <f t="shared" si="12"/>
        <v/>
      </c>
      <c r="AB29" s="32" t="str">
        <f t="shared" si="13"/>
        <v/>
      </c>
      <c r="AC29" s="32" t="str">
        <f t="shared" si="14"/>
        <v/>
      </c>
      <c r="AD29" s="120"/>
      <c r="AE29" s="119" t="str">
        <f t="shared" si="15"/>
        <v/>
      </c>
      <c r="AF29" s="118"/>
      <c r="AG29" s="117"/>
      <c r="AH29" s="117"/>
      <c r="AI29" s="116"/>
      <c r="AJ29" s="19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t="str">
        <v/>
      </c>
      <c r="BS29" t="str">
        <v/>
      </c>
      <c r="BU29" s="158" t="str" cm="1">
        <f t="array" ref="BU29">IF(BR29="","",_xlfn._xlws.FILTER($AJ$4:$BP$4,ISNUMBER(SEARCH(BR29,$AJ$4:$BP$4))))</f>
        <v/>
      </c>
      <c r="BV29" s="159"/>
      <c r="BW29" s="159"/>
      <c r="BX29" s="159"/>
      <c r="BY29" s="159" t="str" cm="1">
        <f t="array" ref="BY29">IF(BU29="","",IF(AND(MID(BU29,1,1)=MID(BU29:BX29,1,1)),"TRUE","FALSE"))</f>
        <v/>
      </c>
      <c r="CA29" s="166" t="str">
        <f t="shared" si="16"/>
        <v/>
      </c>
      <c r="CB29" s="64" t="str">
        <f t="shared" si="17"/>
        <v/>
      </c>
      <c r="CC29" s="64" t="str">
        <f t="shared" si="18"/>
        <v/>
      </c>
      <c r="CD29" s="64" t="str">
        <f t="shared" si="19"/>
        <v/>
      </c>
      <c r="CE29" s="163" t="str">
        <v/>
      </c>
    </row>
    <row r="30" spans="1:985 1036:2020 2059:3069 3074:3457" ht="15" customHeight="1">
      <c r="A30" s="17">
        <v>27</v>
      </c>
      <c r="B30" s="133" t="s">
        <v>488</v>
      </c>
      <c r="C30" s="126" t="s">
        <v>370</v>
      </c>
      <c r="D30" s="128" t="s">
        <v>135</v>
      </c>
      <c r="E30" s="127">
        <v>1.33</v>
      </c>
      <c r="F30" s="126" t="s">
        <v>44</v>
      </c>
      <c r="G30" s="126">
        <v>3.1</v>
      </c>
      <c r="H30" s="126">
        <v>0.03</v>
      </c>
      <c r="I30" s="126">
        <v>-3.5000000000000003E-2</v>
      </c>
      <c r="J30" s="126" t="s">
        <v>12</v>
      </c>
      <c r="K30" s="129" t="s">
        <v>414</v>
      </c>
      <c r="L30" s="122">
        <v>3.13</v>
      </c>
      <c r="M30" s="121">
        <v>3.0649999999999999</v>
      </c>
      <c r="N30" s="28"/>
      <c r="O30" s="3" t="str">
        <f t="shared" si="0"/>
        <v/>
      </c>
      <c r="P30" s="3" t="str">
        <f t="shared" si="1"/>
        <v/>
      </c>
      <c r="Q30" s="3" t="str">
        <f t="shared" si="2"/>
        <v/>
      </c>
      <c r="R30" s="4" t="str">
        <f t="shared" si="3"/>
        <v/>
      </c>
      <c r="S30" s="5" t="str">
        <f t="shared" si="4"/>
        <v/>
      </c>
      <c r="T30" s="77" t="str">
        <f t="shared" si="5"/>
        <v/>
      </c>
      <c r="U30" s="77" t="str">
        <f t="shared" si="6"/>
        <v/>
      </c>
      <c r="V30" s="5" t="str">
        <f t="shared" si="7"/>
        <v/>
      </c>
      <c r="W30" s="5" t="str">
        <f t="shared" si="8"/>
        <v/>
      </c>
      <c r="X30" s="5" t="str">
        <f t="shared" si="9"/>
        <v/>
      </c>
      <c r="Y30" s="73" t="str">
        <f t="shared" si="10"/>
        <v/>
      </c>
      <c r="Z30" s="32" t="str">
        <f t="shared" si="11"/>
        <v/>
      </c>
      <c r="AA30" s="32" t="str">
        <f t="shared" si="12"/>
        <v/>
      </c>
      <c r="AB30" s="32" t="str">
        <f t="shared" si="13"/>
        <v/>
      </c>
      <c r="AC30" s="32" t="str">
        <f t="shared" si="14"/>
        <v/>
      </c>
      <c r="AD30" s="120"/>
      <c r="AE30" s="119" t="str">
        <f t="shared" si="15"/>
        <v/>
      </c>
      <c r="AF30" s="118"/>
      <c r="AG30" s="117"/>
      <c r="AH30" s="117"/>
      <c r="AI30" s="116"/>
      <c r="AJ30" s="19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t="str">
        <v/>
      </c>
      <c r="BS30" t="str">
        <v/>
      </c>
      <c r="BU30" s="158" t="str" cm="1">
        <f t="array" ref="BU30">IF(BR30="","",_xlfn._xlws.FILTER($AJ$4:$BP$4,ISNUMBER(SEARCH(BR30,$AJ$4:$BP$4))))</f>
        <v/>
      </c>
      <c r="BV30" s="159"/>
      <c r="BW30" s="159"/>
      <c r="BX30" s="159"/>
      <c r="BY30" s="159" t="str" cm="1">
        <f t="array" ref="BY30">IF(BU30="","",IF(AND(MID(BU30,1,1)=MID(BU30:BX30,1,1)),"TRUE","FALSE"))</f>
        <v/>
      </c>
      <c r="CA30" s="166" t="str">
        <f t="shared" si="16"/>
        <v/>
      </c>
      <c r="CB30" s="64" t="str">
        <f t="shared" si="17"/>
        <v/>
      </c>
      <c r="CC30" s="64" t="str">
        <f t="shared" si="18"/>
        <v/>
      </c>
      <c r="CD30" s="64" t="str">
        <f t="shared" si="19"/>
        <v/>
      </c>
      <c r="CE30" s="163" t="str">
        <v/>
      </c>
    </row>
    <row r="31" spans="1:985 1036:2020 2059:3069 3074:3457" ht="15" customHeight="1">
      <c r="A31" s="17">
        <v>28</v>
      </c>
      <c r="B31" s="133" t="s">
        <v>487</v>
      </c>
      <c r="C31" s="126" t="s">
        <v>370</v>
      </c>
      <c r="D31" s="128" t="s">
        <v>135</v>
      </c>
      <c r="E31" s="127">
        <v>1.33</v>
      </c>
      <c r="F31" s="126" t="s">
        <v>44</v>
      </c>
      <c r="G31" s="126">
        <v>3.1</v>
      </c>
      <c r="H31" s="126">
        <v>0.03</v>
      </c>
      <c r="I31" s="126">
        <v>-3.5000000000000003E-2</v>
      </c>
      <c r="J31" s="126" t="s">
        <v>12</v>
      </c>
      <c r="K31" s="129" t="s">
        <v>414</v>
      </c>
      <c r="L31" s="122">
        <v>3.13</v>
      </c>
      <c r="M31" s="121">
        <v>3.0649999999999999</v>
      </c>
      <c r="N31" s="28"/>
      <c r="O31" s="3" t="str">
        <f t="shared" si="0"/>
        <v/>
      </c>
      <c r="P31" s="3" t="str">
        <f t="shared" si="1"/>
        <v/>
      </c>
      <c r="Q31" s="3" t="str">
        <f t="shared" si="2"/>
        <v/>
      </c>
      <c r="R31" s="4" t="str">
        <f t="shared" si="3"/>
        <v/>
      </c>
      <c r="S31" s="5" t="str">
        <f t="shared" si="4"/>
        <v/>
      </c>
      <c r="T31" s="77" t="str">
        <f t="shared" si="5"/>
        <v/>
      </c>
      <c r="U31" s="77" t="str">
        <f t="shared" si="6"/>
        <v/>
      </c>
      <c r="V31" s="5" t="str">
        <f t="shared" si="7"/>
        <v/>
      </c>
      <c r="W31" s="5" t="str">
        <f t="shared" si="8"/>
        <v/>
      </c>
      <c r="X31" s="5" t="str">
        <f t="shared" si="9"/>
        <v/>
      </c>
      <c r="Y31" s="73" t="str">
        <f t="shared" si="10"/>
        <v/>
      </c>
      <c r="Z31" s="32" t="str">
        <f t="shared" si="11"/>
        <v/>
      </c>
      <c r="AA31" s="32" t="str">
        <f t="shared" si="12"/>
        <v/>
      </c>
      <c r="AB31" s="32" t="str">
        <f t="shared" si="13"/>
        <v/>
      </c>
      <c r="AC31" s="32" t="str">
        <f t="shared" si="14"/>
        <v/>
      </c>
      <c r="AD31" s="120"/>
      <c r="AE31" s="119" t="str">
        <f t="shared" si="15"/>
        <v/>
      </c>
      <c r="AF31" s="118"/>
      <c r="AG31" s="117"/>
      <c r="AH31" s="117"/>
      <c r="AI31" s="116"/>
      <c r="AJ31" s="19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t="str">
        <v/>
      </c>
      <c r="BS31" t="str">
        <v/>
      </c>
      <c r="BU31" s="158" t="str" cm="1">
        <f t="array" ref="BU31">IF(BR31="","",_xlfn._xlws.FILTER($AJ$4:$BP$4,ISNUMBER(SEARCH(BR31,$AJ$4:$BP$4))))</f>
        <v/>
      </c>
      <c r="BV31" s="159"/>
      <c r="BW31" s="159"/>
      <c r="BX31" s="159"/>
      <c r="BY31" s="159" t="str" cm="1">
        <f t="array" ref="BY31">IF(BU31="","",IF(AND(MID(BU31,1,1)=MID(BU31:BX31,1,1)),"TRUE","FALSE"))</f>
        <v/>
      </c>
      <c r="CA31" s="166" t="str">
        <f t="shared" si="16"/>
        <v/>
      </c>
      <c r="CB31" s="64" t="str">
        <f t="shared" si="17"/>
        <v/>
      </c>
      <c r="CC31" s="64" t="str">
        <f t="shared" si="18"/>
        <v/>
      </c>
      <c r="CD31" s="64" t="str">
        <f t="shared" si="19"/>
        <v/>
      </c>
      <c r="CE31" s="163" t="str">
        <v/>
      </c>
    </row>
    <row r="32" spans="1:985 1036:2020 2059:3069 3074:3457" ht="15" customHeight="1">
      <c r="A32" s="17">
        <v>29</v>
      </c>
      <c r="B32" s="133">
        <v>11</v>
      </c>
      <c r="C32" s="126" t="s">
        <v>147</v>
      </c>
      <c r="D32" s="128" t="s">
        <v>185</v>
      </c>
      <c r="E32" s="127">
        <v>1.33</v>
      </c>
      <c r="F32" s="126" t="s">
        <v>41</v>
      </c>
      <c r="G32" s="124"/>
      <c r="H32" s="126">
        <v>3.5000000000000003E-2</v>
      </c>
      <c r="I32" s="124" t="s">
        <v>564</v>
      </c>
      <c r="J32" s="126" t="s">
        <v>12</v>
      </c>
      <c r="K32" s="129" t="s">
        <v>414</v>
      </c>
      <c r="L32" s="122">
        <v>3.5000000000000003E-2</v>
      </c>
      <c r="M32" s="121" t="s">
        <v>564</v>
      </c>
      <c r="N32" s="28"/>
      <c r="O32" s="3" t="str">
        <f t="shared" si="0"/>
        <v/>
      </c>
      <c r="P32" s="3" t="str">
        <f t="shared" si="1"/>
        <v/>
      </c>
      <c r="Q32" s="3" t="str">
        <f t="shared" si="2"/>
        <v/>
      </c>
      <c r="R32" s="4" t="str">
        <f t="shared" si="3"/>
        <v/>
      </c>
      <c r="S32" s="5" t="str">
        <f t="shared" si="4"/>
        <v/>
      </c>
      <c r="T32" s="77" t="str">
        <f t="shared" si="5"/>
        <v/>
      </c>
      <c r="U32" s="77" t="str">
        <f t="shared" si="6"/>
        <v/>
      </c>
      <c r="V32" s="5" t="str">
        <f t="shared" si="7"/>
        <v/>
      </c>
      <c r="W32" s="5" t="str">
        <f t="shared" si="8"/>
        <v/>
      </c>
      <c r="X32" s="5" t="str">
        <f t="shared" si="9"/>
        <v/>
      </c>
      <c r="Y32" s="73" t="str">
        <f t="shared" si="10"/>
        <v/>
      </c>
      <c r="Z32" s="32" t="str">
        <f t="shared" si="11"/>
        <v/>
      </c>
      <c r="AA32" s="32" t="str">
        <f t="shared" si="12"/>
        <v/>
      </c>
      <c r="AB32" s="32" t="str">
        <f t="shared" si="13"/>
        <v/>
      </c>
      <c r="AC32" s="32" t="str">
        <f t="shared" si="14"/>
        <v/>
      </c>
      <c r="AD32" s="120"/>
      <c r="AE32" s="119" t="str">
        <f t="shared" si="15"/>
        <v/>
      </c>
      <c r="AF32" s="118"/>
      <c r="AG32" s="117"/>
      <c r="AH32" s="117"/>
      <c r="AI32" s="116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t="str">
        <v/>
      </c>
      <c r="BS32" t="str">
        <v/>
      </c>
      <c r="BU32" s="158" t="str" cm="1">
        <f t="array" ref="BU32">IF(BR32="","",_xlfn._xlws.FILTER($AJ$4:$BP$4,ISNUMBER(SEARCH(BR32,$AJ$4:$BP$4))))</f>
        <v/>
      </c>
      <c r="BV32" s="159"/>
      <c r="BW32" s="159"/>
      <c r="BX32" s="159"/>
      <c r="BY32" s="159" t="str" cm="1">
        <f t="array" ref="BY32">IF(BU32="","",IF(AND(MID(BU32,1,1)=MID(BU32:BX32,1,1)),"TRUE","FALSE"))</f>
        <v/>
      </c>
      <c r="CA32" s="166" t="str">
        <f t="shared" si="16"/>
        <v/>
      </c>
      <c r="CB32" s="64" t="str">
        <f t="shared" si="17"/>
        <v/>
      </c>
      <c r="CC32" s="64" t="str">
        <f t="shared" si="18"/>
        <v/>
      </c>
      <c r="CD32" s="64" t="str">
        <f t="shared" si="19"/>
        <v/>
      </c>
      <c r="CE32" s="163" t="str">
        <v/>
      </c>
    </row>
    <row r="33" spans="1:83" ht="15" customHeight="1">
      <c r="A33" s="17">
        <v>30</v>
      </c>
      <c r="B33" s="133" t="s">
        <v>486</v>
      </c>
      <c r="C33" s="126" t="s">
        <v>104</v>
      </c>
      <c r="D33" s="128" t="s">
        <v>135</v>
      </c>
      <c r="E33" s="127">
        <v>1.33</v>
      </c>
      <c r="F33" s="126" t="s">
        <v>44</v>
      </c>
      <c r="G33" s="126">
        <v>0.52</v>
      </c>
      <c r="H33" s="126">
        <v>0.03</v>
      </c>
      <c r="I33" s="126">
        <v>-0.03</v>
      </c>
      <c r="J33" s="126" t="s">
        <v>12</v>
      </c>
      <c r="K33" s="129" t="s">
        <v>414</v>
      </c>
      <c r="L33" s="122">
        <v>0.55000000000000004</v>
      </c>
      <c r="M33" s="121">
        <v>0.49</v>
      </c>
      <c r="N33" s="28"/>
      <c r="O33" s="3" t="str">
        <f t="shared" si="0"/>
        <v/>
      </c>
      <c r="P33" s="3" t="str">
        <f t="shared" si="1"/>
        <v/>
      </c>
      <c r="Q33" s="3" t="str">
        <f t="shared" si="2"/>
        <v/>
      </c>
      <c r="R33" s="4" t="str">
        <f t="shared" si="3"/>
        <v/>
      </c>
      <c r="S33" s="5" t="str">
        <f t="shared" si="4"/>
        <v/>
      </c>
      <c r="T33" s="77" t="str">
        <f t="shared" si="5"/>
        <v/>
      </c>
      <c r="U33" s="77" t="str">
        <f t="shared" si="6"/>
        <v/>
      </c>
      <c r="V33" s="5" t="str">
        <f t="shared" si="7"/>
        <v/>
      </c>
      <c r="W33" s="5" t="str">
        <f t="shared" si="8"/>
        <v/>
      </c>
      <c r="X33" s="5" t="str">
        <f t="shared" si="9"/>
        <v/>
      </c>
      <c r="Y33" s="73" t="str">
        <f t="shared" si="10"/>
        <v/>
      </c>
      <c r="Z33" s="32" t="str">
        <f t="shared" si="11"/>
        <v/>
      </c>
      <c r="AA33" s="32" t="str">
        <f t="shared" si="12"/>
        <v/>
      </c>
      <c r="AB33" s="32" t="str">
        <f t="shared" si="13"/>
        <v/>
      </c>
      <c r="AC33" s="32" t="str">
        <f t="shared" si="14"/>
        <v/>
      </c>
      <c r="AD33" s="120"/>
      <c r="AE33" s="119" t="str">
        <f t="shared" si="15"/>
        <v/>
      </c>
      <c r="AF33" s="118"/>
      <c r="AG33" s="117"/>
      <c r="AH33" s="117"/>
      <c r="AI33" s="116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t="str">
        <v/>
      </c>
      <c r="BS33" t="str">
        <v/>
      </c>
      <c r="BU33" s="158" t="str" cm="1">
        <f t="array" ref="BU33">IF(BR33="","",_xlfn._xlws.FILTER($AJ$4:$BP$4,ISNUMBER(SEARCH(BR33,$AJ$4:$BP$4))))</f>
        <v/>
      </c>
      <c r="BV33" s="159"/>
      <c r="BW33" s="159"/>
      <c r="BX33" s="159"/>
      <c r="BY33" s="159" t="str" cm="1">
        <f t="array" ref="BY33">IF(BU33="","",IF(AND(MID(BU33,1,1)=MID(BU33:BX33,1,1)),"TRUE","FALSE"))</f>
        <v/>
      </c>
      <c r="CA33" s="166" t="str">
        <f t="shared" si="16"/>
        <v/>
      </c>
      <c r="CB33" s="64" t="str">
        <f t="shared" si="17"/>
        <v/>
      </c>
      <c r="CC33" s="64" t="str">
        <f t="shared" si="18"/>
        <v/>
      </c>
      <c r="CD33" s="64" t="str">
        <f t="shared" si="19"/>
        <v/>
      </c>
      <c r="CE33" s="163" t="str">
        <v/>
      </c>
    </row>
    <row r="34" spans="1:83" ht="15" customHeight="1">
      <c r="A34" s="17">
        <v>31</v>
      </c>
      <c r="B34" s="133" t="s">
        <v>485</v>
      </c>
      <c r="C34" s="126" t="s">
        <v>104</v>
      </c>
      <c r="D34" s="128" t="s">
        <v>135</v>
      </c>
      <c r="E34" s="127">
        <v>1.33</v>
      </c>
      <c r="F34" s="126" t="s">
        <v>44</v>
      </c>
      <c r="G34" s="126">
        <v>0.52</v>
      </c>
      <c r="H34" s="126">
        <v>0.03</v>
      </c>
      <c r="I34" s="126">
        <v>-0.03</v>
      </c>
      <c r="J34" s="126" t="s">
        <v>12</v>
      </c>
      <c r="K34" s="129" t="s">
        <v>414</v>
      </c>
      <c r="L34" s="122">
        <v>0.55000000000000004</v>
      </c>
      <c r="M34" s="121">
        <v>0.49</v>
      </c>
      <c r="N34" s="28"/>
      <c r="O34" s="3" t="str">
        <f t="shared" si="0"/>
        <v/>
      </c>
      <c r="P34" s="3" t="str">
        <f t="shared" si="1"/>
        <v/>
      </c>
      <c r="Q34" s="3" t="str">
        <f t="shared" si="2"/>
        <v/>
      </c>
      <c r="R34" s="4" t="str">
        <f t="shared" si="3"/>
        <v/>
      </c>
      <c r="S34" s="5" t="str">
        <f t="shared" si="4"/>
        <v/>
      </c>
      <c r="T34" s="77" t="str">
        <f t="shared" si="5"/>
        <v/>
      </c>
      <c r="U34" s="77" t="str">
        <f t="shared" si="6"/>
        <v/>
      </c>
      <c r="V34" s="5" t="str">
        <f t="shared" si="7"/>
        <v/>
      </c>
      <c r="W34" s="5" t="str">
        <f t="shared" si="8"/>
        <v/>
      </c>
      <c r="X34" s="5" t="str">
        <f t="shared" si="9"/>
        <v/>
      </c>
      <c r="Y34" s="73" t="str">
        <f t="shared" si="10"/>
        <v/>
      </c>
      <c r="Z34" s="32" t="str">
        <f t="shared" si="11"/>
        <v/>
      </c>
      <c r="AA34" s="32" t="str">
        <f t="shared" si="12"/>
        <v/>
      </c>
      <c r="AB34" s="32" t="str">
        <f t="shared" si="13"/>
        <v/>
      </c>
      <c r="AC34" s="32" t="str">
        <f t="shared" si="14"/>
        <v/>
      </c>
      <c r="AD34" s="120"/>
      <c r="AE34" s="119" t="str">
        <f t="shared" si="15"/>
        <v/>
      </c>
      <c r="AF34" s="118"/>
      <c r="AG34" s="117"/>
      <c r="AH34" s="117"/>
      <c r="AI34" s="116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t="str">
        <v/>
      </c>
      <c r="BS34" t="str">
        <v/>
      </c>
      <c r="BU34" s="158" t="str" cm="1">
        <f t="array" ref="BU34">IF(BR34="","",_xlfn._xlws.FILTER($AJ$4:$BP$4,ISNUMBER(SEARCH(BR34,$AJ$4:$BP$4))))</f>
        <v/>
      </c>
      <c r="BV34" s="159"/>
      <c r="BW34" s="159"/>
      <c r="BX34" s="159"/>
      <c r="BY34" s="159" t="str" cm="1">
        <f t="array" ref="BY34">IF(BU34="","",IF(AND(MID(BU34,1,1)=MID(BU34:BX34,1,1)),"TRUE","FALSE"))</f>
        <v/>
      </c>
      <c r="CA34" s="166" t="str">
        <f t="shared" si="16"/>
        <v/>
      </c>
      <c r="CB34" s="64" t="str">
        <f t="shared" si="17"/>
        <v/>
      </c>
      <c r="CC34" s="64" t="str">
        <f t="shared" si="18"/>
        <v/>
      </c>
      <c r="CD34" s="64" t="str">
        <f t="shared" si="19"/>
        <v/>
      </c>
      <c r="CE34" s="163" t="str">
        <v/>
      </c>
    </row>
    <row r="35" spans="1:83" ht="15" customHeight="1">
      <c r="A35" s="17">
        <v>32</v>
      </c>
      <c r="B35" s="133" t="s">
        <v>484</v>
      </c>
      <c r="C35" s="126" t="s">
        <v>104</v>
      </c>
      <c r="D35" s="128" t="s">
        <v>135</v>
      </c>
      <c r="E35" s="127">
        <v>1.33</v>
      </c>
      <c r="F35" s="126" t="s">
        <v>44</v>
      </c>
      <c r="G35" s="126">
        <v>0.52</v>
      </c>
      <c r="H35" s="126">
        <v>0.03</v>
      </c>
      <c r="I35" s="126">
        <v>-0.03</v>
      </c>
      <c r="J35" s="126" t="s">
        <v>12</v>
      </c>
      <c r="K35" s="129" t="s">
        <v>414</v>
      </c>
      <c r="L35" s="122">
        <v>0.55000000000000004</v>
      </c>
      <c r="M35" s="121">
        <v>0.49</v>
      </c>
      <c r="N35" s="28"/>
      <c r="O35" s="3" t="str">
        <f t="shared" si="0"/>
        <v/>
      </c>
      <c r="P35" s="3" t="str">
        <f t="shared" si="1"/>
        <v/>
      </c>
      <c r="Q35" s="3" t="str">
        <f t="shared" si="2"/>
        <v/>
      </c>
      <c r="R35" s="4" t="str">
        <f t="shared" si="3"/>
        <v/>
      </c>
      <c r="S35" s="5" t="str">
        <f t="shared" si="4"/>
        <v/>
      </c>
      <c r="T35" s="77" t="str">
        <f t="shared" si="5"/>
        <v/>
      </c>
      <c r="U35" s="77" t="str">
        <f t="shared" si="6"/>
        <v/>
      </c>
      <c r="V35" s="5" t="str">
        <f t="shared" si="7"/>
        <v/>
      </c>
      <c r="W35" s="5" t="str">
        <f t="shared" si="8"/>
        <v/>
      </c>
      <c r="X35" s="5" t="str">
        <f t="shared" si="9"/>
        <v/>
      </c>
      <c r="Y35" s="73" t="str">
        <f t="shared" si="10"/>
        <v/>
      </c>
      <c r="Z35" s="32" t="str">
        <f t="shared" si="11"/>
        <v/>
      </c>
      <c r="AA35" s="32" t="str">
        <f t="shared" si="12"/>
        <v/>
      </c>
      <c r="AB35" s="32" t="str">
        <f t="shared" si="13"/>
        <v/>
      </c>
      <c r="AC35" s="32" t="str">
        <f t="shared" si="14"/>
        <v/>
      </c>
      <c r="AD35" s="120"/>
      <c r="AE35" s="119" t="str">
        <f t="shared" si="15"/>
        <v/>
      </c>
      <c r="AF35" s="118"/>
      <c r="AG35" s="117"/>
      <c r="AH35" s="117"/>
      <c r="AI35" s="116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t="str">
        <v/>
      </c>
      <c r="BS35" t="str">
        <v/>
      </c>
      <c r="BU35" s="158" t="str" cm="1">
        <f t="array" ref="BU35">IF(BR35="","",_xlfn._xlws.FILTER($AJ$4:$BP$4,ISNUMBER(SEARCH(BR35,$AJ$4:$BP$4))))</f>
        <v/>
      </c>
      <c r="BV35" s="159"/>
      <c r="BW35" s="159"/>
      <c r="BX35" s="159"/>
      <c r="BY35" s="159" t="str" cm="1">
        <f t="array" ref="BY35">IF(BU35="","",IF(AND(MID(BU35,1,1)=MID(BU35:BX35,1,1)),"TRUE","FALSE"))</f>
        <v/>
      </c>
      <c r="CA35" s="166" t="str">
        <f t="shared" si="16"/>
        <v/>
      </c>
      <c r="CB35" s="64" t="str">
        <f t="shared" si="17"/>
        <v/>
      </c>
      <c r="CC35" s="64" t="str">
        <f t="shared" si="18"/>
        <v/>
      </c>
      <c r="CD35" s="64" t="str">
        <f t="shared" si="19"/>
        <v/>
      </c>
      <c r="CE35" s="163" t="str">
        <v/>
      </c>
    </row>
    <row r="36" spans="1:83" ht="15" customHeight="1">
      <c r="A36" s="17">
        <v>33</v>
      </c>
      <c r="B36" s="133" t="s">
        <v>483</v>
      </c>
      <c r="C36" s="126" t="s">
        <v>104</v>
      </c>
      <c r="D36" s="128" t="s">
        <v>135</v>
      </c>
      <c r="E36" s="127">
        <v>1.33</v>
      </c>
      <c r="F36" s="126" t="s">
        <v>44</v>
      </c>
      <c r="G36" s="126">
        <v>0.52</v>
      </c>
      <c r="H36" s="126">
        <v>0.03</v>
      </c>
      <c r="I36" s="126">
        <v>-0.03</v>
      </c>
      <c r="J36" s="126" t="s">
        <v>12</v>
      </c>
      <c r="K36" s="129" t="s">
        <v>414</v>
      </c>
      <c r="L36" s="122">
        <v>0.55000000000000004</v>
      </c>
      <c r="M36" s="121">
        <v>0.49</v>
      </c>
      <c r="N36" s="28"/>
      <c r="O36" s="3" t="str">
        <f t="shared" si="0"/>
        <v/>
      </c>
      <c r="P36" s="3" t="str">
        <f t="shared" si="1"/>
        <v/>
      </c>
      <c r="Q36" s="3" t="str">
        <f t="shared" si="2"/>
        <v/>
      </c>
      <c r="R36" s="4" t="str">
        <f t="shared" si="3"/>
        <v/>
      </c>
      <c r="S36" s="5" t="str">
        <f t="shared" si="4"/>
        <v/>
      </c>
      <c r="T36" s="77" t="str">
        <f t="shared" si="5"/>
        <v/>
      </c>
      <c r="U36" s="77" t="str">
        <f t="shared" si="6"/>
        <v/>
      </c>
      <c r="V36" s="5" t="str">
        <f t="shared" si="7"/>
        <v/>
      </c>
      <c r="W36" s="5" t="str">
        <f t="shared" si="8"/>
        <v/>
      </c>
      <c r="X36" s="5" t="str">
        <f t="shared" si="9"/>
        <v/>
      </c>
      <c r="Y36" s="73" t="str">
        <f t="shared" si="10"/>
        <v/>
      </c>
      <c r="Z36" s="32" t="str">
        <f t="shared" si="11"/>
        <v/>
      </c>
      <c r="AA36" s="32" t="str">
        <f t="shared" si="12"/>
        <v/>
      </c>
      <c r="AB36" s="32" t="str">
        <f t="shared" si="13"/>
        <v/>
      </c>
      <c r="AC36" s="32" t="str">
        <f t="shared" si="14"/>
        <v/>
      </c>
      <c r="AD36" s="120"/>
      <c r="AE36" s="119" t="str">
        <f t="shared" si="15"/>
        <v/>
      </c>
      <c r="AF36" s="118"/>
      <c r="AG36" s="117"/>
      <c r="AH36" s="117"/>
      <c r="AI36" s="116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t="str">
        <v/>
      </c>
      <c r="BS36" t="str">
        <v/>
      </c>
      <c r="BU36" s="158" t="str" cm="1">
        <f t="array" ref="BU36">IF(BR36="","",_xlfn._xlws.FILTER($AJ$4:$BP$4,ISNUMBER(SEARCH(BR36,$AJ$4:$BP$4))))</f>
        <v/>
      </c>
      <c r="BV36" s="159"/>
      <c r="BW36" s="159"/>
      <c r="BX36" s="159"/>
      <c r="BY36" s="159" t="str" cm="1">
        <f t="array" ref="BY36">IF(BU36="","",IF(AND(MID(BU36,1,1)=MID(BU36:BX36,1,1)),"TRUE","FALSE"))</f>
        <v/>
      </c>
      <c r="CA36" s="166" t="str">
        <f t="shared" si="16"/>
        <v/>
      </c>
      <c r="CB36" s="64" t="str">
        <f t="shared" si="17"/>
        <v/>
      </c>
      <c r="CC36" s="64" t="str">
        <f t="shared" si="18"/>
        <v/>
      </c>
      <c r="CD36" s="64" t="str">
        <f t="shared" si="19"/>
        <v/>
      </c>
      <c r="CE36" s="163" t="str">
        <v/>
      </c>
    </row>
    <row r="37" spans="1:83" ht="15" customHeight="1">
      <c r="A37" s="17">
        <v>34</v>
      </c>
      <c r="B37" s="133" t="s">
        <v>482</v>
      </c>
      <c r="C37" s="126" t="s">
        <v>105</v>
      </c>
      <c r="D37" s="128" t="s">
        <v>135</v>
      </c>
      <c r="E37" s="127">
        <v>1.33</v>
      </c>
      <c r="F37" s="126" t="s">
        <v>44</v>
      </c>
      <c r="G37" s="126">
        <v>3.23</v>
      </c>
      <c r="H37" s="126">
        <v>0.02</v>
      </c>
      <c r="I37" s="126">
        <v>-3.5000000000000003E-2</v>
      </c>
      <c r="J37" s="126" t="s">
        <v>12</v>
      </c>
      <c r="K37" s="129" t="s">
        <v>414</v>
      </c>
      <c r="L37" s="122">
        <v>3.25</v>
      </c>
      <c r="M37" s="121">
        <v>3.1949999999999998</v>
      </c>
      <c r="N37" s="28"/>
      <c r="O37" s="3" t="str">
        <f t="shared" si="0"/>
        <v/>
      </c>
      <c r="P37" s="3" t="str">
        <f t="shared" si="1"/>
        <v/>
      </c>
      <c r="Q37" s="3" t="str">
        <f t="shared" si="2"/>
        <v/>
      </c>
      <c r="R37" s="4" t="str">
        <f t="shared" si="3"/>
        <v/>
      </c>
      <c r="S37" s="5" t="str">
        <f t="shared" si="4"/>
        <v/>
      </c>
      <c r="T37" s="77" t="str">
        <f t="shared" si="5"/>
        <v/>
      </c>
      <c r="U37" s="77" t="str">
        <f t="shared" si="6"/>
        <v/>
      </c>
      <c r="V37" s="5" t="str">
        <f t="shared" si="7"/>
        <v/>
      </c>
      <c r="W37" s="5" t="str">
        <f t="shared" si="8"/>
        <v/>
      </c>
      <c r="X37" s="5" t="str">
        <f t="shared" si="9"/>
        <v/>
      </c>
      <c r="Y37" s="73" t="str">
        <f t="shared" si="10"/>
        <v/>
      </c>
      <c r="Z37" s="32" t="str">
        <f t="shared" si="11"/>
        <v/>
      </c>
      <c r="AA37" s="32" t="str">
        <f t="shared" si="12"/>
        <v/>
      </c>
      <c r="AB37" s="32" t="str">
        <f t="shared" si="13"/>
        <v/>
      </c>
      <c r="AC37" s="32" t="str">
        <f t="shared" si="14"/>
        <v/>
      </c>
      <c r="AD37" s="120"/>
      <c r="AE37" s="119" t="str">
        <f t="shared" si="15"/>
        <v/>
      </c>
      <c r="AF37" s="118"/>
      <c r="AG37" s="117"/>
      <c r="AH37" s="117"/>
      <c r="AI37" s="116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t="str">
        <v/>
      </c>
      <c r="BS37" t="str">
        <v/>
      </c>
      <c r="BU37" s="158" t="str" cm="1">
        <f t="array" ref="BU37">IF(BR37="","",_xlfn._xlws.FILTER($AJ$4:$BP$4,ISNUMBER(SEARCH(BR37,$AJ$4:$BP$4))))</f>
        <v/>
      </c>
      <c r="BV37" s="159"/>
      <c r="BW37" s="159"/>
      <c r="BX37" s="159"/>
      <c r="BY37" s="159" t="str" cm="1">
        <f t="array" ref="BY37">IF(BU37="","",IF(AND(MID(BU37,1,1)=MID(BU37:BX37,1,1)),"TRUE","FALSE"))</f>
        <v/>
      </c>
      <c r="CA37" s="166" t="str">
        <f t="shared" si="16"/>
        <v/>
      </c>
      <c r="CB37" s="64" t="str">
        <f t="shared" si="17"/>
        <v/>
      </c>
      <c r="CC37" s="64" t="str">
        <f t="shared" si="18"/>
        <v/>
      </c>
      <c r="CD37" s="64" t="str">
        <f t="shared" si="19"/>
        <v/>
      </c>
      <c r="CE37" s="163" t="str">
        <v/>
      </c>
    </row>
    <row r="38" spans="1:83" ht="15" customHeight="1">
      <c r="A38" s="17">
        <v>35</v>
      </c>
      <c r="B38" s="133" t="s">
        <v>481</v>
      </c>
      <c r="C38" s="126" t="s">
        <v>105</v>
      </c>
      <c r="D38" s="128" t="s">
        <v>135</v>
      </c>
      <c r="E38" s="127">
        <v>1.33</v>
      </c>
      <c r="F38" s="126" t="s">
        <v>44</v>
      </c>
      <c r="G38" s="126">
        <v>3.23</v>
      </c>
      <c r="H38" s="126">
        <v>0.02</v>
      </c>
      <c r="I38" s="126">
        <v>-3.5000000000000003E-2</v>
      </c>
      <c r="J38" s="126" t="s">
        <v>12</v>
      </c>
      <c r="K38" s="129" t="s">
        <v>414</v>
      </c>
      <c r="L38" s="122">
        <v>3.25</v>
      </c>
      <c r="M38" s="121">
        <v>3.1949999999999998</v>
      </c>
      <c r="N38" s="28"/>
      <c r="O38" s="3" t="str">
        <f t="shared" si="0"/>
        <v/>
      </c>
      <c r="P38" s="3" t="str">
        <f t="shared" si="1"/>
        <v/>
      </c>
      <c r="Q38" s="3" t="str">
        <f t="shared" si="2"/>
        <v/>
      </c>
      <c r="R38" s="4" t="str">
        <f t="shared" si="3"/>
        <v/>
      </c>
      <c r="S38" s="5" t="str">
        <f t="shared" si="4"/>
        <v/>
      </c>
      <c r="T38" s="77" t="str">
        <f t="shared" si="5"/>
        <v/>
      </c>
      <c r="U38" s="77" t="str">
        <f t="shared" si="6"/>
        <v/>
      </c>
      <c r="V38" s="5" t="str">
        <f t="shared" si="7"/>
        <v/>
      </c>
      <c r="W38" s="5" t="str">
        <f t="shared" si="8"/>
        <v/>
      </c>
      <c r="X38" s="5" t="str">
        <f t="shared" si="9"/>
        <v/>
      </c>
      <c r="Y38" s="73" t="str">
        <f t="shared" si="10"/>
        <v/>
      </c>
      <c r="Z38" s="32" t="str">
        <f t="shared" si="11"/>
        <v/>
      </c>
      <c r="AA38" s="32" t="str">
        <f t="shared" si="12"/>
        <v/>
      </c>
      <c r="AB38" s="32" t="str">
        <f t="shared" si="13"/>
        <v/>
      </c>
      <c r="AC38" s="32" t="str">
        <f t="shared" si="14"/>
        <v/>
      </c>
      <c r="AD38" s="120"/>
      <c r="AE38" s="119" t="str">
        <f t="shared" si="15"/>
        <v/>
      </c>
      <c r="AF38" s="118"/>
      <c r="AG38" s="117"/>
      <c r="AH38" s="117"/>
      <c r="AI38" s="116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t="str">
        <v/>
      </c>
      <c r="BS38" t="str">
        <v/>
      </c>
      <c r="BU38" s="158" t="str" cm="1">
        <f t="array" ref="BU38">IF(BR38="","",_xlfn._xlws.FILTER($AJ$4:$BP$4,ISNUMBER(SEARCH(BR38,$AJ$4:$BP$4))))</f>
        <v/>
      </c>
      <c r="BV38" s="159"/>
      <c r="BW38" s="159"/>
      <c r="BX38" s="159"/>
      <c r="BY38" s="159" t="str" cm="1">
        <f t="array" ref="BY38">IF(BU38="","",IF(AND(MID(BU38,1,1)=MID(BU38:BX38,1,1)),"TRUE","FALSE"))</f>
        <v/>
      </c>
      <c r="CA38" s="166" t="str">
        <f t="shared" si="16"/>
        <v/>
      </c>
      <c r="CB38" s="64" t="str">
        <f t="shared" si="17"/>
        <v/>
      </c>
      <c r="CC38" s="64" t="str">
        <f t="shared" si="18"/>
        <v/>
      </c>
      <c r="CD38" s="64" t="str">
        <f t="shared" si="19"/>
        <v/>
      </c>
      <c r="CE38" s="163" t="str">
        <v/>
      </c>
    </row>
    <row r="39" spans="1:83" ht="15" customHeight="1" thickBot="1">
      <c r="A39" s="138">
        <v>36</v>
      </c>
      <c r="B39" s="133" t="s">
        <v>480</v>
      </c>
      <c r="C39" s="126" t="s">
        <v>505</v>
      </c>
      <c r="D39" s="128" t="s">
        <v>135</v>
      </c>
      <c r="E39" s="127">
        <v>1.33</v>
      </c>
      <c r="F39" s="126" t="s">
        <v>44</v>
      </c>
      <c r="G39" s="126">
        <v>14.263999999999999</v>
      </c>
      <c r="H39" s="126">
        <v>0.03</v>
      </c>
      <c r="I39" s="126">
        <v>-0.03</v>
      </c>
      <c r="J39" s="126" t="s">
        <v>12</v>
      </c>
      <c r="K39" s="129" t="s">
        <v>414</v>
      </c>
      <c r="L39" s="122">
        <v>14.293999999999999</v>
      </c>
      <c r="M39" s="121">
        <v>14.234</v>
      </c>
      <c r="N39" s="137"/>
      <c r="O39" s="3" t="str">
        <f t="shared" si="0"/>
        <v/>
      </c>
      <c r="P39" s="3" t="str">
        <f t="shared" si="1"/>
        <v/>
      </c>
      <c r="Q39" s="3" t="str">
        <f t="shared" si="2"/>
        <v/>
      </c>
      <c r="R39" s="4" t="str">
        <f t="shared" si="3"/>
        <v/>
      </c>
      <c r="S39" s="5" t="str">
        <f t="shared" si="4"/>
        <v/>
      </c>
      <c r="T39" s="77" t="str">
        <f t="shared" si="5"/>
        <v/>
      </c>
      <c r="U39" s="77" t="str">
        <f t="shared" si="6"/>
        <v/>
      </c>
      <c r="V39" s="5" t="str">
        <f t="shared" si="7"/>
        <v/>
      </c>
      <c r="W39" s="5" t="str">
        <f t="shared" si="8"/>
        <v/>
      </c>
      <c r="X39" s="5" t="str">
        <f t="shared" si="9"/>
        <v/>
      </c>
      <c r="Y39" s="73" t="str">
        <f t="shared" si="10"/>
        <v/>
      </c>
      <c r="Z39" s="32" t="str">
        <f t="shared" si="11"/>
        <v/>
      </c>
      <c r="AA39" s="32" t="str">
        <f t="shared" si="12"/>
        <v/>
      </c>
      <c r="AB39" s="32" t="str">
        <f t="shared" si="13"/>
        <v/>
      </c>
      <c r="AC39" s="32" t="str">
        <f t="shared" si="14"/>
        <v/>
      </c>
      <c r="AD39" s="120"/>
      <c r="AE39" s="119" t="str">
        <f t="shared" si="15"/>
        <v/>
      </c>
      <c r="AF39" s="118"/>
      <c r="AG39" s="117"/>
      <c r="AH39" s="117"/>
      <c r="AI39" s="116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t="str">
        <v/>
      </c>
      <c r="BS39" t="str">
        <v/>
      </c>
      <c r="BU39" s="158" t="str" cm="1">
        <f t="array" ref="BU39">IF(BR39="","",_xlfn._xlws.FILTER($AJ$4:$BP$4,ISNUMBER(SEARCH(BR39,$AJ$4:$BP$4))))</f>
        <v/>
      </c>
      <c r="BV39" s="159"/>
      <c r="BW39" s="159"/>
      <c r="BX39" s="159"/>
      <c r="BY39" s="159" t="str" cm="1">
        <f t="array" ref="BY39">IF(BU39="","",IF(AND(MID(BU39,1,1)=MID(BU39:BX39,1,1)),"TRUE","FALSE"))</f>
        <v/>
      </c>
      <c r="CA39" s="168" t="str">
        <f t="shared" si="16"/>
        <v/>
      </c>
      <c r="CB39" s="169" t="str">
        <f t="shared" si="17"/>
        <v/>
      </c>
      <c r="CC39" s="169" t="str">
        <f t="shared" si="18"/>
        <v/>
      </c>
      <c r="CD39" s="169" t="str">
        <f t="shared" si="19"/>
        <v/>
      </c>
      <c r="CE39" s="165" t="str">
        <v/>
      </c>
    </row>
    <row r="40" spans="1:83" ht="15" customHeight="1">
      <c r="A40" s="17">
        <v>37</v>
      </c>
      <c r="B40" s="133" t="s">
        <v>479</v>
      </c>
      <c r="C40" s="126" t="s">
        <v>505</v>
      </c>
      <c r="D40" s="128" t="s">
        <v>135</v>
      </c>
      <c r="E40" s="127">
        <v>1.33</v>
      </c>
      <c r="F40" s="126" t="s">
        <v>44</v>
      </c>
      <c r="G40" s="126">
        <v>14.263999999999999</v>
      </c>
      <c r="H40" s="126">
        <v>0.03</v>
      </c>
      <c r="I40" s="126">
        <v>-0.03</v>
      </c>
      <c r="J40" s="126" t="s">
        <v>12</v>
      </c>
      <c r="K40" s="129" t="s">
        <v>414</v>
      </c>
      <c r="L40" s="122">
        <v>14.293999999999999</v>
      </c>
      <c r="M40" s="121">
        <v>14.234</v>
      </c>
      <c r="N40" s="28"/>
      <c r="O40" s="3" t="str">
        <f t="shared" si="0"/>
        <v/>
      </c>
      <c r="P40" s="3" t="str">
        <f t="shared" si="1"/>
        <v/>
      </c>
      <c r="Q40" s="3" t="str">
        <f t="shared" si="2"/>
        <v/>
      </c>
      <c r="R40" s="4" t="str">
        <f t="shared" si="3"/>
        <v/>
      </c>
      <c r="S40" s="5" t="str">
        <f t="shared" si="4"/>
        <v/>
      </c>
      <c r="T40" s="77" t="str">
        <f t="shared" si="5"/>
        <v/>
      </c>
      <c r="U40" s="77" t="str">
        <f t="shared" si="6"/>
        <v/>
      </c>
      <c r="V40" s="5" t="str">
        <f t="shared" si="7"/>
        <v/>
      </c>
      <c r="W40" s="5" t="str">
        <f t="shared" si="8"/>
        <v/>
      </c>
      <c r="X40" s="5" t="str">
        <f t="shared" si="9"/>
        <v/>
      </c>
      <c r="Y40" s="73" t="str">
        <f t="shared" si="10"/>
        <v/>
      </c>
      <c r="Z40" s="32" t="str">
        <f t="shared" si="11"/>
        <v/>
      </c>
      <c r="AA40" s="32" t="str">
        <f t="shared" si="12"/>
        <v/>
      </c>
      <c r="AB40" s="32" t="str">
        <f t="shared" si="13"/>
        <v/>
      </c>
      <c r="AC40" s="32" t="str">
        <f t="shared" si="14"/>
        <v/>
      </c>
      <c r="AD40" s="120"/>
      <c r="AE40" s="119" t="str">
        <f t="shared" si="15"/>
        <v/>
      </c>
      <c r="AF40" s="118"/>
      <c r="AG40" s="117"/>
      <c r="AH40" s="117"/>
      <c r="AI40" s="116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t="str">
        <v/>
      </c>
      <c r="BS40" t="str">
        <v/>
      </c>
      <c r="BU40" s="158" t="str" cm="1">
        <f t="array" ref="BU40">IF(BR40="","",_xlfn._xlws.FILTER($AJ$4:$BP$4,ISNUMBER(SEARCH(BR40,$AJ$4:$BP$4))))</f>
        <v/>
      </c>
      <c r="BV40" s="159"/>
      <c r="BW40" s="159"/>
      <c r="BX40" s="159"/>
      <c r="BY40" s="159" t="str" cm="1">
        <f t="array" ref="BY40">IF(BU40="","",IF(AND(MID(BU40,1,1)=MID(BU40:BX40,1,1)),"TRUE","FALSE"))</f>
        <v/>
      </c>
      <c r="CE40" t="str">
        <v/>
      </c>
    </row>
    <row r="41" spans="1:83" ht="15" customHeight="1">
      <c r="A41" s="17">
        <v>38</v>
      </c>
      <c r="B41" s="133" t="s">
        <v>478</v>
      </c>
      <c r="C41" s="126" t="s">
        <v>506</v>
      </c>
      <c r="D41" s="128" t="s">
        <v>135</v>
      </c>
      <c r="E41" s="127">
        <v>1.33</v>
      </c>
      <c r="F41" s="126" t="s">
        <v>44</v>
      </c>
      <c r="G41" s="126">
        <v>1.84</v>
      </c>
      <c r="H41" s="126">
        <v>2.5000000000000001E-2</v>
      </c>
      <c r="I41" s="126">
        <v>-0.02</v>
      </c>
      <c r="J41" s="126" t="s">
        <v>12</v>
      </c>
      <c r="K41" s="129" t="s">
        <v>414</v>
      </c>
      <c r="L41" s="122">
        <v>1.865</v>
      </c>
      <c r="M41" s="121">
        <v>1.82</v>
      </c>
      <c r="N41" s="28"/>
      <c r="O41" s="3" t="str">
        <f t="shared" si="0"/>
        <v/>
      </c>
      <c r="P41" s="3" t="str">
        <f t="shared" si="1"/>
        <v/>
      </c>
      <c r="Q41" s="3" t="str">
        <f t="shared" si="2"/>
        <v/>
      </c>
      <c r="R41" s="4" t="str">
        <f t="shared" si="3"/>
        <v/>
      </c>
      <c r="S41" s="5" t="str">
        <f t="shared" si="4"/>
        <v/>
      </c>
      <c r="T41" s="77" t="str">
        <f t="shared" si="5"/>
        <v/>
      </c>
      <c r="U41" s="77" t="str">
        <f t="shared" si="6"/>
        <v/>
      </c>
      <c r="V41" s="5" t="str">
        <f t="shared" si="7"/>
        <v/>
      </c>
      <c r="W41" s="5" t="str">
        <f t="shared" si="8"/>
        <v/>
      </c>
      <c r="X41" s="5" t="str">
        <f t="shared" si="9"/>
        <v/>
      </c>
      <c r="Y41" s="73" t="str">
        <f t="shared" si="10"/>
        <v/>
      </c>
      <c r="Z41" s="32" t="str">
        <f t="shared" si="11"/>
        <v/>
      </c>
      <c r="AA41" s="32" t="str">
        <f t="shared" si="12"/>
        <v/>
      </c>
      <c r="AB41" s="32" t="str">
        <f t="shared" si="13"/>
        <v/>
      </c>
      <c r="AC41" s="32" t="str">
        <f t="shared" si="14"/>
        <v/>
      </c>
      <c r="AD41" s="120"/>
      <c r="AE41" s="119" t="str">
        <f t="shared" si="15"/>
        <v/>
      </c>
      <c r="AF41" s="118"/>
      <c r="AG41" s="117"/>
      <c r="AH41" s="117"/>
      <c r="AI41" s="116"/>
      <c r="AJ41" s="19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t="str">
        <v/>
      </c>
      <c r="BS41" t="str">
        <v/>
      </c>
      <c r="CE41" t="str">
        <v/>
      </c>
    </row>
    <row r="42" spans="1:83" ht="15" customHeight="1">
      <c r="A42" s="17">
        <v>39</v>
      </c>
      <c r="B42" s="133" t="s">
        <v>477</v>
      </c>
      <c r="C42" s="126" t="s">
        <v>506</v>
      </c>
      <c r="D42" s="128" t="s">
        <v>135</v>
      </c>
      <c r="E42" s="127">
        <v>1.33</v>
      </c>
      <c r="F42" s="126" t="s">
        <v>44</v>
      </c>
      <c r="G42" s="126">
        <v>1.84</v>
      </c>
      <c r="H42" s="126">
        <v>2.5000000000000001E-2</v>
      </c>
      <c r="I42" s="126">
        <v>-0.02</v>
      </c>
      <c r="J42" s="126" t="s">
        <v>12</v>
      </c>
      <c r="K42" s="129" t="s">
        <v>414</v>
      </c>
      <c r="L42" s="122">
        <v>1.857</v>
      </c>
      <c r="M42" s="121">
        <v>1.8230000000000002</v>
      </c>
      <c r="N42" s="28"/>
      <c r="O42" s="3" t="str">
        <f>IF(OR($AK42="",ISNUMBER($AK42)=FALSE),"",MAX(AK42:AR42))</f>
        <v/>
      </c>
      <c r="P42" s="3" t="str">
        <f>IF(OR($AK42="",ISNUMBER($AK42)=FALSE),"",MIN(AK42:AR42))</f>
        <v/>
      </c>
      <c r="Q42" s="3" t="str">
        <f>IF(OR($AK42="",ISNUMBER($AK42)=FALSE),"",AVERAGE(AK42:AR42))</f>
        <v/>
      </c>
      <c r="R42" s="4" t="str">
        <f>IF(OR($AK42="",ISNUMBER($AK42)=FALSE),"",STDEV(AK42:AR42))</f>
        <v/>
      </c>
      <c r="S42" s="5" t="str">
        <f>IF(OR($AK42="",ISNUMBER($AK42)=FALSE),"",IF(AND(G42="",I42=""),V42,IF(AND(G42="",H42=""),W42,(H42+ABS(I42))/(6*R42))))</f>
        <v/>
      </c>
      <c r="T42" s="77" t="str">
        <f>IF(OR($AK42="",ISNUMBER($AK42)=FALSE),"",IF(AND($F42="Tolerance",$G42&lt;&gt;""),($Q42-$G42)/(($L42-$M42)/2),IF(AND($F42="GD&amp;T",$H42&lt;&gt;""),$Q42/$H42,"")))</f>
        <v/>
      </c>
      <c r="U42" s="77" t="str">
        <f>IF($T42="","",IF(ABS($T42)&lt;=0.125, "Level A",IF(AND(ABS($T42)&gt;0.125,ABS($T42)&lt;=0.25), "Level B",IF(AND(ABS($T42)&gt;0.25,ABS($T42)&lt;=0.5), "Level C", IF(ABS($T42)&gt;0.5, "Level D")))))</f>
        <v/>
      </c>
      <c r="V42" s="5" t="str">
        <f>IF(OR($AK42="",ISNUMBER($AK42)=FALSE),"",IF(H42="","",(L42-Q42)/(3*R42)))</f>
        <v/>
      </c>
      <c r="W42" s="5" t="str">
        <f>IF(OR($AK42="",ISNUMBER($AK42)=FALSE),"",IF(I42="","",(Q42-M42)/(3*R42)))</f>
        <v/>
      </c>
      <c r="X42" s="5" t="str">
        <f>IF(OR($AK42="",ISNUMBER($AK42)=FALSE),"",IF(AND(G42=0,I42=0),((H42)-(Q42))/(3*R42),MIN(V42:W42)))</f>
        <v/>
      </c>
      <c r="Y42" s="73" t="str">
        <f>IF(OR($AK42="",ISNUMBER($AK42)=FALSE),"",IF(AND(G42=0,I42=0),NORMSDIST(3*X42),NORMSDIST(3*X42)+NORMSDIST(6*S42-3*X42)-1))</f>
        <v/>
      </c>
      <c r="Z42" s="32" t="str">
        <f>IF($Q42="","",IF(F42="Tolerance",IF(($E42*3*R42+Q42)-G42&lt;H42,"",($E42*3*R42+Q42)-G42),IF(OR(F42="GD&amp;T",F42="MAX"),IF(($E42*3*R42+Q42)&lt;H42,"",($E42*3*R42+Q42)),"")))</f>
        <v/>
      </c>
      <c r="AA42" s="32" t="str">
        <f>IF(Q42="","",IF(F42="Tolerance",IF(-(($E42*3*R42)-Q42)-G42&gt;I42,"",-(($E42*3*R42)-Q42)-G42),IF(F42="MIN",IF(-(($E42*3*R42)-Q42)&gt;I42,"",-(($E42*3*R42)-Q42)),"")))</f>
        <v/>
      </c>
      <c r="AB42" s="32" t="str">
        <f>IF(OR(G42="",Q42=""),"",(L42+M42)/2-Q42)</f>
        <v/>
      </c>
      <c r="AC42" s="32" t="str">
        <f>IF(OR($S42&gt;$AC$9,$R42=""),"",$AC$9*6*$R42)</f>
        <v/>
      </c>
      <c r="AD42" s="120"/>
      <c r="AE42" s="119" t="str">
        <f>IF(AD42="","",IF(AD42&gt;=0.966,"Normal","Not Normal"))</f>
        <v/>
      </c>
      <c r="AF42" s="118"/>
      <c r="AG42" s="117"/>
      <c r="AH42" s="117"/>
      <c r="AI42" s="116"/>
      <c r="AJ42" s="19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CE42" t="str">
        <v/>
      </c>
    </row>
    <row r="43" spans="1:83" ht="15" customHeight="1">
      <c r="A43" s="17">
        <v>40</v>
      </c>
      <c r="B43" s="133" t="s">
        <v>476</v>
      </c>
      <c r="C43" s="126" t="s">
        <v>506</v>
      </c>
      <c r="D43" s="128" t="s">
        <v>135</v>
      </c>
      <c r="E43" s="127">
        <v>1.33</v>
      </c>
      <c r="F43" s="126" t="s">
        <v>44</v>
      </c>
      <c r="G43" s="126">
        <v>1.84</v>
      </c>
      <c r="H43" s="126">
        <v>2.5000000000000001E-2</v>
      </c>
      <c r="I43" s="126">
        <v>-0.02</v>
      </c>
      <c r="J43" s="126" t="s">
        <v>12</v>
      </c>
      <c r="K43" s="129" t="s">
        <v>414</v>
      </c>
      <c r="L43" s="122">
        <v>1.865</v>
      </c>
      <c r="M43" s="121">
        <v>1.82</v>
      </c>
      <c r="N43" s="28"/>
      <c r="O43" s="3" t="str">
        <f>IF(OR($AK43="",ISNUMBER($AK43)=FALSE),"",MAX(AK43:AR43))</f>
        <v/>
      </c>
      <c r="P43" s="3" t="str">
        <f>IF(OR($AK43="",ISNUMBER($AK43)=FALSE),"",MIN(AK43:AR43))</f>
        <v/>
      </c>
      <c r="Q43" s="3" t="str">
        <f>IF(OR($AK43="",ISNUMBER($AK43)=FALSE),"",AVERAGE(AK43:AR43))</f>
        <v/>
      </c>
      <c r="R43" s="4" t="str">
        <f>IF(OR($AK43="",ISNUMBER($AK43)=FALSE),"",STDEV(AK43:AR43))</f>
        <v/>
      </c>
      <c r="S43" s="5" t="str">
        <f>IF(OR($AK43="",ISNUMBER($AK43)=FALSE),"",IF(AND(G43="",I43=""),V43,IF(AND(G43="",H43=""),W43,(H43+ABS(I43))/(6*R43))))</f>
        <v/>
      </c>
      <c r="T43" s="77" t="str">
        <f>IF(OR($AK43="",ISNUMBER($AK43)=FALSE),"",IF(AND($F43="Tolerance",$G43&lt;&gt;""),($Q43-$G43)/(($L43-$M43)/2),IF(AND($F43="GD&amp;T",$H43&lt;&gt;""),$Q43/$H43,"")))</f>
        <v/>
      </c>
      <c r="U43" s="77" t="str">
        <f>IF($T43="","",IF(ABS($T43)&lt;=0.125, "Level A",IF(AND(ABS($T43)&gt;0.125,ABS($T43)&lt;=0.25), "Level B",IF(AND(ABS($T43)&gt;0.25,ABS($T43)&lt;=0.5), "Level C", IF(ABS($T43)&gt;0.5, "Level D")))))</f>
        <v/>
      </c>
      <c r="V43" s="5" t="str">
        <f>IF(OR($AK43="",ISNUMBER($AK43)=FALSE),"",IF(H43="","",(L43-Q43)/(3*R43)))</f>
        <v/>
      </c>
      <c r="W43" s="5" t="str">
        <f>IF(OR($AK43="",ISNUMBER($AK43)=FALSE),"",IF(I43="","",(Q43-M43)/(3*R43)))</f>
        <v/>
      </c>
      <c r="X43" s="5" t="str">
        <f>IF(OR($AK43="",ISNUMBER($AK43)=FALSE),"",IF(AND(G43=0,I43=0),((H43)-(Q43))/(3*R43),MIN(V43:W43)))</f>
        <v/>
      </c>
      <c r="Y43" s="73" t="str">
        <f>IF(OR($AK43="",ISNUMBER($AK43)=FALSE),"",IF(AND(G43=0,I43=0),NORMSDIST(3*X43),NORMSDIST(3*X43)+NORMSDIST(6*S43-3*X43)-1))</f>
        <v/>
      </c>
      <c r="Z43" s="32" t="str">
        <f>IF($Q43="","",IF(F43="Tolerance",IF(($E43*3*R43+Q43)-G43&lt;H43,"",($E43*3*R43+Q43)-G43),IF(OR(F43="GD&amp;T",F43="MAX"),IF(($E43*3*R43+Q43)&lt;H43,"",($E43*3*R43+Q43)),"")))</f>
        <v/>
      </c>
      <c r="AA43" s="32" t="str">
        <f>IF(Q43="","",IF(F43="Tolerance",IF(-(($E43*3*R43)-Q43)-G43&gt;I43,"",-(($E43*3*R43)-Q43)-G43),IF(F43="MIN",IF(-(($E43*3*R43)-Q43)&gt;I43,"",-(($E43*3*R43)-Q43)),"")))</f>
        <v/>
      </c>
      <c r="AB43" s="32" t="str">
        <f>IF(OR(G43="",Q43=""),"",(L43+M43)/2-Q43)</f>
        <v/>
      </c>
      <c r="AC43" s="32" t="str">
        <f>IF(OR($S43&gt;$AC$9,$R43=""),"",$AC$9*6*$R43)</f>
        <v/>
      </c>
      <c r="AD43" s="120"/>
      <c r="AE43" s="119" t="str">
        <f>IF(AD43="","",IF(AD43&gt;=0.966,"Normal","Not Normal"))</f>
        <v/>
      </c>
      <c r="AF43" s="118"/>
      <c r="AG43" s="117"/>
      <c r="AH43" s="117"/>
      <c r="AI43" s="116"/>
      <c r="AJ43" s="19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CE43" t="str">
        <v/>
      </c>
    </row>
    <row r="44" spans="1:83" ht="15" customHeight="1">
      <c r="A44" s="17">
        <v>41</v>
      </c>
      <c r="B44" s="133" t="s">
        <v>475</v>
      </c>
      <c r="C44" s="126" t="s">
        <v>506</v>
      </c>
      <c r="D44" s="128" t="s">
        <v>135</v>
      </c>
      <c r="E44" s="127">
        <v>1.33</v>
      </c>
      <c r="F44" s="126" t="s">
        <v>44</v>
      </c>
      <c r="G44" s="126">
        <v>1.84</v>
      </c>
      <c r="H44" s="126">
        <v>2.5000000000000001E-2</v>
      </c>
      <c r="I44" s="126">
        <v>-0.02</v>
      </c>
      <c r="J44" s="126" t="s">
        <v>12</v>
      </c>
      <c r="K44" s="129" t="s">
        <v>414</v>
      </c>
      <c r="L44" s="122">
        <v>1.865</v>
      </c>
      <c r="M44" s="121">
        <v>1.82</v>
      </c>
      <c r="N44" s="28"/>
      <c r="O44" s="3" t="str">
        <f>IF(OR($AK44="",ISNUMBER($AK44)=FALSE),"",MAX(AK44:AR44))</f>
        <v/>
      </c>
      <c r="P44" s="3" t="str">
        <f>IF(OR($AK44="",ISNUMBER($AK44)=FALSE),"",MIN(AK44:AR44))</f>
        <v/>
      </c>
      <c r="Q44" s="3" t="str">
        <f>IF(OR($AK44="",ISNUMBER($AK44)=FALSE),"",AVERAGE(AK44:AR44))</f>
        <v/>
      </c>
      <c r="R44" s="4" t="str">
        <f>IF(OR($AK44="",ISNUMBER($AK44)=FALSE),"",STDEV(AK44:AR44))</f>
        <v/>
      </c>
      <c r="S44" s="5" t="str">
        <f>IF(OR($AK44="",ISNUMBER($AK44)=FALSE),"",IF(AND(G44="",I44=""),V44,IF(AND(G44="",H44=""),W44,(H44+ABS(I44))/(6*R44))))</f>
        <v/>
      </c>
      <c r="T44" s="77" t="str">
        <f>IF(OR($AK44="",ISNUMBER($AK44)=FALSE),"",IF(AND($F44="Tolerance",$G44&lt;&gt;""),($Q44-$G44)/(($L44-$M44)/2),IF(AND($F44="GD&amp;T",$H44&lt;&gt;""),$Q44/$H44,"")))</f>
        <v/>
      </c>
      <c r="U44" s="77" t="str">
        <f>IF($T44="","",IF(ABS($T44)&lt;=0.125, "Level A",IF(AND(ABS($T44)&gt;0.125,ABS($T44)&lt;=0.25), "Level B",IF(AND(ABS($T44)&gt;0.25,ABS($T44)&lt;=0.5), "Level C", IF(ABS($T44)&gt;0.5, "Level D")))))</f>
        <v/>
      </c>
      <c r="V44" s="5" t="str">
        <f>IF(OR($AK44="",ISNUMBER($AK44)=FALSE),"",IF(H44="","",(L44-Q44)/(3*R44)))</f>
        <v/>
      </c>
      <c r="W44" s="5" t="str">
        <f>IF(OR($AK44="",ISNUMBER($AK44)=FALSE),"",IF(I44="","",(Q44-M44)/(3*R44)))</f>
        <v/>
      </c>
      <c r="X44" s="5" t="str">
        <f>IF(OR($AK44="",ISNUMBER($AK44)=FALSE),"",IF(AND(G44=0,I44=0),((H44)-(Q44))/(3*R44),MIN(V44:W44)))</f>
        <v/>
      </c>
      <c r="Y44" s="73" t="str">
        <f>IF(OR($AK44="",ISNUMBER($AK44)=FALSE),"",IF(AND(G44=0,I44=0),NORMSDIST(3*X44),NORMSDIST(3*X44)+NORMSDIST(6*S44-3*X44)-1))</f>
        <v/>
      </c>
      <c r="Z44" s="32" t="str">
        <f>IF($Q44="","",IF(F44="Tolerance",IF(($E44*3*R44+Q44)-G44&lt;H44,"",($E44*3*R44+Q44)-G44),IF(OR(F44="GD&amp;T",F44="MAX"),IF(($E44*3*R44+Q44)&lt;H44,"",($E44*3*R44+Q44)),"")))</f>
        <v/>
      </c>
      <c r="AA44" s="32" t="str">
        <f>IF(Q44="","",IF(F44="Tolerance",IF(-(($E44*3*R44)-Q44)-G44&gt;I44,"",-(($E44*3*R44)-Q44)-G44),IF(F44="MIN",IF(-(($E44*3*R44)-Q44)&gt;I44,"",-(($E44*3*R44)-Q44)),"")))</f>
        <v/>
      </c>
      <c r="AB44" s="32" t="str">
        <f>IF(OR(G44="",Q44=""),"",(L44+M44)/2-Q44)</f>
        <v/>
      </c>
      <c r="AC44" s="32" t="str">
        <f>IF(OR($S44&gt;$AC$9,$R44=""),"",$AC$9*6*$R44)</f>
        <v/>
      </c>
      <c r="AD44" s="120"/>
      <c r="AE44" s="119" t="str">
        <f>IF(AD44="","",IF(AD44&gt;=0.966,"Normal","Not Normal"))</f>
        <v/>
      </c>
      <c r="AF44" s="118"/>
      <c r="AG44" s="117"/>
      <c r="AH44" s="117"/>
      <c r="AI44" s="116"/>
      <c r="AJ44" s="19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CE44" t="str">
        <v/>
      </c>
    </row>
    <row r="45" spans="1:83" ht="15" customHeight="1">
      <c r="A45" s="17">
        <v>42</v>
      </c>
      <c r="B45" s="133" t="s">
        <v>160</v>
      </c>
      <c r="C45" s="126" t="s">
        <v>159</v>
      </c>
      <c r="D45" s="128" t="s">
        <v>135</v>
      </c>
      <c r="E45" s="127">
        <v>1.33</v>
      </c>
      <c r="F45" s="126" t="s">
        <v>44</v>
      </c>
      <c r="G45" s="126">
        <v>13.454000000000001</v>
      </c>
      <c r="H45" s="126">
        <v>0.03</v>
      </c>
      <c r="I45" s="126">
        <v>-0.03</v>
      </c>
      <c r="J45" s="126" t="s">
        <v>12</v>
      </c>
      <c r="K45" s="129" t="s">
        <v>414</v>
      </c>
      <c r="L45" s="122">
        <v>13.484</v>
      </c>
      <c r="M45" s="121">
        <v>13.424000000000001</v>
      </c>
      <c r="N45" s="28"/>
      <c r="O45" s="3" t="str">
        <f>IF(OR($AK45="",ISNUMBER($AK45)=FALSE),"",MAX(AK45:AR45))</f>
        <v/>
      </c>
      <c r="P45" s="3" t="str">
        <f>IF(OR($AK45="",ISNUMBER($AK45)=FALSE),"",MIN(AK45:AR45))</f>
        <v/>
      </c>
      <c r="Q45" s="3" t="str">
        <f>IF(OR($AK45="",ISNUMBER($AK45)=FALSE),"",AVERAGE(AK45:AR45))</f>
        <v/>
      </c>
      <c r="R45" s="4" t="str">
        <f>IF(OR($AK45="",ISNUMBER($AK45)=FALSE),"",STDEV(AK45:AR45))</f>
        <v/>
      </c>
      <c r="S45" s="5" t="str">
        <f>IF(OR($AK45="",ISNUMBER($AK45)=FALSE),"",IF(AND(G45="",I45=""),V45,IF(AND(G45="",H45=""),W45,(H45+ABS(I45))/(6*R45))))</f>
        <v/>
      </c>
      <c r="T45" s="77" t="str">
        <f>IF(OR($AK45="",ISNUMBER($AK45)=FALSE),"",IF(AND($F45="Tolerance",$G45&lt;&gt;""),($Q45-$G45)/(($L45-$M45)/2),IF(AND($F45="GD&amp;T",$H45&lt;&gt;""),$Q45/$H45,"")))</f>
        <v/>
      </c>
      <c r="U45" s="77" t="str">
        <f>IF($T45="","",IF(ABS($T45)&lt;=0.125, "Level A",IF(AND(ABS($T45)&gt;0.125,ABS($T45)&lt;=0.25), "Level B",IF(AND(ABS($T45)&gt;0.25,ABS($T45)&lt;=0.5), "Level C", IF(ABS($T45)&gt;0.5, "Level D")))))</f>
        <v/>
      </c>
      <c r="V45" s="5" t="str">
        <f>IF(OR($AK45="",ISNUMBER($AK45)=FALSE),"",IF(H45="","",(L45-Q45)/(3*R45)))</f>
        <v/>
      </c>
      <c r="W45" s="5" t="str">
        <f>IF(OR($AK45="",ISNUMBER($AK45)=FALSE),"",IF(I45="","",(Q45-M45)/(3*R45)))</f>
        <v/>
      </c>
      <c r="X45" s="5" t="str">
        <f>IF(OR($AK45="",ISNUMBER($AK45)=FALSE),"",IF(AND(G45=0,I45=0),((H45)-(Q45))/(3*R45),MIN(V45:W45)))</f>
        <v/>
      </c>
      <c r="Y45" s="73" t="str">
        <f>IF(OR($AK45="",ISNUMBER($AK45)=FALSE),"",IF(AND(G45=0,I45=0),NORMSDIST(3*X45),NORMSDIST(3*X45)+NORMSDIST(6*S45-3*X45)-1))</f>
        <v/>
      </c>
      <c r="Z45" s="32" t="str">
        <f>IF($Q45="","",IF(F45="Tolerance",IF(($E45*3*R45+Q45)-G45&lt;H45,"",($E45*3*R45+Q45)-G45),IF(OR(F45="GD&amp;T",F45="MAX"),IF(($E45*3*R45+Q45)&lt;H45,"",($E45*3*R45+Q45)),"")))</f>
        <v/>
      </c>
      <c r="AA45" s="32" t="str">
        <f>IF(Q45="","",IF(F45="Tolerance",IF(-(($E45*3*R45)-Q45)-G45&gt;I45,"",-(($E45*3*R45)-Q45)-G45),IF(F45="MIN",IF(-(($E45*3*R45)-Q45)&gt;I45,"",-(($E45*3*R45)-Q45)),"")))</f>
        <v/>
      </c>
      <c r="AB45" s="32" t="str">
        <f>IF(OR(G45="",Q45=""),"",(L45+M45)/2-Q45)</f>
        <v/>
      </c>
      <c r="AC45" s="32" t="str">
        <f>IF(OR($S45&gt;$AC$9,$R45=""),"",$AC$9*6*$R45)</f>
        <v/>
      </c>
      <c r="AD45" s="120"/>
      <c r="AE45" s="119" t="str">
        <f>IF(AD45="","",IF(AD45&gt;=0.966,"Normal","Not Normal"))</f>
        <v/>
      </c>
      <c r="AF45" s="118"/>
      <c r="AG45" s="117"/>
      <c r="AH45" s="117"/>
      <c r="AI45" s="116"/>
      <c r="AJ45" s="19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CE45" t="str">
        <v/>
      </c>
    </row>
    <row r="46" spans="1:83" ht="15" customHeight="1">
      <c r="A46" s="17">
        <v>43</v>
      </c>
      <c r="B46" s="133" t="s">
        <v>162</v>
      </c>
      <c r="C46" s="126" t="s">
        <v>161</v>
      </c>
      <c r="D46" s="128" t="s">
        <v>135</v>
      </c>
      <c r="E46" s="127">
        <v>1.33</v>
      </c>
      <c r="F46" s="126" t="s">
        <v>44</v>
      </c>
      <c r="G46" s="124">
        <v>0.9</v>
      </c>
      <c r="H46" s="126">
        <v>0.02</v>
      </c>
      <c r="I46" s="124">
        <v>-0.02</v>
      </c>
      <c r="J46" s="126" t="s">
        <v>12</v>
      </c>
      <c r="K46" s="129" t="s">
        <v>414</v>
      </c>
      <c r="L46" s="122">
        <v>0.92</v>
      </c>
      <c r="M46" s="121">
        <v>0.88</v>
      </c>
      <c r="N46" s="28"/>
      <c r="O46" s="3" t="str">
        <f>IF(OR($AK46="",ISNUMBER($AK46)=FALSE),"",MAX(AK46:AR46))</f>
        <v/>
      </c>
      <c r="P46" s="3" t="str">
        <f>IF(OR($AK46="",ISNUMBER($AK46)=FALSE),"",MIN(AK46:AR46))</f>
        <v/>
      </c>
      <c r="Q46" s="3" t="str">
        <f>IF(OR($AK46="",ISNUMBER($AK46)=FALSE),"",AVERAGE(AK46:AR46))</f>
        <v/>
      </c>
      <c r="R46" s="4" t="str">
        <f>IF(OR($AK46="",ISNUMBER($AK46)=FALSE),"",STDEV(AK46:AR46))</f>
        <v/>
      </c>
      <c r="S46" s="5" t="str">
        <f>IF(OR($AK46="",ISNUMBER($AK46)=FALSE),"",IF(AND(G46="",I46=""),V46,IF(AND(G46="",H46=""),W46,(H46+ABS(I46))/(6*R46))))</f>
        <v/>
      </c>
      <c r="T46" s="77" t="str">
        <f>IF(OR($AK46="",ISNUMBER($AK46)=FALSE),"",IF(AND($F46="Tolerance",$G46&lt;&gt;""),($Q46-$G46)/(($L46-$M46)/2),IF(AND($F46="GD&amp;T",$H46&lt;&gt;""),$Q46/$H46,"")))</f>
        <v/>
      </c>
      <c r="U46" s="77" t="str">
        <f>IF($T46="","",IF(ABS($T46)&lt;=0.125, "Level A",IF(AND(ABS($T46)&gt;0.125,ABS($T46)&lt;=0.25), "Level B",IF(AND(ABS($T46)&gt;0.25,ABS($T46)&lt;=0.5), "Level C", IF(ABS($T46)&gt;0.5, "Level D")))))</f>
        <v/>
      </c>
      <c r="V46" s="5" t="str">
        <f>IF(OR($AK46="",ISNUMBER($AK46)=FALSE),"",IF(H46="","",(L46-Q46)/(3*R46)))</f>
        <v/>
      </c>
      <c r="W46" s="5" t="str">
        <f>IF(OR($AK46="",ISNUMBER($AK46)=FALSE),"",IF(I46="","",(Q46-M46)/(3*R46)))</f>
        <v/>
      </c>
      <c r="X46" s="5" t="str">
        <f>IF(OR($AK46="",ISNUMBER($AK46)=FALSE),"",IF(AND(G46=0,I46=0),((H46)-(Q46))/(3*R46),MIN(V46:W46)))</f>
        <v/>
      </c>
      <c r="Y46" s="73" t="str">
        <f>IF(OR($AK46="",ISNUMBER($AK46)=FALSE),"",IF(AND(G46=0,I46=0),NORMSDIST(3*X46),NORMSDIST(3*X46)+NORMSDIST(6*S46-3*X46)-1))</f>
        <v/>
      </c>
      <c r="Z46" s="32" t="str">
        <f>IF($Q46="","",IF(F46="Tolerance",IF(($E46*3*R46+Q46)-G46&lt;H46,"",($E46*3*R46+Q46)-G46),IF(OR(F46="GD&amp;T",F46="MAX"),IF(($E46*3*R46+Q46)&lt;H46,"",($E46*3*R46+Q46)),"")))</f>
        <v/>
      </c>
      <c r="AA46" s="32" t="str">
        <f>IF(Q46="","",IF(F46="Tolerance",IF(-(($E46*3*R46)-Q46)-G46&gt;I46,"",-(($E46*3*R46)-Q46)-G46),IF(F46="MIN",IF(-(($E46*3*R46)-Q46)&gt;I46,"",-(($E46*3*R46)-Q46)),"")))</f>
        <v/>
      </c>
      <c r="AB46" s="32" t="str">
        <f>IF(OR(G46="",Q46=""),"",(L46+M46)/2-Q46)</f>
        <v/>
      </c>
      <c r="AC46" s="32" t="str">
        <f>IF(OR($S46&gt;$AC$9,$R46=""),"",$AC$9*6*$R46)</f>
        <v/>
      </c>
      <c r="AD46" s="120"/>
      <c r="AE46" s="119" t="str">
        <f>IF(AD46="","",IF(AD46&gt;=0.966,"Normal","Not Normal"))</f>
        <v/>
      </c>
      <c r="AF46" s="118"/>
      <c r="AG46" s="117"/>
      <c r="AH46" s="117"/>
      <c r="AI46" s="116"/>
      <c r="AJ46" s="19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CE46" t="str">
        <v/>
      </c>
    </row>
    <row r="47" spans="1:83" ht="15" customHeight="1">
      <c r="A47" s="17">
        <v>44</v>
      </c>
      <c r="B47" s="133" t="s">
        <v>164</v>
      </c>
      <c r="C47" s="126" t="s">
        <v>163</v>
      </c>
      <c r="D47" s="128" t="s">
        <v>135</v>
      </c>
      <c r="E47" s="127">
        <v>1.33</v>
      </c>
      <c r="F47" s="126" t="s">
        <v>44</v>
      </c>
      <c r="G47" s="126">
        <v>15.448</v>
      </c>
      <c r="H47" s="126">
        <v>0.02</v>
      </c>
      <c r="I47" s="126">
        <v>-0.03</v>
      </c>
      <c r="J47" s="126" t="s">
        <v>12</v>
      </c>
      <c r="K47" s="129" t="s">
        <v>414</v>
      </c>
      <c r="L47" s="122">
        <v>15.468</v>
      </c>
      <c r="M47" s="121">
        <v>15.418000000000001</v>
      </c>
      <c r="N47" s="28"/>
      <c r="O47" s="3" t="str">
        <f t="shared" ref="O47:O64" si="20">IF(OR($AK47="",ISNUMBER($AK47)=FALSE),"",MAX(AK47:AR47))</f>
        <v/>
      </c>
      <c r="P47" s="3" t="str">
        <f t="shared" ref="P47:P64" si="21">IF(OR($AK47="",ISNUMBER($AK47)=FALSE),"",MIN(AK47:AR47))</f>
        <v/>
      </c>
      <c r="Q47" s="3" t="str">
        <f t="shared" ref="Q47:Q64" si="22">IF(OR($AK47="",ISNUMBER($AK47)=FALSE),"",AVERAGE(AK47:AR47))</f>
        <v/>
      </c>
      <c r="R47" s="4" t="str">
        <f t="shared" ref="R47:R64" si="23">IF(OR($AK47="",ISNUMBER($AK47)=FALSE),"",STDEV(AK47:AR47))</f>
        <v/>
      </c>
      <c r="S47" s="5" t="str">
        <f t="shared" ref="S47:S64" si="24">IF(OR($AK47="",ISNUMBER($AK47)=FALSE),"",IF(AND(G47="",I47=""),V47,IF(AND(G47="",H47=""),W47,(H47+ABS(I47))/(6*R47))))</f>
        <v/>
      </c>
      <c r="T47" s="77" t="str">
        <f t="shared" ref="T47:T64" si="25">IF(OR($AK47="",ISNUMBER($AK47)=FALSE),"",IF(AND($F47="Tolerance",$G47&lt;&gt;""),($Q47-$G47)/(($L47-$M47)/2),IF(AND($F47="GD&amp;T",$H47&lt;&gt;""),$Q47/$H47,"")))</f>
        <v/>
      </c>
      <c r="U47" s="77" t="str">
        <f t="shared" ref="U47:U64" si="26">IF($T47="","",IF(ABS($T47)&lt;=0.125, "Level A",IF(AND(ABS($T47)&gt;0.125,ABS($T47)&lt;=0.25), "Level B",IF(AND(ABS($T47)&gt;0.25,ABS($T47)&lt;=0.5), "Level C", IF(ABS($T47)&gt;0.5, "Level D")))))</f>
        <v/>
      </c>
      <c r="V47" s="5" t="str">
        <f t="shared" ref="V47:V64" si="27">IF(OR($AK47="",ISNUMBER($AK47)=FALSE),"",IF(H47="","",(L47-Q47)/(3*R47)))</f>
        <v/>
      </c>
      <c r="W47" s="5" t="str">
        <f t="shared" ref="W47:W64" si="28">IF(OR($AK47="",ISNUMBER($AK47)=FALSE),"",IF(I47="","",(Q47-M47)/(3*R47)))</f>
        <v/>
      </c>
      <c r="X47" s="5" t="str">
        <f t="shared" ref="X47:X64" si="29">IF(OR($AK47="",ISNUMBER($AK47)=FALSE),"",IF(AND(G47=0,I47=0),((H47)-(Q47))/(3*R47),MIN(V47:W47)))</f>
        <v/>
      </c>
      <c r="Y47" s="73" t="str">
        <f t="shared" ref="Y47:Y64" si="30">IF(OR($AK47="",ISNUMBER($AK47)=FALSE),"",IF(AND(G47=0,I47=0),NORMSDIST(3*X47),NORMSDIST(3*X47)+NORMSDIST(6*S47-3*X47)-1))</f>
        <v/>
      </c>
      <c r="Z47" s="32" t="str">
        <f t="shared" ref="Z47:Z64" si="31">IF($Q47="","",IF(F47="Tolerance",IF(($E47*3*R47+Q47)-G47&lt;H47,"",($E47*3*R47+Q47)-G47),IF(OR(F47="GD&amp;T",F47="MAX"),IF(($E47*3*R47+Q47)&lt;H47,"",($E47*3*R47+Q47)),"")))</f>
        <v/>
      </c>
      <c r="AA47" s="32" t="str">
        <f t="shared" ref="AA47:AA64" si="32">IF(Q47="","",IF(F47="Tolerance",IF(-(($E47*3*R47)-Q47)-G47&gt;I47,"",-(($E47*3*R47)-Q47)-G47),IF(F47="MIN",IF(-(($E47*3*R47)-Q47)&gt;I47,"",-(($E47*3*R47)-Q47)),"")))</f>
        <v/>
      </c>
      <c r="AB47" s="32" t="str">
        <f t="shared" ref="AB47:AB64" si="33">IF(OR(G47="",Q47=""),"",(L47+M47)/2-Q47)</f>
        <v/>
      </c>
      <c r="AC47" s="32" t="str">
        <f t="shared" ref="AC47:AC64" si="34">IF(OR($S47&gt;$AC$9,$R47=""),"",$AC$9*6*$R47)</f>
        <v/>
      </c>
      <c r="AD47" s="120"/>
      <c r="AE47" s="119" t="str">
        <f t="shared" ref="AE47:AE64" si="35">IF(AD47="","",IF(AD47&gt;=0.966,"Normal","Not Normal"))</f>
        <v/>
      </c>
      <c r="AF47" s="118"/>
      <c r="AG47" s="117"/>
      <c r="AH47" s="117"/>
      <c r="AI47" s="116"/>
      <c r="AJ47" s="19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CE47" t="str">
        <v/>
      </c>
    </row>
    <row r="48" spans="1:83" ht="15" customHeight="1">
      <c r="A48" s="17">
        <v>45</v>
      </c>
      <c r="B48" s="133" t="s">
        <v>166</v>
      </c>
      <c r="C48" s="126" t="s">
        <v>165</v>
      </c>
      <c r="D48" s="128" t="s">
        <v>135</v>
      </c>
      <c r="E48" s="127">
        <v>1.33</v>
      </c>
      <c r="F48" s="126" t="s">
        <v>44</v>
      </c>
      <c r="G48" s="126">
        <v>13.093999999999999</v>
      </c>
      <c r="H48" s="126">
        <v>0.03</v>
      </c>
      <c r="I48" s="126">
        <v>-0.02</v>
      </c>
      <c r="J48" s="126" t="s">
        <v>12</v>
      </c>
      <c r="K48" s="129" t="s">
        <v>414</v>
      </c>
      <c r="L48" s="122">
        <v>13.123999999999999</v>
      </c>
      <c r="M48" s="121">
        <v>13.074</v>
      </c>
      <c r="N48" s="28"/>
      <c r="O48" s="3" t="str">
        <f t="shared" si="20"/>
        <v/>
      </c>
      <c r="P48" s="3" t="str">
        <f t="shared" si="21"/>
        <v/>
      </c>
      <c r="Q48" s="3" t="str">
        <f t="shared" si="22"/>
        <v/>
      </c>
      <c r="R48" s="4" t="str">
        <f t="shared" si="23"/>
        <v/>
      </c>
      <c r="S48" s="5" t="str">
        <f t="shared" si="24"/>
        <v/>
      </c>
      <c r="T48" s="77" t="str">
        <f t="shared" si="25"/>
        <v/>
      </c>
      <c r="U48" s="77" t="str">
        <f t="shared" si="26"/>
        <v/>
      </c>
      <c r="V48" s="5" t="str">
        <f t="shared" si="27"/>
        <v/>
      </c>
      <c r="W48" s="5" t="str">
        <f t="shared" si="28"/>
        <v/>
      </c>
      <c r="X48" s="5" t="str">
        <f t="shared" si="29"/>
        <v/>
      </c>
      <c r="Y48" s="73" t="str">
        <f t="shared" si="30"/>
        <v/>
      </c>
      <c r="Z48" s="32" t="str">
        <f t="shared" si="31"/>
        <v/>
      </c>
      <c r="AA48" s="32" t="str">
        <f t="shared" si="32"/>
        <v/>
      </c>
      <c r="AB48" s="32" t="str">
        <f t="shared" si="33"/>
        <v/>
      </c>
      <c r="AC48" s="32" t="str">
        <f t="shared" si="34"/>
        <v/>
      </c>
      <c r="AD48" s="120"/>
      <c r="AE48" s="119" t="str">
        <f t="shared" si="35"/>
        <v/>
      </c>
      <c r="AF48" s="118"/>
      <c r="AG48" s="117"/>
      <c r="AH48" s="117"/>
      <c r="AI48" s="116"/>
      <c r="AJ48" s="19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CE48" t="str">
        <v/>
      </c>
    </row>
    <row r="49" spans="1:83" ht="15" customHeight="1">
      <c r="A49" s="17">
        <v>46</v>
      </c>
      <c r="B49" s="133" t="s">
        <v>168</v>
      </c>
      <c r="C49" s="126" t="s">
        <v>167</v>
      </c>
      <c r="D49" s="128" t="s">
        <v>135</v>
      </c>
      <c r="E49" s="127">
        <v>1.33</v>
      </c>
      <c r="F49" s="126" t="s">
        <v>44</v>
      </c>
      <c r="G49" s="126">
        <v>13.324</v>
      </c>
      <c r="H49" s="126">
        <v>2.5000000000000001E-2</v>
      </c>
      <c r="I49" s="126">
        <v>-0.04</v>
      </c>
      <c r="J49" s="126" t="s">
        <v>12</v>
      </c>
      <c r="K49" s="129" t="s">
        <v>414</v>
      </c>
      <c r="L49" s="122">
        <v>13.349</v>
      </c>
      <c r="M49" s="121">
        <v>13.284000000000001</v>
      </c>
      <c r="N49" s="28"/>
      <c r="O49" s="3" t="str">
        <f t="shared" si="20"/>
        <v/>
      </c>
      <c r="P49" s="3" t="str">
        <f t="shared" si="21"/>
        <v/>
      </c>
      <c r="Q49" s="3" t="str">
        <f t="shared" si="22"/>
        <v/>
      </c>
      <c r="R49" s="4" t="str">
        <f t="shared" si="23"/>
        <v/>
      </c>
      <c r="S49" s="5" t="str">
        <f t="shared" si="24"/>
        <v/>
      </c>
      <c r="T49" s="77" t="str">
        <f t="shared" si="25"/>
        <v/>
      </c>
      <c r="U49" s="77" t="str">
        <f t="shared" si="26"/>
        <v/>
      </c>
      <c r="V49" s="5" t="str">
        <f t="shared" si="27"/>
        <v/>
      </c>
      <c r="W49" s="5" t="str">
        <f t="shared" si="28"/>
        <v/>
      </c>
      <c r="X49" s="5" t="str">
        <f t="shared" si="29"/>
        <v/>
      </c>
      <c r="Y49" s="73" t="str">
        <f t="shared" si="30"/>
        <v/>
      </c>
      <c r="Z49" s="32" t="str">
        <f t="shared" si="31"/>
        <v/>
      </c>
      <c r="AA49" s="32" t="str">
        <f t="shared" si="32"/>
        <v/>
      </c>
      <c r="AB49" s="32" t="str">
        <f t="shared" si="33"/>
        <v/>
      </c>
      <c r="AC49" s="32" t="str">
        <f t="shared" si="34"/>
        <v/>
      </c>
      <c r="AD49" s="120"/>
      <c r="AE49" s="119" t="str">
        <f t="shared" si="35"/>
        <v/>
      </c>
      <c r="AF49" s="118"/>
      <c r="AG49" s="117"/>
      <c r="AH49" s="117"/>
      <c r="AI49" s="116"/>
      <c r="AJ49" s="19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CE49" t="str">
        <v/>
      </c>
    </row>
    <row r="50" spans="1:83" ht="15" customHeight="1">
      <c r="A50" s="17">
        <v>47</v>
      </c>
      <c r="B50" s="133" t="s">
        <v>474</v>
      </c>
      <c r="C50" s="126" t="s">
        <v>507</v>
      </c>
      <c r="D50" s="128" t="s">
        <v>135</v>
      </c>
      <c r="E50" s="127">
        <v>1.33</v>
      </c>
      <c r="F50" s="126" t="s">
        <v>44</v>
      </c>
      <c r="G50" s="126">
        <v>0.53</v>
      </c>
      <c r="H50" s="126">
        <v>2.5000000000000001E-2</v>
      </c>
      <c r="I50" s="126">
        <v>-2.5000000000000001E-2</v>
      </c>
      <c r="J50" s="126" t="s">
        <v>12</v>
      </c>
      <c r="K50" s="129" t="s">
        <v>414</v>
      </c>
      <c r="L50" s="122">
        <v>0.55500000000000005</v>
      </c>
      <c r="M50" s="121">
        <v>0.505</v>
      </c>
      <c r="N50" s="28"/>
      <c r="O50" s="3" t="str">
        <f t="shared" si="20"/>
        <v/>
      </c>
      <c r="P50" s="3" t="str">
        <f t="shared" si="21"/>
        <v/>
      </c>
      <c r="Q50" s="3" t="str">
        <f t="shared" si="22"/>
        <v/>
      </c>
      <c r="R50" s="4" t="str">
        <f t="shared" si="23"/>
        <v/>
      </c>
      <c r="S50" s="5" t="str">
        <f t="shared" si="24"/>
        <v/>
      </c>
      <c r="T50" s="77" t="str">
        <f t="shared" si="25"/>
        <v/>
      </c>
      <c r="U50" s="77" t="str">
        <f t="shared" si="26"/>
        <v/>
      </c>
      <c r="V50" s="5" t="str">
        <f t="shared" si="27"/>
        <v/>
      </c>
      <c r="W50" s="5" t="str">
        <f t="shared" si="28"/>
        <v/>
      </c>
      <c r="X50" s="5" t="str">
        <f t="shared" si="29"/>
        <v/>
      </c>
      <c r="Y50" s="73" t="str">
        <f t="shared" si="30"/>
        <v/>
      </c>
      <c r="Z50" s="32" t="str">
        <f t="shared" si="31"/>
        <v/>
      </c>
      <c r="AA50" s="32" t="str">
        <f t="shared" si="32"/>
        <v/>
      </c>
      <c r="AB50" s="32" t="str">
        <f t="shared" si="33"/>
        <v/>
      </c>
      <c r="AC50" s="32" t="str">
        <f t="shared" si="34"/>
        <v/>
      </c>
      <c r="AD50" s="120"/>
      <c r="AE50" s="119" t="str">
        <f t="shared" si="35"/>
        <v/>
      </c>
      <c r="AF50" s="118"/>
      <c r="AG50" s="117"/>
      <c r="AH50" s="117"/>
      <c r="AI50" s="116"/>
      <c r="AJ50" s="19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CE50" t="str">
        <v/>
      </c>
    </row>
    <row r="51" spans="1:83" ht="15" customHeight="1">
      <c r="A51" s="17">
        <v>48</v>
      </c>
      <c r="B51" s="133" t="s">
        <v>473</v>
      </c>
      <c r="C51" s="126" t="s">
        <v>507</v>
      </c>
      <c r="D51" s="128" t="s">
        <v>135</v>
      </c>
      <c r="E51" s="127">
        <v>1.33</v>
      </c>
      <c r="F51" s="126" t="s">
        <v>44</v>
      </c>
      <c r="G51" s="126">
        <v>0.53</v>
      </c>
      <c r="H51" s="126">
        <v>2.5000000000000001E-2</v>
      </c>
      <c r="I51" s="126">
        <v>-2.5000000000000001E-2</v>
      </c>
      <c r="J51" s="126" t="s">
        <v>12</v>
      </c>
      <c r="K51" s="129" t="s">
        <v>414</v>
      </c>
      <c r="L51" s="122">
        <v>0.55500000000000005</v>
      </c>
      <c r="M51" s="121">
        <v>0.505</v>
      </c>
      <c r="N51" s="28"/>
      <c r="O51" s="3" t="str">
        <f t="shared" si="20"/>
        <v/>
      </c>
      <c r="P51" s="3" t="str">
        <f t="shared" si="21"/>
        <v/>
      </c>
      <c r="Q51" s="3" t="str">
        <f t="shared" si="22"/>
        <v/>
      </c>
      <c r="R51" s="4" t="str">
        <f t="shared" si="23"/>
        <v/>
      </c>
      <c r="S51" s="5" t="str">
        <f t="shared" si="24"/>
        <v/>
      </c>
      <c r="T51" s="77" t="str">
        <f t="shared" si="25"/>
        <v/>
      </c>
      <c r="U51" s="77" t="str">
        <f t="shared" si="26"/>
        <v/>
      </c>
      <c r="V51" s="5" t="str">
        <f t="shared" si="27"/>
        <v/>
      </c>
      <c r="W51" s="5" t="str">
        <f t="shared" si="28"/>
        <v/>
      </c>
      <c r="X51" s="5" t="str">
        <f t="shared" si="29"/>
        <v/>
      </c>
      <c r="Y51" s="73" t="str">
        <f t="shared" si="30"/>
        <v/>
      </c>
      <c r="Z51" s="32" t="str">
        <f t="shared" si="31"/>
        <v/>
      </c>
      <c r="AA51" s="32" t="str">
        <f t="shared" si="32"/>
        <v/>
      </c>
      <c r="AB51" s="32" t="str">
        <f t="shared" si="33"/>
        <v/>
      </c>
      <c r="AC51" s="32" t="str">
        <f t="shared" si="34"/>
        <v/>
      </c>
      <c r="AD51" s="120"/>
      <c r="AE51" s="119" t="str">
        <f t="shared" si="35"/>
        <v/>
      </c>
      <c r="AF51" s="118"/>
      <c r="AG51" s="117"/>
      <c r="AH51" s="117"/>
      <c r="AI51" s="116"/>
      <c r="AJ51" s="19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CE51" t="str">
        <v/>
      </c>
    </row>
    <row r="52" spans="1:83" ht="15" customHeight="1">
      <c r="A52" s="17">
        <v>49</v>
      </c>
      <c r="B52" s="133" t="s">
        <v>191</v>
      </c>
      <c r="C52" s="126" t="s">
        <v>173</v>
      </c>
      <c r="D52" s="128" t="s">
        <v>135</v>
      </c>
      <c r="E52" s="127">
        <v>1.33</v>
      </c>
      <c r="F52" s="126" t="s">
        <v>44</v>
      </c>
      <c r="G52" s="126">
        <v>0.97</v>
      </c>
      <c r="H52" s="126">
        <v>0.03</v>
      </c>
      <c r="I52" s="126">
        <v>-0.02</v>
      </c>
      <c r="J52" s="126" t="s">
        <v>12</v>
      </c>
      <c r="K52" s="129" t="s">
        <v>414</v>
      </c>
      <c r="L52" s="122">
        <v>1</v>
      </c>
      <c r="M52" s="121">
        <v>0.95</v>
      </c>
      <c r="N52" s="27"/>
      <c r="O52" s="3" t="str">
        <f t="shared" si="20"/>
        <v/>
      </c>
      <c r="P52" s="3" t="str">
        <f t="shared" si="21"/>
        <v/>
      </c>
      <c r="Q52" s="3" t="str">
        <f t="shared" si="22"/>
        <v/>
      </c>
      <c r="R52" s="4" t="str">
        <f t="shared" si="23"/>
        <v/>
      </c>
      <c r="S52" s="5" t="str">
        <f t="shared" si="24"/>
        <v/>
      </c>
      <c r="T52" s="77" t="str">
        <f t="shared" si="25"/>
        <v/>
      </c>
      <c r="U52" s="77" t="str">
        <f t="shared" si="26"/>
        <v/>
      </c>
      <c r="V52" s="5" t="str">
        <f t="shared" si="27"/>
        <v/>
      </c>
      <c r="W52" s="5" t="str">
        <f t="shared" si="28"/>
        <v/>
      </c>
      <c r="X52" s="5" t="str">
        <f t="shared" si="29"/>
        <v/>
      </c>
      <c r="Y52" s="73" t="str">
        <f t="shared" si="30"/>
        <v/>
      </c>
      <c r="Z52" s="32" t="str">
        <f t="shared" si="31"/>
        <v/>
      </c>
      <c r="AA52" s="32" t="str">
        <f t="shared" si="32"/>
        <v/>
      </c>
      <c r="AB52" s="32" t="str">
        <f t="shared" si="33"/>
        <v/>
      </c>
      <c r="AC52" s="32" t="str">
        <f t="shared" si="34"/>
        <v/>
      </c>
      <c r="AD52" s="120"/>
      <c r="AE52" s="119" t="str">
        <f t="shared" si="35"/>
        <v/>
      </c>
      <c r="AF52" s="118"/>
      <c r="AG52" s="117"/>
      <c r="AH52" s="117"/>
      <c r="AI52" s="116"/>
      <c r="AJ52" s="2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CE52" t="str">
        <v/>
      </c>
    </row>
    <row r="53" spans="1:83" ht="15" customHeight="1">
      <c r="A53" s="17">
        <v>50</v>
      </c>
      <c r="B53" s="133" t="s">
        <v>192</v>
      </c>
      <c r="C53" s="126" t="s">
        <v>173</v>
      </c>
      <c r="D53" s="128" t="s">
        <v>135</v>
      </c>
      <c r="E53" s="127">
        <v>1.33</v>
      </c>
      <c r="F53" s="126" t="s">
        <v>44</v>
      </c>
      <c r="G53" s="126">
        <v>0.97</v>
      </c>
      <c r="H53" s="126">
        <v>0.03</v>
      </c>
      <c r="I53" s="126">
        <v>-0.02</v>
      </c>
      <c r="J53" s="126" t="s">
        <v>12</v>
      </c>
      <c r="K53" s="129" t="s">
        <v>414</v>
      </c>
      <c r="L53" s="122">
        <v>1</v>
      </c>
      <c r="M53" s="121">
        <v>0.95</v>
      </c>
      <c r="N53" s="27"/>
      <c r="O53" s="3" t="str">
        <f t="shared" si="20"/>
        <v/>
      </c>
      <c r="P53" s="3" t="str">
        <f t="shared" si="21"/>
        <v/>
      </c>
      <c r="Q53" s="3" t="str">
        <f t="shared" si="22"/>
        <v/>
      </c>
      <c r="R53" s="4" t="str">
        <f t="shared" si="23"/>
        <v/>
      </c>
      <c r="S53" s="5" t="str">
        <f t="shared" si="24"/>
        <v/>
      </c>
      <c r="T53" s="77" t="str">
        <f t="shared" si="25"/>
        <v/>
      </c>
      <c r="U53" s="77" t="str">
        <f t="shared" si="26"/>
        <v/>
      </c>
      <c r="V53" s="5" t="str">
        <f t="shared" si="27"/>
        <v/>
      </c>
      <c r="W53" s="5" t="str">
        <f t="shared" si="28"/>
        <v/>
      </c>
      <c r="X53" s="5" t="str">
        <f t="shared" si="29"/>
        <v/>
      </c>
      <c r="Y53" s="73" t="str">
        <f t="shared" si="30"/>
        <v/>
      </c>
      <c r="Z53" s="32" t="str">
        <f t="shared" si="31"/>
        <v/>
      </c>
      <c r="AA53" s="32" t="str">
        <f t="shared" si="32"/>
        <v/>
      </c>
      <c r="AB53" s="32" t="str">
        <f t="shared" si="33"/>
        <v/>
      </c>
      <c r="AC53" s="32" t="str">
        <f t="shared" si="34"/>
        <v/>
      </c>
      <c r="AD53" s="120"/>
      <c r="AE53" s="119" t="str">
        <f t="shared" si="35"/>
        <v/>
      </c>
      <c r="AF53" s="118"/>
      <c r="AG53" s="117"/>
      <c r="AH53" s="117"/>
      <c r="AI53" s="116"/>
      <c r="AJ53" s="2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CE53" t="str">
        <v/>
      </c>
    </row>
    <row r="54" spans="1:83" ht="15" customHeight="1">
      <c r="A54" s="17">
        <v>51</v>
      </c>
      <c r="B54" s="133">
        <v>27</v>
      </c>
      <c r="C54" s="126" t="s">
        <v>174</v>
      </c>
      <c r="D54" s="128" t="s">
        <v>135</v>
      </c>
      <c r="E54" s="127">
        <v>1.33</v>
      </c>
      <c r="F54" s="126" t="s">
        <v>44</v>
      </c>
      <c r="G54" s="126">
        <v>15.228</v>
      </c>
      <c r="H54" s="126">
        <v>3.5000000000000003E-2</v>
      </c>
      <c r="I54" s="126">
        <v>-0.02</v>
      </c>
      <c r="J54" s="126" t="s">
        <v>12</v>
      </c>
      <c r="K54" s="129" t="s">
        <v>414</v>
      </c>
      <c r="L54" s="122">
        <v>15.263</v>
      </c>
      <c r="M54" s="121">
        <v>15.208</v>
      </c>
      <c r="N54" s="28"/>
      <c r="O54" s="3" t="str">
        <f t="shared" si="20"/>
        <v/>
      </c>
      <c r="P54" s="3" t="str">
        <f t="shared" si="21"/>
        <v/>
      </c>
      <c r="Q54" s="3" t="str">
        <f t="shared" si="22"/>
        <v/>
      </c>
      <c r="R54" s="4" t="str">
        <f t="shared" si="23"/>
        <v/>
      </c>
      <c r="S54" s="5" t="str">
        <f t="shared" si="24"/>
        <v/>
      </c>
      <c r="T54" s="77" t="str">
        <f t="shared" si="25"/>
        <v/>
      </c>
      <c r="U54" s="77" t="str">
        <f t="shared" si="26"/>
        <v/>
      </c>
      <c r="V54" s="5" t="str">
        <f t="shared" si="27"/>
        <v/>
      </c>
      <c r="W54" s="5" t="str">
        <f t="shared" si="28"/>
        <v/>
      </c>
      <c r="X54" s="5" t="str">
        <f t="shared" si="29"/>
        <v/>
      </c>
      <c r="Y54" s="73" t="str">
        <f t="shared" si="30"/>
        <v/>
      </c>
      <c r="Z54" s="32" t="str">
        <f t="shared" si="31"/>
        <v/>
      </c>
      <c r="AA54" s="32" t="str">
        <f t="shared" si="32"/>
        <v/>
      </c>
      <c r="AB54" s="32" t="str">
        <f t="shared" si="33"/>
        <v/>
      </c>
      <c r="AC54" s="32" t="str">
        <f t="shared" si="34"/>
        <v/>
      </c>
      <c r="AD54" s="120"/>
      <c r="AE54" s="119" t="str">
        <f t="shared" si="35"/>
        <v/>
      </c>
      <c r="AF54" s="118"/>
      <c r="AG54" s="117"/>
      <c r="AH54" s="117"/>
      <c r="AI54" s="116"/>
      <c r="AJ54" s="19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CE54" t="str">
        <v/>
      </c>
    </row>
    <row r="55" spans="1:83" ht="15" customHeight="1">
      <c r="A55" s="17">
        <v>52</v>
      </c>
      <c r="B55" s="133">
        <v>28</v>
      </c>
      <c r="C55" s="126" t="s">
        <v>176</v>
      </c>
      <c r="D55" s="128" t="s">
        <v>135</v>
      </c>
      <c r="E55" s="127">
        <v>1.33</v>
      </c>
      <c r="F55" s="126" t="s">
        <v>44</v>
      </c>
      <c r="G55" s="126">
        <v>1.26</v>
      </c>
      <c r="H55" s="126">
        <v>0.02</v>
      </c>
      <c r="I55" s="126">
        <v>-3.5000000000000003E-2</v>
      </c>
      <c r="J55" s="126" t="s">
        <v>12</v>
      </c>
      <c r="K55" s="129" t="s">
        <v>414</v>
      </c>
      <c r="L55" s="122">
        <v>1.28</v>
      </c>
      <c r="M55" s="121">
        <v>1.2250000000000001</v>
      </c>
      <c r="N55" s="28"/>
      <c r="O55" s="3" t="str">
        <f t="shared" si="20"/>
        <v/>
      </c>
      <c r="P55" s="3" t="str">
        <f t="shared" si="21"/>
        <v/>
      </c>
      <c r="Q55" s="3" t="str">
        <f t="shared" si="22"/>
        <v/>
      </c>
      <c r="R55" s="4" t="str">
        <f t="shared" si="23"/>
        <v/>
      </c>
      <c r="S55" s="5" t="str">
        <f t="shared" si="24"/>
        <v/>
      </c>
      <c r="T55" s="77" t="str">
        <f t="shared" si="25"/>
        <v/>
      </c>
      <c r="U55" s="77" t="str">
        <f t="shared" si="26"/>
        <v/>
      </c>
      <c r="V55" s="5" t="str">
        <f t="shared" si="27"/>
        <v/>
      </c>
      <c r="W55" s="5" t="str">
        <f t="shared" si="28"/>
        <v/>
      </c>
      <c r="X55" s="5" t="str">
        <f t="shared" si="29"/>
        <v/>
      </c>
      <c r="Y55" s="73" t="str">
        <f t="shared" si="30"/>
        <v/>
      </c>
      <c r="Z55" s="32" t="str">
        <f t="shared" si="31"/>
        <v/>
      </c>
      <c r="AA55" s="32" t="str">
        <f t="shared" si="32"/>
        <v/>
      </c>
      <c r="AB55" s="32" t="str">
        <f t="shared" si="33"/>
        <v/>
      </c>
      <c r="AC55" s="32" t="str">
        <f t="shared" si="34"/>
        <v/>
      </c>
      <c r="AD55" s="120"/>
      <c r="AE55" s="119" t="str">
        <f t="shared" si="35"/>
        <v/>
      </c>
      <c r="AF55" s="118"/>
      <c r="AG55" s="117"/>
      <c r="AH55" s="117"/>
      <c r="AI55" s="116"/>
      <c r="AJ55" s="19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CE55" t="str">
        <v/>
      </c>
    </row>
    <row r="56" spans="1:83" ht="15" customHeight="1">
      <c r="A56" s="17">
        <v>53</v>
      </c>
      <c r="B56" s="133">
        <v>29</v>
      </c>
      <c r="C56" s="126" t="s">
        <v>178</v>
      </c>
      <c r="D56" s="128" t="s">
        <v>135</v>
      </c>
      <c r="E56" s="127">
        <v>1.33</v>
      </c>
      <c r="F56" s="126" t="s">
        <v>44</v>
      </c>
      <c r="G56" s="126">
        <v>0.52</v>
      </c>
      <c r="H56" s="126">
        <v>0.03</v>
      </c>
      <c r="I56" s="126">
        <v>-0.02</v>
      </c>
      <c r="J56" s="126" t="s">
        <v>12</v>
      </c>
      <c r="K56" s="129" t="s">
        <v>414</v>
      </c>
      <c r="L56" s="122">
        <v>0.55000000000000004</v>
      </c>
      <c r="M56" s="121">
        <v>0.5</v>
      </c>
      <c r="N56" s="27"/>
      <c r="O56" s="3" t="str">
        <f t="shared" si="20"/>
        <v/>
      </c>
      <c r="P56" s="3" t="str">
        <f t="shared" si="21"/>
        <v/>
      </c>
      <c r="Q56" s="3" t="str">
        <f t="shared" si="22"/>
        <v/>
      </c>
      <c r="R56" s="4" t="str">
        <f t="shared" si="23"/>
        <v/>
      </c>
      <c r="S56" s="5" t="str">
        <f t="shared" si="24"/>
        <v/>
      </c>
      <c r="T56" s="77" t="str">
        <f t="shared" si="25"/>
        <v/>
      </c>
      <c r="U56" s="77" t="str">
        <f t="shared" si="26"/>
        <v/>
      </c>
      <c r="V56" s="5" t="str">
        <f t="shared" si="27"/>
        <v/>
      </c>
      <c r="W56" s="5" t="str">
        <f t="shared" si="28"/>
        <v/>
      </c>
      <c r="X56" s="5" t="str">
        <f t="shared" si="29"/>
        <v/>
      </c>
      <c r="Y56" s="73" t="str">
        <f t="shared" si="30"/>
        <v/>
      </c>
      <c r="Z56" s="32" t="str">
        <f t="shared" si="31"/>
        <v/>
      </c>
      <c r="AA56" s="32" t="str">
        <f t="shared" si="32"/>
        <v/>
      </c>
      <c r="AB56" s="32" t="str">
        <f t="shared" si="33"/>
        <v/>
      </c>
      <c r="AC56" s="32" t="str">
        <f t="shared" si="34"/>
        <v/>
      </c>
      <c r="AD56" s="120"/>
      <c r="AE56" s="119" t="str">
        <f t="shared" si="35"/>
        <v/>
      </c>
      <c r="AF56" s="118"/>
      <c r="AG56" s="117"/>
      <c r="AH56" s="117"/>
      <c r="AI56" s="116"/>
      <c r="AJ56" s="2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CE56" t="str">
        <v/>
      </c>
    </row>
    <row r="57" spans="1:83" ht="15" customHeight="1">
      <c r="A57" s="17">
        <v>54</v>
      </c>
      <c r="B57" s="133">
        <v>31</v>
      </c>
      <c r="C57" s="126" t="s">
        <v>180</v>
      </c>
      <c r="D57" s="128" t="s">
        <v>135</v>
      </c>
      <c r="E57" s="127">
        <v>1.33</v>
      </c>
      <c r="F57" s="126" t="s">
        <v>44</v>
      </c>
      <c r="G57" s="126">
        <v>2.0680000000000001</v>
      </c>
      <c r="H57" s="126">
        <v>0.02</v>
      </c>
      <c r="I57" s="126">
        <v>-0.03</v>
      </c>
      <c r="J57" s="126" t="s">
        <v>12</v>
      </c>
      <c r="K57" s="129" t="s">
        <v>414</v>
      </c>
      <c r="L57" s="122">
        <v>2.0880000000000001</v>
      </c>
      <c r="M57" s="121">
        <v>2.0380000000000003</v>
      </c>
      <c r="N57" s="27"/>
      <c r="O57" s="3" t="str">
        <f t="shared" si="20"/>
        <v/>
      </c>
      <c r="P57" s="3" t="str">
        <f t="shared" si="21"/>
        <v/>
      </c>
      <c r="Q57" s="3" t="str">
        <f t="shared" si="22"/>
        <v/>
      </c>
      <c r="R57" s="4" t="str">
        <f t="shared" si="23"/>
        <v/>
      </c>
      <c r="S57" s="5" t="str">
        <f t="shared" si="24"/>
        <v/>
      </c>
      <c r="T57" s="77" t="str">
        <f t="shared" si="25"/>
        <v/>
      </c>
      <c r="U57" s="77" t="str">
        <f t="shared" si="26"/>
        <v/>
      </c>
      <c r="V57" s="5" t="str">
        <f t="shared" si="27"/>
        <v/>
      </c>
      <c r="W57" s="5" t="str">
        <f t="shared" si="28"/>
        <v/>
      </c>
      <c r="X57" s="5" t="str">
        <f t="shared" si="29"/>
        <v/>
      </c>
      <c r="Y57" s="73" t="str">
        <f t="shared" si="30"/>
        <v/>
      </c>
      <c r="Z57" s="32" t="str">
        <f t="shared" si="31"/>
        <v/>
      </c>
      <c r="AA57" s="32" t="str">
        <f t="shared" si="32"/>
        <v/>
      </c>
      <c r="AB57" s="32" t="str">
        <f t="shared" si="33"/>
        <v/>
      </c>
      <c r="AC57" s="32" t="str">
        <f t="shared" si="34"/>
        <v/>
      </c>
      <c r="AD57" s="120"/>
      <c r="AE57" s="119" t="str">
        <f t="shared" si="35"/>
        <v/>
      </c>
      <c r="AF57" s="118"/>
      <c r="AG57" s="117"/>
      <c r="AH57" s="117"/>
      <c r="AI57" s="116"/>
      <c r="AJ57" s="2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CE57" t="str">
        <v/>
      </c>
    </row>
    <row r="58" spans="1:83" ht="15" customHeight="1">
      <c r="A58" s="17">
        <v>56</v>
      </c>
      <c r="B58" s="133">
        <v>33</v>
      </c>
      <c r="C58" s="126" t="s">
        <v>182</v>
      </c>
      <c r="D58" s="128" t="s">
        <v>135</v>
      </c>
      <c r="E58" s="127">
        <v>1.33</v>
      </c>
      <c r="F58" s="126" t="s">
        <v>44</v>
      </c>
      <c r="G58" s="126">
        <v>1.137</v>
      </c>
      <c r="H58" s="126">
        <v>2.5000000000000001E-2</v>
      </c>
      <c r="I58" s="126">
        <v>-3.5000000000000003E-2</v>
      </c>
      <c r="J58" s="126" t="s">
        <v>12</v>
      </c>
      <c r="K58" s="129" t="s">
        <v>414</v>
      </c>
      <c r="L58" s="122">
        <v>1.1619999999999999</v>
      </c>
      <c r="M58" s="121">
        <v>1.1020000000000001</v>
      </c>
      <c r="N58" s="28"/>
      <c r="O58" s="3" t="str">
        <f t="shared" si="20"/>
        <v/>
      </c>
      <c r="P58" s="3" t="str">
        <f t="shared" si="21"/>
        <v/>
      </c>
      <c r="Q58" s="3" t="str">
        <f t="shared" si="22"/>
        <v/>
      </c>
      <c r="R58" s="4" t="str">
        <f t="shared" si="23"/>
        <v/>
      </c>
      <c r="S58" s="5" t="str">
        <f t="shared" si="24"/>
        <v/>
      </c>
      <c r="T58" s="77" t="str">
        <f t="shared" si="25"/>
        <v/>
      </c>
      <c r="U58" s="77" t="str">
        <f t="shared" si="26"/>
        <v/>
      </c>
      <c r="V58" s="5" t="str">
        <f t="shared" si="27"/>
        <v/>
      </c>
      <c r="W58" s="5" t="str">
        <f t="shared" si="28"/>
        <v/>
      </c>
      <c r="X58" s="5" t="str">
        <f t="shared" si="29"/>
        <v/>
      </c>
      <c r="Y58" s="73" t="str">
        <f t="shared" si="30"/>
        <v/>
      </c>
      <c r="Z58" s="32" t="str">
        <f t="shared" si="31"/>
        <v/>
      </c>
      <c r="AA58" s="32" t="str">
        <f t="shared" si="32"/>
        <v/>
      </c>
      <c r="AB58" s="32" t="str">
        <f t="shared" si="33"/>
        <v/>
      </c>
      <c r="AC58" s="32" t="str">
        <f t="shared" si="34"/>
        <v/>
      </c>
      <c r="AD58" s="120"/>
      <c r="AE58" s="119" t="str">
        <f t="shared" si="35"/>
        <v/>
      </c>
      <c r="AF58" s="118"/>
      <c r="AG58" s="117"/>
      <c r="AH58" s="117"/>
      <c r="AI58" s="116"/>
      <c r="AJ58" s="19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CE58" t="str">
        <v/>
      </c>
    </row>
    <row r="59" spans="1:83" ht="15" customHeight="1">
      <c r="A59" s="17">
        <v>57</v>
      </c>
      <c r="B59" s="133">
        <v>34</v>
      </c>
      <c r="C59" s="126"/>
      <c r="D59" s="128" t="s">
        <v>135</v>
      </c>
      <c r="E59" s="127"/>
      <c r="F59" s="126" t="s">
        <v>44</v>
      </c>
      <c r="G59" s="126">
        <v>13.574</v>
      </c>
      <c r="H59" s="126">
        <v>0.03</v>
      </c>
      <c r="I59" s="126">
        <v>-0.03</v>
      </c>
      <c r="J59" s="126" t="s">
        <v>12</v>
      </c>
      <c r="K59" s="129" t="s">
        <v>414</v>
      </c>
      <c r="L59" s="122">
        <v>13.603999999999999</v>
      </c>
      <c r="M59" s="121">
        <v>13.544</v>
      </c>
      <c r="N59" s="28"/>
      <c r="O59" s="3" t="str">
        <f t="shared" si="20"/>
        <v/>
      </c>
      <c r="P59" s="3" t="str">
        <f t="shared" si="21"/>
        <v/>
      </c>
      <c r="Q59" s="3" t="str">
        <f t="shared" si="22"/>
        <v/>
      </c>
      <c r="R59" s="4" t="str">
        <f t="shared" si="23"/>
        <v/>
      </c>
      <c r="S59" s="5" t="str">
        <f t="shared" si="24"/>
        <v/>
      </c>
      <c r="T59" s="77" t="str">
        <f t="shared" si="25"/>
        <v/>
      </c>
      <c r="U59" s="77" t="str">
        <f t="shared" si="26"/>
        <v/>
      </c>
      <c r="V59" s="5" t="str">
        <f t="shared" si="27"/>
        <v/>
      </c>
      <c r="W59" s="5" t="str">
        <f t="shared" si="28"/>
        <v/>
      </c>
      <c r="X59" s="5" t="str">
        <f t="shared" si="29"/>
        <v/>
      </c>
      <c r="Y59" s="73" t="str">
        <f t="shared" si="30"/>
        <v/>
      </c>
      <c r="Z59" s="32" t="str">
        <f t="shared" si="31"/>
        <v/>
      </c>
      <c r="AA59" s="32" t="str">
        <f t="shared" si="32"/>
        <v/>
      </c>
      <c r="AB59" s="32" t="str">
        <f t="shared" si="33"/>
        <v/>
      </c>
      <c r="AC59" s="32" t="str">
        <f t="shared" si="34"/>
        <v/>
      </c>
      <c r="AD59" s="120"/>
      <c r="AE59" s="119" t="str">
        <f t="shared" si="35"/>
        <v/>
      </c>
      <c r="AF59" s="118"/>
      <c r="AG59" s="117"/>
      <c r="AH59" s="117"/>
      <c r="AI59" s="116"/>
      <c r="AJ59" s="19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CE59" t="str">
        <v/>
      </c>
    </row>
    <row r="60" spans="1:83" ht="15" customHeight="1">
      <c r="A60" s="17">
        <v>58</v>
      </c>
      <c r="B60" s="133" t="s">
        <v>472</v>
      </c>
      <c r="C60" s="126"/>
      <c r="D60" s="128" t="s">
        <v>135</v>
      </c>
      <c r="E60" s="127"/>
      <c r="F60" s="126" t="s">
        <v>44</v>
      </c>
      <c r="G60" s="126">
        <v>0.09</v>
      </c>
      <c r="H60" s="126">
        <v>0.01</v>
      </c>
      <c r="I60" s="126">
        <v>-0.03</v>
      </c>
      <c r="J60" s="126" t="s">
        <v>12</v>
      </c>
      <c r="K60" s="129" t="s">
        <v>414</v>
      </c>
      <c r="L60" s="122">
        <v>9.9999999999999992E-2</v>
      </c>
      <c r="M60" s="121">
        <v>0.06</v>
      </c>
      <c r="N60" s="28"/>
      <c r="O60" s="3" t="str">
        <f t="shared" si="20"/>
        <v/>
      </c>
      <c r="P60" s="3" t="str">
        <f t="shared" si="21"/>
        <v/>
      </c>
      <c r="Q60" s="3" t="str">
        <f t="shared" si="22"/>
        <v/>
      </c>
      <c r="R60" s="4" t="str">
        <f t="shared" si="23"/>
        <v/>
      </c>
      <c r="S60" s="5" t="str">
        <f t="shared" si="24"/>
        <v/>
      </c>
      <c r="T60" s="77" t="str">
        <f t="shared" si="25"/>
        <v/>
      </c>
      <c r="U60" s="77" t="str">
        <f t="shared" si="26"/>
        <v/>
      </c>
      <c r="V60" s="5" t="str">
        <f t="shared" si="27"/>
        <v/>
      </c>
      <c r="W60" s="5" t="str">
        <f t="shared" si="28"/>
        <v/>
      </c>
      <c r="X60" s="5" t="str">
        <f t="shared" si="29"/>
        <v/>
      </c>
      <c r="Y60" s="73" t="str">
        <f t="shared" si="30"/>
        <v/>
      </c>
      <c r="Z60" s="32" t="str">
        <f t="shared" si="31"/>
        <v/>
      </c>
      <c r="AA60" s="32" t="str">
        <f t="shared" si="32"/>
        <v/>
      </c>
      <c r="AB60" s="32" t="str">
        <f t="shared" si="33"/>
        <v/>
      </c>
      <c r="AC60" s="32" t="str">
        <f t="shared" si="34"/>
        <v/>
      </c>
      <c r="AD60" s="120"/>
      <c r="AE60" s="119" t="str">
        <f t="shared" si="35"/>
        <v/>
      </c>
      <c r="AF60" s="118"/>
      <c r="AG60" s="117"/>
      <c r="AH60" s="117"/>
      <c r="AI60" s="116"/>
      <c r="AJ60" s="19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CE60" t="str">
        <v/>
      </c>
    </row>
    <row r="61" spans="1:83" ht="15" customHeight="1">
      <c r="A61" s="17">
        <v>59</v>
      </c>
      <c r="B61" s="133" t="s">
        <v>471</v>
      </c>
      <c r="C61" s="126"/>
      <c r="D61" s="128" t="s">
        <v>135</v>
      </c>
      <c r="E61" s="127"/>
      <c r="F61" s="126" t="s">
        <v>44</v>
      </c>
      <c r="G61" s="126">
        <v>0.09</v>
      </c>
      <c r="H61" s="126">
        <v>0.01</v>
      </c>
      <c r="I61" s="126">
        <v>-0.03</v>
      </c>
      <c r="J61" s="126" t="s">
        <v>12</v>
      </c>
      <c r="K61" s="129" t="s">
        <v>414</v>
      </c>
      <c r="L61" s="122">
        <v>9.9999999999999992E-2</v>
      </c>
      <c r="M61" s="121">
        <v>0.06</v>
      </c>
      <c r="N61" s="28"/>
      <c r="O61" s="3" t="str">
        <f t="shared" si="20"/>
        <v/>
      </c>
      <c r="P61" s="3" t="str">
        <f t="shared" si="21"/>
        <v/>
      </c>
      <c r="Q61" s="3" t="str">
        <f t="shared" si="22"/>
        <v/>
      </c>
      <c r="R61" s="4" t="str">
        <f t="shared" si="23"/>
        <v/>
      </c>
      <c r="S61" s="5" t="str">
        <f t="shared" si="24"/>
        <v/>
      </c>
      <c r="T61" s="77" t="str">
        <f t="shared" si="25"/>
        <v/>
      </c>
      <c r="U61" s="77" t="str">
        <f t="shared" si="26"/>
        <v/>
      </c>
      <c r="V61" s="5" t="str">
        <f t="shared" si="27"/>
        <v/>
      </c>
      <c r="W61" s="5" t="str">
        <f t="shared" si="28"/>
        <v/>
      </c>
      <c r="X61" s="5" t="str">
        <f t="shared" si="29"/>
        <v/>
      </c>
      <c r="Y61" s="73" t="str">
        <f t="shared" si="30"/>
        <v/>
      </c>
      <c r="Z61" s="32" t="str">
        <f t="shared" si="31"/>
        <v/>
      </c>
      <c r="AA61" s="32" t="str">
        <f t="shared" si="32"/>
        <v/>
      </c>
      <c r="AB61" s="32" t="str">
        <f t="shared" si="33"/>
        <v/>
      </c>
      <c r="AC61" s="32" t="str">
        <f t="shared" si="34"/>
        <v/>
      </c>
      <c r="AD61" s="120"/>
      <c r="AE61" s="119" t="str">
        <f t="shared" si="35"/>
        <v/>
      </c>
      <c r="AF61" s="118"/>
      <c r="AG61" s="117"/>
      <c r="AH61" s="117"/>
      <c r="AI61" s="116"/>
      <c r="AJ61" s="19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CE61" t="str">
        <v/>
      </c>
    </row>
    <row r="62" spans="1:83" ht="15" customHeight="1">
      <c r="A62" s="17">
        <v>60</v>
      </c>
      <c r="B62" s="133">
        <v>36</v>
      </c>
      <c r="C62" s="126"/>
      <c r="D62" s="128" t="s">
        <v>135</v>
      </c>
      <c r="E62" s="127"/>
      <c r="F62" s="126" t="s">
        <v>44</v>
      </c>
      <c r="G62" s="126">
        <v>11.276999999999999</v>
      </c>
      <c r="H62" s="126">
        <v>0.03</v>
      </c>
      <c r="I62" s="126">
        <v>-0.03</v>
      </c>
      <c r="J62" s="126" t="s">
        <v>12</v>
      </c>
      <c r="K62" s="129" t="s">
        <v>414</v>
      </c>
      <c r="L62" s="122">
        <v>11.306999999999999</v>
      </c>
      <c r="M62" s="121">
        <v>11.247</v>
      </c>
      <c r="N62" s="28"/>
      <c r="O62" s="3" t="str">
        <f t="shared" si="20"/>
        <v/>
      </c>
      <c r="P62" s="3" t="str">
        <f t="shared" si="21"/>
        <v/>
      </c>
      <c r="Q62" s="3" t="str">
        <f t="shared" si="22"/>
        <v/>
      </c>
      <c r="R62" s="4" t="str">
        <f t="shared" si="23"/>
        <v/>
      </c>
      <c r="S62" s="5" t="str">
        <f t="shared" si="24"/>
        <v/>
      </c>
      <c r="T62" s="77" t="str">
        <f t="shared" si="25"/>
        <v/>
      </c>
      <c r="U62" s="77" t="str">
        <f t="shared" si="26"/>
        <v/>
      </c>
      <c r="V62" s="5" t="str">
        <f t="shared" si="27"/>
        <v/>
      </c>
      <c r="W62" s="5" t="str">
        <f t="shared" si="28"/>
        <v/>
      </c>
      <c r="X62" s="5" t="str">
        <f t="shared" si="29"/>
        <v/>
      </c>
      <c r="Y62" s="73" t="str">
        <f t="shared" si="30"/>
        <v/>
      </c>
      <c r="Z62" s="32" t="str">
        <f t="shared" si="31"/>
        <v/>
      </c>
      <c r="AA62" s="32" t="str">
        <f t="shared" si="32"/>
        <v/>
      </c>
      <c r="AB62" s="32" t="str">
        <f t="shared" si="33"/>
        <v/>
      </c>
      <c r="AC62" s="32" t="str">
        <f t="shared" si="34"/>
        <v/>
      </c>
      <c r="AD62" s="120"/>
      <c r="AE62" s="119" t="str">
        <f t="shared" si="35"/>
        <v/>
      </c>
      <c r="AF62" s="118"/>
      <c r="AG62" s="117"/>
      <c r="AH62" s="117"/>
      <c r="AI62" s="116"/>
      <c r="AJ62" s="19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CE62" t="str">
        <v/>
      </c>
    </row>
    <row r="63" spans="1:83" ht="15" customHeight="1">
      <c r="A63" s="17">
        <v>61</v>
      </c>
      <c r="B63" s="133" t="s">
        <v>470</v>
      </c>
      <c r="C63" s="126" t="s">
        <v>375</v>
      </c>
      <c r="D63" s="128" t="s">
        <v>135</v>
      </c>
      <c r="E63" s="127">
        <v>1.33</v>
      </c>
      <c r="F63" s="126" t="s">
        <v>44</v>
      </c>
      <c r="G63" s="126">
        <v>0.3</v>
      </c>
      <c r="H63" s="126">
        <v>0.03</v>
      </c>
      <c r="I63" s="126">
        <v>-0.03</v>
      </c>
      <c r="J63" s="126" t="s">
        <v>12</v>
      </c>
      <c r="K63" s="129" t="s">
        <v>414</v>
      </c>
      <c r="L63" s="122">
        <v>0.32999999999999996</v>
      </c>
      <c r="M63" s="121">
        <v>0.27</v>
      </c>
      <c r="N63" s="28"/>
      <c r="O63" s="3" t="str">
        <f t="shared" si="20"/>
        <v/>
      </c>
      <c r="P63" s="3" t="str">
        <f t="shared" si="21"/>
        <v/>
      </c>
      <c r="Q63" s="3" t="str">
        <f t="shared" si="22"/>
        <v/>
      </c>
      <c r="R63" s="4" t="str">
        <f t="shared" si="23"/>
        <v/>
      </c>
      <c r="S63" s="5" t="str">
        <f t="shared" si="24"/>
        <v/>
      </c>
      <c r="T63" s="77" t="str">
        <f t="shared" si="25"/>
        <v/>
      </c>
      <c r="U63" s="77" t="str">
        <f t="shared" si="26"/>
        <v/>
      </c>
      <c r="V63" s="5" t="str">
        <f t="shared" si="27"/>
        <v/>
      </c>
      <c r="W63" s="5" t="str">
        <f t="shared" si="28"/>
        <v/>
      </c>
      <c r="X63" s="5" t="str">
        <f t="shared" si="29"/>
        <v/>
      </c>
      <c r="Y63" s="73" t="str">
        <f t="shared" si="30"/>
        <v/>
      </c>
      <c r="Z63" s="32" t="str">
        <f t="shared" si="31"/>
        <v/>
      </c>
      <c r="AA63" s="32" t="str">
        <f t="shared" si="32"/>
        <v/>
      </c>
      <c r="AB63" s="32" t="str">
        <f t="shared" si="33"/>
        <v/>
      </c>
      <c r="AC63" s="32" t="str">
        <f t="shared" si="34"/>
        <v/>
      </c>
      <c r="AD63" s="120"/>
      <c r="AE63" s="119" t="str">
        <f t="shared" si="35"/>
        <v/>
      </c>
      <c r="AF63" s="118"/>
      <c r="AG63" s="117"/>
      <c r="AH63" s="117"/>
      <c r="AI63" s="116"/>
      <c r="AJ63" s="19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CE63" t="str">
        <v/>
      </c>
    </row>
    <row r="64" spans="1:83" ht="15" customHeight="1">
      <c r="A64" s="17">
        <v>62</v>
      </c>
      <c r="B64" s="133" t="s">
        <v>469</v>
      </c>
      <c r="C64" s="126" t="s">
        <v>375</v>
      </c>
      <c r="D64" s="128" t="s">
        <v>135</v>
      </c>
      <c r="E64" s="127">
        <v>1.33</v>
      </c>
      <c r="F64" s="126" t="s">
        <v>44</v>
      </c>
      <c r="G64" s="126">
        <v>0.3</v>
      </c>
      <c r="H64" s="126">
        <v>0.03</v>
      </c>
      <c r="I64" s="126">
        <v>-0.03</v>
      </c>
      <c r="J64" s="126" t="s">
        <v>12</v>
      </c>
      <c r="K64" s="129" t="s">
        <v>414</v>
      </c>
      <c r="L64" s="122">
        <v>0.32999999999999996</v>
      </c>
      <c r="M64" s="121">
        <v>0.27</v>
      </c>
      <c r="N64" s="28"/>
      <c r="O64" s="3" t="str">
        <f t="shared" si="20"/>
        <v/>
      </c>
      <c r="P64" s="3" t="str">
        <f t="shared" si="21"/>
        <v/>
      </c>
      <c r="Q64" s="3" t="str">
        <f t="shared" si="22"/>
        <v/>
      </c>
      <c r="R64" s="4" t="str">
        <f t="shared" si="23"/>
        <v/>
      </c>
      <c r="S64" s="5" t="str">
        <f t="shared" si="24"/>
        <v/>
      </c>
      <c r="T64" s="77" t="str">
        <f t="shared" si="25"/>
        <v/>
      </c>
      <c r="U64" s="77" t="str">
        <f t="shared" si="26"/>
        <v/>
      </c>
      <c r="V64" s="5" t="str">
        <f t="shared" si="27"/>
        <v/>
      </c>
      <c r="W64" s="5" t="str">
        <f t="shared" si="28"/>
        <v/>
      </c>
      <c r="X64" s="5" t="str">
        <f t="shared" si="29"/>
        <v/>
      </c>
      <c r="Y64" s="73" t="str">
        <f t="shared" si="30"/>
        <v/>
      </c>
      <c r="Z64" s="32" t="str">
        <f t="shared" si="31"/>
        <v/>
      </c>
      <c r="AA64" s="32" t="str">
        <f t="shared" si="32"/>
        <v/>
      </c>
      <c r="AB64" s="32" t="str">
        <f t="shared" si="33"/>
        <v/>
      </c>
      <c r="AC64" s="32" t="str">
        <f t="shared" si="34"/>
        <v/>
      </c>
      <c r="AD64" s="120"/>
      <c r="AE64" s="119" t="str">
        <f t="shared" si="35"/>
        <v/>
      </c>
      <c r="AF64" s="118"/>
      <c r="AG64" s="117"/>
      <c r="AH64" s="117"/>
      <c r="AI64" s="116"/>
      <c r="AJ64" s="19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CE64" t="str">
        <v/>
      </c>
    </row>
    <row r="65" spans="1:83" ht="15" customHeight="1">
      <c r="A65" s="17">
        <v>63</v>
      </c>
      <c r="B65" s="133" t="s">
        <v>468</v>
      </c>
      <c r="C65" s="126" t="s">
        <v>376</v>
      </c>
      <c r="D65" s="128" t="s">
        <v>135</v>
      </c>
      <c r="E65" s="127">
        <v>1.33</v>
      </c>
      <c r="F65" s="126" t="s">
        <v>44</v>
      </c>
      <c r="G65" s="126">
        <v>0.3</v>
      </c>
      <c r="H65" s="126">
        <v>0.03</v>
      </c>
      <c r="I65" s="126">
        <v>-0.03</v>
      </c>
      <c r="J65" s="126" t="s">
        <v>12</v>
      </c>
      <c r="K65" s="129" t="s">
        <v>414</v>
      </c>
      <c r="L65" s="122">
        <v>0.32999999999999996</v>
      </c>
      <c r="M65" s="121">
        <v>0.27</v>
      </c>
      <c r="N65" s="28"/>
      <c r="O65" s="3" t="str">
        <f>IF(OR($AK65="",ISNUMBER($AK65)=FALSE),"",MAX(AK65:AR65))</f>
        <v/>
      </c>
      <c r="P65" s="3" t="str">
        <f>IF(OR($AK65="",ISNUMBER($AK65)=FALSE),"",MIN(AK65:AR65))</f>
        <v/>
      </c>
      <c r="Q65" s="3" t="str">
        <f>IF(OR($AK65="",ISNUMBER($AK65)=FALSE),"",AVERAGE(AK65:AR65))</f>
        <v/>
      </c>
      <c r="R65" s="4" t="str">
        <f>IF(OR($AK65="",ISNUMBER($AK65)=FALSE),"",STDEV(AK65:AR65))</f>
        <v/>
      </c>
      <c r="S65" s="5" t="str">
        <f>IF(OR($AK65="",ISNUMBER($AK65)=FALSE),"",IF(AND(G65="",I65=""),V65,IF(AND(G65="",H65=""),W65,(H65+ABS(I65))/(6*R65))))</f>
        <v/>
      </c>
      <c r="T65" s="77" t="str">
        <f>IF(OR($AK65="",ISNUMBER($AK65)=FALSE),"",IF(AND($F65="Tolerance",$G65&lt;&gt;""),($Q65-$G65)/(($L65-$M65)/2),IF(AND($F65="GD&amp;T",$H65&lt;&gt;""),$Q65/$H65,"")))</f>
        <v/>
      </c>
      <c r="U65" s="77" t="str">
        <f>IF($T65="","",IF(ABS($T65)&lt;=0.125, "Level A",IF(AND(ABS($T65)&gt;0.125,ABS($T65)&lt;=0.25), "Level B",IF(AND(ABS($T65)&gt;0.25,ABS($T65)&lt;=0.5), "Level C", IF(ABS($T65)&gt;0.5, "Level D")))))</f>
        <v/>
      </c>
      <c r="V65" s="5" t="str">
        <f>IF(OR($AK65="",ISNUMBER($AK65)=FALSE),"",IF(H65="","",(L65-Q65)/(3*R65)))</f>
        <v/>
      </c>
      <c r="W65" s="5" t="str">
        <f>IF(OR($AK65="",ISNUMBER($AK65)=FALSE),"",IF(I65="","",(Q65-M65)/(3*R65)))</f>
        <v/>
      </c>
      <c r="X65" s="5" t="str">
        <f>IF(OR($AK65="",ISNUMBER($AK65)=FALSE),"",IF(AND(G65=0,I65=0),((H65)-(Q65))/(3*R65),MIN(V65:W65)))</f>
        <v/>
      </c>
      <c r="Y65" s="73" t="str">
        <f>IF(OR($AK65="",ISNUMBER($AK65)=FALSE),"",IF(AND(G65=0,I65=0),NORMSDIST(3*X65),NORMSDIST(3*X65)+NORMSDIST(6*S65-3*X65)-1))</f>
        <v/>
      </c>
      <c r="Z65" s="32" t="str">
        <f>IF($Q65="","",IF(F65="Tolerance",IF(($E65*3*R65+Q65)-G65&lt;H65,"",($E65*3*R65+Q65)-G65),IF(OR(F65="GD&amp;T",F65="MAX"),IF(($E65*3*R65+Q65)&lt;H65,"",($E65*3*R65+Q65)),"")))</f>
        <v/>
      </c>
      <c r="AA65" s="32" t="str">
        <f>IF(Q65="","",IF(F65="Tolerance",IF(-(($E65*3*R65)-Q65)-G65&gt;I65,"",-(($E65*3*R65)-Q65)-G65),IF(F65="MIN",IF(-(($E65*3*R65)-Q65)&gt;I65,"",-(($E65*3*R65)-Q65)),"")))</f>
        <v/>
      </c>
      <c r="AB65" s="32" t="str">
        <f>IF(OR(G65="",Q65=""),"",(L65+M65)/2-Q65)</f>
        <v/>
      </c>
      <c r="AC65" s="32" t="str">
        <f>IF(OR($S65&gt;$AC$9,$R65=""),"",$AC$9*6*$R65)</f>
        <v/>
      </c>
      <c r="AD65" s="120"/>
      <c r="AE65" s="119" t="str">
        <f>IF(AD65="","",IF(AD65&gt;=0.966,"Normal","Not Normal"))</f>
        <v/>
      </c>
      <c r="AF65" s="118"/>
      <c r="AG65" s="117"/>
      <c r="AH65" s="117"/>
      <c r="AI65" s="116"/>
      <c r="AJ65" s="19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CE65" t="str">
        <v/>
      </c>
    </row>
    <row r="66" spans="1:83" ht="15" customHeight="1">
      <c r="A66" s="17">
        <v>64</v>
      </c>
      <c r="B66" s="133" t="s">
        <v>467</v>
      </c>
      <c r="C66" s="126" t="s">
        <v>376</v>
      </c>
      <c r="D66" s="128" t="s">
        <v>135</v>
      </c>
      <c r="E66" s="127">
        <v>1.33</v>
      </c>
      <c r="F66" s="126" t="s">
        <v>44</v>
      </c>
      <c r="G66" s="126">
        <v>0.3</v>
      </c>
      <c r="H66" s="126">
        <v>0.03</v>
      </c>
      <c r="I66" s="126">
        <v>-0.03</v>
      </c>
      <c r="J66" s="126" t="s">
        <v>12</v>
      </c>
      <c r="K66" s="129" t="s">
        <v>414</v>
      </c>
      <c r="L66" s="122">
        <v>0.32999999999999996</v>
      </c>
      <c r="M66" s="121">
        <v>0.27</v>
      </c>
      <c r="N66" s="28"/>
      <c r="O66" s="3" t="str">
        <f>IF(OR($AK66="",ISNUMBER($AK66)=FALSE),"",MAX(AK66:AR66))</f>
        <v/>
      </c>
      <c r="P66" s="3" t="str">
        <f>IF(OR($AK66="",ISNUMBER($AK66)=FALSE),"",MIN(AK66:AR66))</f>
        <v/>
      </c>
      <c r="Q66" s="3" t="str">
        <f>IF(OR($AK66="",ISNUMBER($AK66)=FALSE),"",AVERAGE(AK66:AR66))</f>
        <v/>
      </c>
      <c r="R66" s="4" t="str">
        <f>IF(OR($AK66="",ISNUMBER($AK66)=FALSE),"",STDEV(AK66:AR66))</f>
        <v/>
      </c>
      <c r="S66" s="5" t="str">
        <f>IF(OR($AK66="",ISNUMBER($AK66)=FALSE),"",IF(AND(G66="",I66=""),V66,IF(AND(G66="",H66=""),W66,(H66+ABS(I66))/(6*R66))))</f>
        <v/>
      </c>
      <c r="T66" s="77" t="str">
        <f>IF(OR($AK66="",ISNUMBER($AK66)=FALSE),"",IF(AND($F66="Tolerance",$G66&lt;&gt;""),($Q66-$G66)/(($L66-$M66)/2),IF(AND($F66="GD&amp;T",$H66&lt;&gt;""),$Q66/$H66,"")))</f>
        <v/>
      </c>
      <c r="U66" s="77" t="str">
        <f>IF($T66="","",IF(ABS($T66)&lt;=0.125, "Level A",IF(AND(ABS($T66)&gt;0.125,ABS($T66)&lt;=0.25), "Level B",IF(AND(ABS($T66)&gt;0.25,ABS($T66)&lt;=0.5), "Level C", IF(ABS($T66)&gt;0.5, "Level D")))))</f>
        <v/>
      </c>
      <c r="V66" s="5" t="str">
        <f>IF(OR($AK66="",ISNUMBER($AK66)=FALSE),"",IF(H66="","",(L66-Q66)/(3*R66)))</f>
        <v/>
      </c>
      <c r="W66" s="5" t="str">
        <f>IF(OR($AK66="",ISNUMBER($AK66)=FALSE),"",IF(I66="","",(Q66-M66)/(3*R66)))</f>
        <v/>
      </c>
      <c r="X66" s="5" t="str">
        <f>IF(OR($AK66="",ISNUMBER($AK66)=FALSE),"",IF(AND(G66=0,I66=0),((H66)-(Q66))/(3*R66),MIN(V66:W66)))</f>
        <v/>
      </c>
      <c r="Y66" s="73" t="str">
        <f>IF(OR($AK66="",ISNUMBER($AK66)=FALSE),"",IF(AND(G66=0,I66=0),NORMSDIST(3*X66),NORMSDIST(3*X66)+NORMSDIST(6*S66-3*X66)-1))</f>
        <v/>
      </c>
      <c r="Z66" s="32" t="str">
        <f>IF($Q66="","",IF(F66="Tolerance",IF(($E66*3*R66+Q66)-G66&lt;H66,"",($E66*3*R66+Q66)-G66),IF(OR(F66="GD&amp;T",F66="MAX"),IF(($E66*3*R66+Q66)&lt;H66,"",($E66*3*R66+Q66)),"")))</f>
        <v/>
      </c>
      <c r="AA66" s="32" t="str">
        <f>IF(Q66="","",IF(F66="Tolerance",IF(-(($E66*3*R66)-Q66)-G66&gt;I66,"",-(($E66*3*R66)-Q66)-G66),IF(F66="MIN",IF(-(($E66*3*R66)-Q66)&gt;I66,"",-(($E66*3*R66)-Q66)),"")))</f>
        <v/>
      </c>
      <c r="AB66" s="32" t="str">
        <f>IF(OR(G66="",Q66=""),"",(L66+M66)/2-Q66)</f>
        <v/>
      </c>
      <c r="AC66" s="32" t="str">
        <f>IF(OR($S66&gt;$AC$9,$R66=""),"",$AC$9*6*$R66)</f>
        <v/>
      </c>
      <c r="AD66" s="120"/>
      <c r="AE66" s="119" t="str">
        <f>IF(AD66="","",IF(AD66&gt;=0.966,"Normal","Not Normal"))</f>
        <v/>
      </c>
      <c r="AF66" s="118"/>
      <c r="AG66" s="117"/>
      <c r="AH66" s="117"/>
      <c r="AI66" s="116"/>
      <c r="AJ66" s="19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CE66" t="str">
        <v/>
      </c>
    </row>
    <row r="67" spans="1:83" ht="15" customHeight="1">
      <c r="A67" s="17">
        <v>65</v>
      </c>
      <c r="B67" s="133" t="s">
        <v>466</v>
      </c>
      <c r="C67" s="126"/>
      <c r="D67" s="128" t="s">
        <v>135</v>
      </c>
      <c r="E67" s="127"/>
      <c r="F67" s="126" t="s">
        <v>44</v>
      </c>
      <c r="G67" s="126">
        <v>14.49</v>
      </c>
      <c r="H67" s="126">
        <v>0.03</v>
      </c>
      <c r="I67" s="126">
        <v>-0.03</v>
      </c>
      <c r="J67" s="126" t="s">
        <v>12</v>
      </c>
      <c r="K67" s="129" t="s">
        <v>414</v>
      </c>
      <c r="L67" s="122">
        <v>14.52</v>
      </c>
      <c r="M67" s="121">
        <v>14.46</v>
      </c>
      <c r="N67" s="28"/>
      <c r="O67" s="3" t="str">
        <f t="shared" ref="O67:O77" si="36">IF(OR($AK67="",ISNUMBER($AK67)=FALSE),"",MAX(AK67:AR67))</f>
        <v/>
      </c>
      <c r="P67" s="3" t="str">
        <f t="shared" ref="P67:P77" si="37">IF(OR($AK67="",ISNUMBER($AK67)=FALSE),"",MIN(AK67:AR67))</f>
        <v/>
      </c>
      <c r="Q67" s="3" t="str">
        <f t="shared" ref="Q67:Q77" si="38">IF(OR($AK67="",ISNUMBER($AK67)=FALSE),"",AVERAGE(AK67:AR67))</f>
        <v/>
      </c>
      <c r="R67" s="4" t="str">
        <f t="shared" ref="R67:R77" si="39">IF(OR($AK67="",ISNUMBER($AK67)=FALSE),"",STDEV(AK67:AR67))</f>
        <v/>
      </c>
      <c r="S67" s="5" t="str">
        <f t="shared" ref="S67:S77" si="40">IF(OR($AK67="",ISNUMBER($AK67)=FALSE),"",IF(AND(G67="",I67=""),V67,IF(AND(G67="",H67=""),W67,(H67+ABS(I67))/(6*R67))))</f>
        <v/>
      </c>
      <c r="T67" s="77" t="str">
        <f t="shared" ref="T67:T77" si="41">IF(OR($AK67="",ISNUMBER($AK67)=FALSE),"",IF(AND($F67="Tolerance",$G67&lt;&gt;""),($Q67-$G67)/(($L67-$M67)/2),IF(AND($F67="GD&amp;T",$H67&lt;&gt;""),$Q67/$H67,"")))</f>
        <v/>
      </c>
      <c r="U67" s="77" t="str">
        <f t="shared" ref="U67:U77" si="42">IF($T67="","",IF(ABS($T67)&lt;=0.125, "Level A",IF(AND(ABS($T67)&gt;0.125,ABS($T67)&lt;=0.25), "Level B",IF(AND(ABS($T67)&gt;0.25,ABS($T67)&lt;=0.5), "Level C", IF(ABS($T67)&gt;0.5, "Level D")))))</f>
        <v/>
      </c>
      <c r="V67" s="5" t="str">
        <f t="shared" ref="V67:V77" si="43">IF(OR($AK67="",ISNUMBER($AK67)=FALSE),"",IF(H67="","",(L67-Q67)/(3*R67)))</f>
        <v/>
      </c>
      <c r="W67" s="5" t="str">
        <f t="shared" ref="W67:W77" si="44">IF(OR($AK67="",ISNUMBER($AK67)=FALSE),"",IF(I67="","",(Q67-M67)/(3*R67)))</f>
        <v/>
      </c>
      <c r="X67" s="5" t="str">
        <f t="shared" ref="X67:X77" si="45">IF(OR($AK67="",ISNUMBER($AK67)=FALSE),"",IF(AND(G67=0,I67=0),((H67)-(Q67))/(3*R67),MIN(V67:W67)))</f>
        <v/>
      </c>
      <c r="Y67" s="73" t="str">
        <f t="shared" ref="Y67:Y77" si="46">IF(OR($AK67="",ISNUMBER($AK67)=FALSE),"",IF(AND(G67=0,I67=0),NORMSDIST(3*X67),NORMSDIST(3*X67)+NORMSDIST(6*S67-3*X67)-1))</f>
        <v/>
      </c>
      <c r="Z67" s="32" t="str">
        <f>IF($Q67="","",IF(F67="Tolerance",IF(($E67*3*R67+Q67)-G67&lt;H67,"",($E67*3*R67+Q67)-G67),IF(OR(F67="GD&amp;T",F67="MAX"),IF(($E67*3*R67+Q67)&lt;H67,"",($E67*3*R67+Q67)),"")))</f>
        <v/>
      </c>
      <c r="AA67" s="32" t="str">
        <f>IF(Q67="","",IF(F67="Tolerance",IF(-(($E67*3*R67)-Q67)-G67&gt;I67,"",-(($E67*3*R67)-Q67)-G67),IF(F67="MIN",IF(-(($E67*3*R67)-Q67)&gt;I67,"",-(($E67*3*R67)-Q67)),"")))</f>
        <v/>
      </c>
      <c r="AB67" s="32" t="str">
        <f t="shared" ref="AB67:AB77" si="47">IF(OR(G67="",Q67=""),"",(L67+M67)/2-Q67)</f>
        <v/>
      </c>
      <c r="AC67" s="32" t="str">
        <f t="shared" ref="AC67:AC77" si="48">IF(OR($S67&gt;$AC$9,$R67=""),"",$AC$9*6*$R67)</f>
        <v/>
      </c>
      <c r="AD67" s="120"/>
      <c r="AE67" s="119" t="str">
        <f t="shared" ref="AE67:AE77" si="49">IF(AD67="","",IF(AD67&gt;=0.966,"Normal","Not Normal"))</f>
        <v/>
      </c>
      <c r="AF67" s="118"/>
      <c r="AG67" s="117"/>
      <c r="AH67" s="117"/>
      <c r="AI67" s="116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CE67" t="str">
        <v/>
      </c>
    </row>
    <row r="68" spans="1:83" ht="15" customHeight="1">
      <c r="A68" s="17">
        <v>66</v>
      </c>
      <c r="B68" s="133" t="s">
        <v>347</v>
      </c>
      <c r="C68" s="126"/>
      <c r="D68" s="128" t="s">
        <v>135</v>
      </c>
      <c r="E68" s="127"/>
      <c r="F68" s="126" t="s">
        <v>44</v>
      </c>
      <c r="G68" s="126">
        <v>3.4889999999999999</v>
      </c>
      <c r="H68" s="126">
        <v>3.5000000000000003E-2</v>
      </c>
      <c r="I68" s="126">
        <v>-3.5000000000000003E-2</v>
      </c>
      <c r="J68" s="126" t="s">
        <v>12</v>
      </c>
      <c r="K68" s="129" t="s">
        <v>414</v>
      </c>
      <c r="L68" s="122">
        <v>3.524</v>
      </c>
      <c r="M68" s="121">
        <v>3.4539999999999997</v>
      </c>
      <c r="N68" s="28"/>
      <c r="O68" s="3" t="str">
        <f t="shared" si="36"/>
        <v/>
      </c>
      <c r="P68" s="3" t="str">
        <f t="shared" si="37"/>
        <v/>
      </c>
      <c r="Q68" s="3" t="str">
        <f t="shared" si="38"/>
        <v/>
      </c>
      <c r="R68" s="4" t="str">
        <f t="shared" si="39"/>
        <v/>
      </c>
      <c r="S68" s="5" t="str">
        <f t="shared" si="40"/>
        <v/>
      </c>
      <c r="T68" s="77" t="str">
        <f t="shared" si="41"/>
        <v/>
      </c>
      <c r="U68" s="77" t="str">
        <f t="shared" si="42"/>
        <v/>
      </c>
      <c r="V68" s="5" t="str">
        <f t="shared" si="43"/>
        <v/>
      </c>
      <c r="W68" s="5" t="str">
        <f t="shared" si="44"/>
        <v/>
      </c>
      <c r="X68" s="5" t="str">
        <f t="shared" si="45"/>
        <v/>
      </c>
      <c r="Y68" s="73" t="str">
        <f t="shared" si="46"/>
        <v/>
      </c>
      <c r="Z68" s="32" t="str">
        <f>IF($Q68="","",IF(F68="Tolerance",IF(($E68*3*R68+Q68)-G68&lt;H68,"",($E68*3*R68+Q68)-G68),IF(OR(F68="GD&amp;T",F68="MAX"),IF(($E68*3*R68+Q68)&lt;H68,"",($E68*3*R68+Q68)),"")))</f>
        <v/>
      </c>
      <c r="AA68" s="32" t="str">
        <f>IF(Q68="","",IF(F68="Tolerance",IF(-(($E68*3*R68)-Q68)-G68&gt;I68,"",-(($E68*3*R68)-Q68)-G68),IF(F68="MIN",IF(-(($E68*3*R68)-Q68)&gt;I68,"",-(($E68*3*R68)-Q68)),"")))</f>
        <v/>
      </c>
      <c r="AB68" s="32" t="str">
        <f t="shared" si="47"/>
        <v/>
      </c>
      <c r="AC68" s="32" t="str">
        <f t="shared" si="48"/>
        <v/>
      </c>
      <c r="AD68" s="120"/>
      <c r="AE68" s="119" t="str">
        <f t="shared" si="49"/>
        <v/>
      </c>
      <c r="AF68" s="118"/>
      <c r="AG68" s="117"/>
      <c r="AH68" s="117"/>
      <c r="AI68" s="116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CE68" t="str">
        <v/>
      </c>
    </row>
    <row r="69" spans="1:83" ht="15" customHeight="1">
      <c r="A69" s="17">
        <v>67</v>
      </c>
      <c r="B69" s="133" t="s">
        <v>465</v>
      </c>
      <c r="C69" s="126"/>
      <c r="D69" s="128" t="s">
        <v>135</v>
      </c>
      <c r="E69" s="127"/>
      <c r="F69" s="126" t="s">
        <v>44</v>
      </c>
      <c r="G69" s="126">
        <v>2.6480000000000001</v>
      </c>
      <c r="H69" s="126">
        <v>0.03</v>
      </c>
      <c r="I69" s="126">
        <v>-0.03</v>
      </c>
      <c r="J69" s="126" t="s">
        <v>12</v>
      </c>
      <c r="K69" s="129" t="s">
        <v>414</v>
      </c>
      <c r="L69" s="122">
        <v>2.6779999999999999</v>
      </c>
      <c r="M69" s="121">
        <v>2.6180000000000003</v>
      </c>
      <c r="N69" s="28"/>
      <c r="O69" s="3" t="str">
        <f t="shared" si="36"/>
        <v/>
      </c>
      <c r="P69" s="3" t="str">
        <f t="shared" si="37"/>
        <v/>
      </c>
      <c r="Q69" s="3" t="str">
        <f t="shared" si="38"/>
        <v/>
      </c>
      <c r="R69" s="4" t="str">
        <f t="shared" si="39"/>
        <v/>
      </c>
      <c r="S69" s="5" t="str">
        <f t="shared" si="40"/>
        <v/>
      </c>
      <c r="T69" s="77" t="str">
        <f t="shared" si="41"/>
        <v/>
      </c>
      <c r="U69" s="77" t="str">
        <f t="shared" si="42"/>
        <v/>
      </c>
      <c r="V69" s="5" t="str">
        <f t="shared" si="43"/>
        <v/>
      </c>
      <c r="W69" s="5" t="str">
        <f t="shared" si="44"/>
        <v/>
      </c>
      <c r="X69" s="5" t="str">
        <f t="shared" si="45"/>
        <v/>
      </c>
      <c r="Y69" s="73" t="str">
        <f t="shared" si="46"/>
        <v/>
      </c>
      <c r="Z69" s="32" t="str">
        <f>IF($Q69="","",IF(F69="Tolerance",IF((#REF!*3*R69+Q69)-G69&lt;H69,"",(#REF!*3*R69+Q69)-G69),IF(OR(F69="GD&amp;T",F69="MAX"),IF((#REF!*3*R69+Q69)&lt;H69,"",(#REF!*3*R69+Q69)),"")))</f>
        <v/>
      </c>
      <c r="AA69" s="32" t="str">
        <f>IF(Q69="","",IF(F69="Tolerance",IF(-((#REF!*3*R69)-Q69)-G69&gt;I69,"",-((#REF!*3*R69)-Q69)-G69),IF(F69="MIN",IF(-((#REF!*3*R69)-Q69)&gt;I69,"",-((#REF!*3*R69)-Q69)),"")))</f>
        <v/>
      </c>
      <c r="AB69" s="32" t="str">
        <f t="shared" si="47"/>
        <v/>
      </c>
      <c r="AC69" s="32" t="str">
        <f t="shared" si="48"/>
        <v/>
      </c>
      <c r="AD69" s="120"/>
      <c r="AE69" s="119" t="str">
        <f t="shared" si="49"/>
        <v/>
      </c>
      <c r="AF69" s="118"/>
      <c r="AG69" s="117"/>
      <c r="AH69" s="117"/>
      <c r="AI69" s="116"/>
      <c r="AJ69" s="19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CE69" t="str">
        <v/>
      </c>
    </row>
    <row r="70" spans="1:83" ht="15" customHeight="1">
      <c r="A70" s="17">
        <v>70</v>
      </c>
      <c r="B70" s="133" t="s">
        <v>348</v>
      </c>
      <c r="C70" s="126"/>
      <c r="D70" s="128" t="s">
        <v>135</v>
      </c>
      <c r="E70" s="127"/>
      <c r="F70" s="126" t="s">
        <v>44</v>
      </c>
      <c r="G70" s="126">
        <v>3.2290000000000001</v>
      </c>
      <c r="H70" s="126">
        <v>3.5000000000000003E-2</v>
      </c>
      <c r="I70" s="126">
        <v>-3.5000000000000003E-2</v>
      </c>
      <c r="J70" s="126" t="s">
        <v>12</v>
      </c>
      <c r="K70" s="129" t="s">
        <v>414</v>
      </c>
      <c r="L70" s="122">
        <v>3.2640000000000002</v>
      </c>
      <c r="M70" s="121">
        <v>3.194</v>
      </c>
      <c r="N70" s="28"/>
      <c r="O70" s="3" t="str">
        <f t="shared" si="36"/>
        <v/>
      </c>
      <c r="P70" s="3" t="str">
        <f t="shared" si="37"/>
        <v/>
      </c>
      <c r="Q70" s="3" t="str">
        <f t="shared" si="38"/>
        <v/>
      </c>
      <c r="R70" s="4" t="str">
        <f t="shared" si="39"/>
        <v/>
      </c>
      <c r="S70" s="5" t="str">
        <f t="shared" si="40"/>
        <v/>
      </c>
      <c r="T70" s="77" t="str">
        <f t="shared" si="41"/>
        <v/>
      </c>
      <c r="U70" s="77" t="str">
        <f t="shared" si="42"/>
        <v/>
      </c>
      <c r="V70" s="5" t="str">
        <f t="shared" si="43"/>
        <v/>
      </c>
      <c r="W70" s="5" t="str">
        <f t="shared" si="44"/>
        <v/>
      </c>
      <c r="X70" s="5" t="str">
        <f t="shared" si="45"/>
        <v/>
      </c>
      <c r="Y70" s="73" t="str">
        <f t="shared" si="46"/>
        <v/>
      </c>
      <c r="Z70" s="32" t="str">
        <f t="shared" ref="Z70:Z77" si="50">IF($Q70="","",IF(F70="Tolerance",IF(($E70*3*R70+Q70)-G70&lt;H70,"",($E70*3*R70+Q70)-G70),IF(OR(F70="GD&amp;T",F70="MAX"),IF(($E70*3*R70+Q70)&lt;H70,"",($E70*3*R70+Q70)),"")))</f>
        <v/>
      </c>
      <c r="AA70" s="32" t="str">
        <f t="shared" ref="AA70:AA77" si="51">IF(Q70="","",IF(F70="Tolerance",IF(-(($E70*3*R70)-Q70)-G70&gt;I70,"",-(($E70*3*R70)-Q70)-G70),IF(F70="MIN",IF(-(($E70*3*R70)-Q70)&gt;I70,"",-(($E70*3*R70)-Q70)),"")))</f>
        <v/>
      </c>
      <c r="AB70" s="32" t="str">
        <f t="shared" si="47"/>
        <v/>
      </c>
      <c r="AC70" s="32" t="str">
        <f t="shared" si="48"/>
        <v/>
      </c>
      <c r="AD70" s="120"/>
      <c r="AE70" s="119" t="str">
        <f t="shared" si="49"/>
        <v/>
      </c>
      <c r="AF70" s="118"/>
      <c r="AG70" s="117"/>
      <c r="AH70" s="117"/>
      <c r="AI70" s="116"/>
      <c r="AJ70" s="19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CE70" t="str">
        <v/>
      </c>
    </row>
    <row r="71" spans="1:83" ht="15" customHeight="1">
      <c r="A71" s="17">
        <v>71</v>
      </c>
      <c r="B71" s="133" t="s">
        <v>464</v>
      </c>
      <c r="C71" s="126"/>
      <c r="D71" s="128" t="s">
        <v>135</v>
      </c>
      <c r="E71" s="127"/>
      <c r="F71" s="126" t="s">
        <v>44</v>
      </c>
      <c r="G71" s="126">
        <v>12.571999999999999</v>
      </c>
      <c r="H71" s="126">
        <v>0.04</v>
      </c>
      <c r="I71" s="126">
        <v>-0.02</v>
      </c>
      <c r="J71" s="126" t="s">
        <v>12</v>
      </c>
      <c r="K71" s="129" t="s">
        <v>414</v>
      </c>
      <c r="L71" s="122">
        <v>12.611999999999998</v>
      </c>
      <c r="M71" s="121">
        <v>12.552</v>
      </c>
      <c r="N71" s="28"/>
      <c r="O71" s="3" t="str">
        <f t="shared" si="36"/>
        <v/>
      </c>
      <c r="P71" s="3" t="str">
        <f t="shared" si="37"/>
        <v/>
      </c>
      <c r="Q71" s="3" t="str">
        <f t="shared" si="38"/>
        <v/>
      </c>
      <c r="R71" s="4" t="str">
        <f t="shared" si="39"/>
        <v/>
      </c>
      <c r="S71" s="5" t="str">
        <f t="shared" si="40"/>
        <v/>
      </c>
      <c r="T71" s="77" t="str">
        <f t="shared" si="41"/>
        <v/>
      </c>
      <c r="U71" s="77" t="str">
        <f t="shared" si="42"/>
        <v/>
      </c>
      <c r="V71" s="5" t="str">
        <f t="shared" si="43"/>
        <v/>
      </c>
      <c r="W71" s="5" t="str">
        <f t="shared" si="44"/>
        <v/>
      </c>
      <c r="X71" s="5" t="str">
        <f t="shared" si="45"/>
        <v/>
      </c>
      <c r="Y71" s="73" t="str">
        <f t="shared" si="46"/>
        <v/>
      </c>
      <c r="Z71" s="32" t="str">
        <f t="shared" si="50"/>
        <v/>
      </c>
      <c r="AA71" s="32" t="str">
        <f t="shared" si="51"/>
        <v/>
      </c>
      <c r="AB71" s="32" t="str">
        <f t="shared" si="47"/>
        <v/>
      </c>
      <c r="AC71" s="32" t="str">
        <f t="shared" si="48"/>
        <v/>
      </c>
      <c r="AD71" s="120"/>
      <c r="AE71" s="119" t="str">
        <f t="shared" si="49"/>
        <v/>
      </c>
      <c r="AF71" s="118"/>
      <c r="AG71" s="117"/>
      <c r="AH71" s="117"/>
      <c r="AI71" s="116"/>
      <c r="AJ71" s="19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CE71" t="str">
        <v/>
      </c>
    </row>
    <row r="72" spans="1:83" ht="15" customHeight="1">
      <c r="A72" s="17">
        <v>72</v>
      </c>
      <c r="B72" s="133" t="s">
        <v>193</v>
      </c>
      <c r="C72" s="126" t="s">
        <v>377</v>
      </c>
      <c r="D72" s="128" t="s">
        <v>135</v>
      </c>
      <c r="E72" s="127">
        <v>1.33</v>
      </c>
      <c r="F72" s="126" t="s">
        <v>44</v>
      </c>
      <c r="G72" s="126">
        <v>16.858000000000001</v>
      </c>
      <c r="H72" s="126">
        <v>2.5000000000000001E-2</v>
      </c>
      <c r="I72" s="126">
        <v>-2.5000000000000001E-2</v>
      </c>
      <c r="J72" s="126" t="s">
        <v>12</v>
      </c>
      <c r="K72" s="129" t="s">
        <v>414</v>
      </c>
      <c r="L72" s="122">
        <v>16.882999999999999</v>
      </c>
      <c r="M72" s="121">
        <v>16.833000000000002</v>
      </c>
      <c r="N72" s="28"/>
      <c r="O72" s="3" t="str">
        <f t="shared" si="36"/>
        <v/>
      </c>
      <c r="P72" s="3" t="str">
        <f t="shared" si="37"/>
        <v/>
      </c>
      <c r="Q72" s="3" t="str">
        <f t="shared" si="38"/>
        <v/>
      </c>
      <c r="R72" s="4" t="str">
        <f t="shared" si="39"/>
        <v/>
      </c>
      <c r="S72" s="5" t="str">
        <f t="shared" si="40"/>
        <v/>
      </c>
      <c r="T72" s="77" t="str">
        <f t="shared" si="41"/>
        <v/>
      </c>
      <c r="U72" s="77" t="str">
        <f t="shared" si="42"/>
        <v/>
      </c>
      <c r="V72" s="5" t="str">
        <f t="shared" si="43"/>
        <v/>
      </c>
      <c r="W72" s="5" t="str">
        <f t="shared" si="44"/>
        <v/>
      </c>
      <c r="X72" s="5" t="str">
        <f t="shared" si="45"/>
        <v/>
      </c>
      <c r="Y72" s="73" t="str">
        <f t="shared" si="46"/>
        <v/>
      </c>
      <c r="Z72" s="32" t="str">
        <f t="shared" si="50"/>
        <v/>
      </c>
      <c r="AA72" s="32" t="str">
        <f t="shared" si="51"/>
        <v/>
      </c>
      <c r="AB72" s="32" t="str">
        <f t="shared" si="47"/>
        <v/>
      </c>
      <c r="AC72" s="32" t="str">
        <f t="shared" si="48"/>
        <v/>
      </c>
      <c r="AD72" s="120"/>
      <c r="AE72" s="119" t="str">
        <f t="shared" si="49"/>
        <v/>
      </c>
      <c r="AF72" s="118"/>
      <c r="AG72" s="117"/>
      <c r="AH72" s="117"/>
      <c r="AI72" s="116"/>
      <c r="AJ72" s="19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CE72" t="str">
        <v/>
      </c>
    </row>
    <row r="73" spans="1:83" ht="15" customHeight="1">
      <c r="A73" s="17">
        <v>75</v>
      </c>
      <c r="B73" s="135" t="s">
        <v>217</v>
      </c>
      <c r="C73" s="126"/>
      <c r="D73" s="128" t="s">
        <v>135</v>
      </c>
      <c r="E73" s="127"/>
      <c r="F73" s="126" t="s">
        <v>44</v>
      </c>
      <c r="G73" s="126">
        <v>8.0310000000000006</v>
      </c>
      <c r="H73" s="126">
        <v>0.02</v>
      </c>
      <c r="I73" s="126">
        <v>-0.02</v>
      </c>
      <c r="J73" s="126" t="s">
        <v>12</v>
      </c>
      <c r="K73" s="129" t="s">
        <v>414</v>
      </c>
      <c r="L73" s="122">
        <v>8.0510000000000002</v>
      </c>
      <c r="M73" s="121">
        <v>8.011000000000001</v>
      </c>
      <c r="N73" s="137"/>
      <c r="O73" s="3" t="str">
        <f t="shared" si="36"/>
        <v/>
      </c>
      <c r="P73" s="3" t="str">
        <f t="shared" si="37"/>
        <v/>
      </c>
      <c r="Q73" s="3" t="str">
        <f t="shared" si="38"/>
        <v/>
      </c>
      <c r="R73" s="4" t="str">
        <f t="shared" si="39"/>
        <v/>
      </c>
      <c r="S73" s="5" t="str">
        <f t="shared" si="40"/>
        <v/>
      </c>
      <c r="T73" s="77" t="str">
        <f t="shared" si="41"/>
        <v/>
      </c>
      <c r="U73" s="77" t="str">
        <f t="shared" si="42"/>
        <v/>
      </c>
      <c r="V73" s="5" t="str">
        <f t="shared" si="43"/>
        <v/>
      </c>
      <c r="W73" s="5" t="str">
        <f t="shared" si="44"/>
        <v/>
      </c>
      <c r="X73" s="5" t="str">
        <f t="shared" si="45"/>
        <v/>
      </c>
      <c r="Y73" s="73" t="str">
        <f t="shared" si="46"/>
        <v/>
      </c>
      <c r="Z73" s="32" t="str">
        <f t="shared" si="50"/>
        <v/>
      </c>
      <c r="AA73" s="32" t="str">
        <f t="shared" si="51"/>
        <v/>
      </c>
      <c r="AB73" s="32" t="str">
        <f t="shared" si="47"/>
        <v/>
      </c>
      <c r="AC73" s="32" t="str">
        <f t="shared" si="48"/>
        <v/>
      </c>
      <c r="AD73" s="120"/>
      <c r="AE73" s="119" t="str">
        <f t="shared" si="49"/>
        <v/>
      </c>
      <c r="AF73" s="118"/>
      <c r="AG73" s="117"/>
      <c r="AH73" s="117"/>
      <c r="AI73" s="116"/>
      <c r="AJ73" s="19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CE73" t="str">
        <v/>
      </c>
    </row>
    <row r="74" spans="1:83" ht="15" customHeight="1">
      <c r="A74" s="17">
        <v>76</v>
      </c>
      <c r="B74" s="135" t="s">
        <v>218</v>
      </c>
      <c r="C74" s="126" t="s">
        <v>378</v>
      </c>
      <c r="D74" s="128" t="s">
        <v>135</v>
      </c>
      <c r="E74" s="127">
        <v>1.33</v>
      </c>
      <c r="F74" s="126" t="s">
        <v>44</v>
      </c>
      <c r="G74" s="126">
        <v>0.28000000000000003</v>
      </c>
      <c r="H74" s="126">
        <v>0.02</v>
      </c>
      <c r="I74" s="126">
        <v>-0.02</v>
      </c>
      <c r="J74" s="126" t="s">
        <v>12</v>
      </c>
      <c r="K74" s="129" t="s">
        <v>414</v>
      </c>
      <c r="L74" s="122">
        <v>0.30000000000000004</v>
      </c>
      <c r="M74" s="121">
        <v>0.26</v>
      </c>
      <c r="N74" s="28"/>
      <c r="O74" s="3" t="str">
        <f t="shared" si="36"/>
        <v/>
      </c>
      <c r="P74" s="3" t="str">
        <f t="shared" si="37"/>
        <v/>
      </c>
      <c r="Q74" s="3" t="str">
        <f t="shared" si="38"/>
        <v/>
      </c>
      <c r="R74" s="4" t="str">
        <f t="shared" si="39"/>
        <v/>
      </c>
      <c r="S74" s="5" t="str">
        <f t="shared" si="40"/>
        <v/>
      </c>
      <c r="T74" s="77" t="str">
        <f t="shared" si="41"/>
        <v/>
      </c>
      <c r="U74" s="77" t="str">
        <f t="shared" si="42"/>
        <v/>
      </c>
      <c r="V74" s="5" t="str">
        <f t="shared" si="43"/>
        <v/>
      </c>
      <c r="W74" s="5" t="str">
        <f t="shared" si="44"/>
        <v/>
      </c>
      <c r="X74" s="5" t="str">
        <f t="shared" si="45"/>
        <v/>
      </c>
      <c r="Y74" s="73" t="str">
        <f t="shared" si="46"/>
        <v/>
      </c>
      <c r="Z74" s="32" t="str">
        <f t="shared" si="50"/>
        <v/>
      </c>
      <c r="AA74" s="32" t="str">
        <f t="shared" si="51"/>
        <v/>
      </c>
      <c r="AB74" s="32" t="str">
        <f t="shared" si="47"/>
        <v/>
      </c>
      <c r="AC74" s="32" t="str">
        <f t="shared" si="48"/>
        <v/>
      </c>
      <c r="AD74" s="120"/>
      <c r="AE74" s="119" t="str">
        <f t="shared" si="49"/>
        <v/>
      </c>
      <c r="AF74" s="118"/>
      <c r="AG74" s="117"/>
      <c r="AH74" s="117"/>
      <c r="AI74" s="116"/>
      <c r="AJ74" s="19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CE74" t="str">
        <v/>
      </c>
    </row>
    <row r="75" spans="1:83" ht="15" customHeight="1">
      <c r="A75" s="17">
        <v>77</v>
      </c>
      <c r="B75" s="135" t="s">
        <v>219</v>
      </c>
      <c r="C75" s="126" t="s">
        <v>379</v>
      </c>
      <c r="D75" s="128" t="s">
        <v>135</v>
      </c>
      <c r="E75" s="127">
        <v>1.33</v>
      </c>
      <c r="F75" s="126" t="s">
        <v>44</v>
      </c>
      <c r="G75" s="126">
        <v>2.44</v>
      </c>
      <c r="H75" s="126">
        <v>0.03</v>
      </c>
      <c r="I75" s="126">
        <v>-0.02</v>
      </c>
      <c r="J75" s="126" t="s">
        <v>12</v>
      </c>
      <c r="K75" s="129" t="s">
        <v>414</v>
      </c>
      <c r="L75" s="122">
        <v>2.4699999999999998</v>
      </c>
      <c r="M75" s="121">
        <v>2.42</v>
      </c>
      <c r="N75" s="28"/>
      <c r="O75" s="3" t="str">
        <f t="shared" si="36"/>
        <v/>
      </c>
      <c r="P75" s="3" t="str">
        <f t="shared" si="37"/>
        <v/>
      </c>
      <c r="Q75" s="3" t="str">
        <f t="shared" si="38"/>
        <v/>
      </c>
      <c r="R75" s="4" t="str">
        <f t="shared" si="39"/>
        <v/>
      </c>
      <c r="S75" s="5" t="str">
        <f t="shared" si="40"/>
        <v/>
      </c>
      <c r="T75" s="77" t="str">
        <f t="shared" si="41"/>
        <v/>
      </c>
      <c r="U75" s="77" t="str">
        <f t="shared" si="42"/>
        <v/>
      </c>
      <c r="V75" s="5" t="str">
        <f t="shared" si="43"/>
        <v/>
      </c>
      <c r="W75" s="5" t="str">
        <f t="shared" si="44"/>
        <v/>
      </c>
      <c r="X75" s="5" t="str">
        <f t="shared" si="45"/>
        <v/>
      </c>
      <c r="Y75" s="73" t="str">
        <f t="shared" si="46"/>
        <v/>
      </c>
      <c r="Z75" s="32" t="str">
        <f t="shared" si="50"/>
        <v/>
      </c>
      <c r="AA75" s="32" t="str">
        <f t="shared" si="51"/>
        <v/>
      </c>
      <c r="AB75" s="32" t="str">
        <f t="shared" si="47"/>
        <v/>
      </c>
      <c r="AC75" s="32" t="str">
        <f t="shared" si="48"/>
        <v/>
      </c>
      <c r="AD75" s="120"/>
      <c r="AE75" s="119" t="str">
        <f t="shared" si="49"/>
        <v/>
      </c>
      <c r="AF75" s="118"/>
      <c r="AG75" s="117"/>
      <c r="AH75" s="117"/>
      <c r="AI75" s="116"/>
      <c r="AJ75" s="19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CE75" t="str">
        <v/>
      </c>
    </row>
    <row r="76" spans="1:83" ht="15" customHeight="1">
      <c r="A76" s="17">
        <v>78</v>
      </c>
      <c r="B76" s="133" t="s">
        <v>220</v>
      </c>
      <c r="C76" s="126"/>
      <c r="D76" s="128" t="s">
        <v>135</v>
      </c>
      <c r="E76" s="127"/>
      <c r="F76" s="126" t="s">
        <v>44</v>
      </c>
      <c r="G76" s="126">
        <v>1.28</v>
      </c>
      <c r="H76" s="126">
        <v>0.01</v>
      </c>
      <c r="I76" s="126">
        <v>-0.04</v>
      </c>
      <c r="J76" s="126" t="s">
        <v>12</v>
      </c>
      <c r="K76" s="129" t="s">
        <v>414</v>
      </c>
      <c r="L76" s="122">
        <v>1.29</v>
      </c>
      <c r="M76" s="121">
        <v>1.24</v>
      </c>
      <c r="N76" s="28"/>
      <c r="O76" s="3" t="str">
        <f t="shared" si="36"/>
        <v/>
      </c>
      <c r="P76" s="3" t="str">
        <f t="shared" si="37"/>
        <v/>
      </c>
      <c r="Q76" s="3" t="str">
        <f t="shared" si="38"/>
        <v/>
      </c>
      <c r="R76" s="4" t="str">
        <f t="shared" si="39"/>
        <v/>
      </c>
      <c r="S76" s="5" t="str">
        <f t="shared" si="40"/>
        <v/>
      </c>
      <c r="T76" s="77" t="str">
        <f t="shared" si="41"/>
        <v/>
      </c>
      <c r="U76" s="77" t="str">
        <f t="shared" si="42"/>
        <v/>
      </c>
      <c r="V76" s="5" t="str">
        <f t="shared" si="43"/>
        <v/>
      </c>
      <c r="W76" s="5" t="str">
        <f t="shared" si="44"/>
        <v/>
      </c>
      <c r="X76" s="5" t="str">
        <f t="shared" si="45"/>
        <v/>
      </c>
      <c r="Y76" s="73" t="str">
        <f t="shared" si="46"/>
        <v/>
      </c>
      <c r="Z76" s="32" t="str">
        <f t="shared" si="50"/>
        <v/>
      </c>
      <c r="AA76" s="32" t="str">
        <f t="shared" si="51"/>
        <v/>
      </c>
      <c r="AB76" s="32" t="str">
        <f t="shared" si="47"/>
        <v/>
      </c>
      <c r="AC76" s="32" t="str">
        <f t="shared" si="48"/>
        <v/>
      </c>
      <c r="AD76" s="120"/>
      <c r="AE76" s="119" t="str">
        <f t="shared" si="49"/>
        <v/>
      </c>
      <c r="AF76" s="118"/>
      <c r="AG76" s="117"/>
      <c r="AH76" s="117"/>
      <c r="AI76" s="116"/>
      <c r="AJ76" s="19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CE76" t="str">
        <v/>
      </c>
    </row>
    <row r="77" spans="1:83" ht="15" customHeight="1">
      <c r="A77" s="17">
        <v>79</v>
      </c>
      <c r="B77" s="133" t="s">
        <v>508</v>
      </c>
      <c r="C77" s="126"/>
      <c r="D77" s="128" t="s">
        <v>549</v>
      </c>
      <c r="E77" s="127"/>
      <c r="F77" s="126" t="s">
        <v>41</v>
      </c>
      <c r="G77" s="124"/>
      <c r="H77" s="126">
        <v>7.4999999999999997E-2</v>
      </c>
      <c r="I77" s="124" t="s">
        <v>564</v>
      </c>
      <c r="J77" s="126" t="s">
        <v>12</v>
      </c>
      <c r="K77" s="129" t="s">
        <v>414</v>
      </c>
      <c r="L77" s="122">
        <v>7.4999999999999997E-2</v>
      </c>
      <c r="M77" s="121" t="s">
        <v>564</v>
      </c>
      <c r="N77" s="28"/>
      <c r="O77" s="3" t="str">
        <f t="shared" si="36"/>
        <v/>
      </c>
      <c r="P77" s="3" t="str">
        <f t="shared" si="37"/>
        <v/>
      </c>
      <c r="Q77" s="3" t="str">
        <f t="shared" si="38"/>
        <v/>
      </c>
      <c r="R77" s="4" t="str">
        <f t="shared" si="39"/>
        <v/>
      </c>
      <c r="S77" s="5" t="str">
        <f t="shared" si="40"/>
        <v/>
      </c>
      <c r="T77" s="77" t="str">
        <f t="shared" si="41"/>
        <v/>
      </c>
      <c r="U77" s="77" t="str">
        <f t="shared" si="42"/>
        <v/>
      </c>
      <c r="V77" s="5" t="str">
        <f t="shared" si="43"/>
        <v/>
      </c>
      <c r="W77" s="5" t="str">
        <f t="shared" si="44"/>
        <v/>
      </c>
      <c r="X77" s="5" t="str">
        <f t="shared" si="45"/>
        <v/>
      </c>
      <c r="Y77" s="73" t="str">
        <f t="shared" si="46"/>
        <v/>
      </c>
      <c r="Z77" s="32" t="str">
        <f t="shared" si="50"/>
        <v/>
      </c>
      <c r="AA77" s="32" t="str">
        <f t="shared" si="51"/>
        <v/>
      </c>
      <c r="AB77" s="32" t="str">
        <f t="shared" si="47"/>
        <v/>
      </c>
      <c r="AC77" s="32" t="str">
        <f t="shared" si="48"/>
        <v/>
      </c>
      <c r="AD77" s="120"/>
      <c r="AE77" s="119" t="str">
        <f t="shared" si="49"/>
        <v/>
      </c>
      <c r="AF77" s="118"/>
      <c r="AG77" s="117"/>
      <c r="AH77" s="117"/>
      <c r="AI77" s="116"/>
      <c r="AJ77" s="19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CE77" t="str">
        <v/>
      </c>
    </row>
    <row r="78" spans="1:83" ht="15" customHeight="1">
      <c r="A78" s="17">
        <v>80</v>
      </c>
      <c r="B78" s="135" t="s">
        <v>509</v>
      </c>
      <c r="C78" s="126"/>
      <c r="D78" s="128" t="s">
        <v>549</v>
      </c>
      <c r="E78" s="127"/>
      <c r="F78" s="126" t="s">
        <v>41</v>
      </c>
      <c r="G78" s="124"/>
      <c r="H78" s="126">
        <v>7.4999999999999997E-2</v>
      </c>
      <c r="I78" s="124" t="s">
        <v>564</v>
      </c>
      <c r="J78" s="126" t="s">
        <v>12</v>
      </c>
      <c r="K78" s="129" t="s">
        <v>414</v>
      </c>
      <c r="L78" s="122">
        <v>7.4999999999999997E-2</v>
      </c>
      <c r="M78" s="121" t="s">
        <v>564</v>
      </c>
      <c r="N78" s="28"/>
      <c r="O78" s="3" t="str">
        <f>IF(OR($AK78="",ISNUMBER($AK78)=FALSE),"",MAX(AK78:AR78))</f>
        <v/>
      </c>
      <c r="P78" s="3" t="str">
        <f>IF(OR($AK78="",ISNUMBER($AK78)=FALSE),"",MIN(AK78:AR78))</f>
        <v/>
      </c>
      <c r="Q78" s="3" t="str">
        <f>IF(OR($AK78="",ISNUMBER($AK78)=FALSE),"",AVERAGE(AK78:AR78))</f>
        <v/>
      </c>
      <c r="R78" s="4" t="str">
        <f>IF(OR($AK78="",ISNUMBER($AK78)=FALSE),"",STDEV(AK78:AR78))</f>
        <v/>
      </c>
      <c r="S78" s="5" t="str">
        <f>IF(OR($AK78="",ISNUMBER($AK78)=FALSE),"",IF(AND(G78="",I78=""),V78,IF(AND(G78="",H78=""),W78,(H78+ABS(I78))/(6*R78))))</f>
        <v/>
      </c>
      <c r="T78" s="77" t="str">
        <f>IF(OR($AK78="",ISNUMBER($AK78)=FALSE),"",IF(AND($F78="Tolerance",$G78&lt;&gt;""),($Q78-$G78)/(($L78-$M78)/2),IF(AND($F78="GD&amp;T",$H78&lt;&gt;""),$Q78/$H78,"")))</f>
        <v/>
      </c>
      <c r="U78" s="77" t="str">
        <f>IF($T78="","",IF(ABS($T78)&lt;=0.125, "Level A",IF(AND(ABS($T78)&gt;0.125,ABS($T78)&lt;=0.25), "Level B",IF(AND(ABS($T78)&gt;0.25,ABS($T78)&lt;=0.5), "Level C", IF(ABS($T78)&gt;0.5, "Level D")))))</f>
        <v/>
      </c>
      <c r="V78" s="5" t="str">
        <f>IF(OR($AK78="",ISNUMBER($AK78)=FALSE),"",IF(H78="","",(L78-Q78)/(3*R78)))</f>
        <v/>
      </c>
      <c r="W78" s="5" t="str">
        <f>IF(OR($AK78="",ISNUMBER($AK78)=FALSE),"",IF(I78="","",(Q78-M78)/(3*R78)))</f>
        <v/>
      </c>
      <c r="X78" s="5" t="str">
        <f>IF(OR($AK78="",ISNUMBER($AK78)=FALSE),"",IF(AND(G78=0,I78=0),((H78)-(Q78))/(3*R78),MIN(V78:W78)))</f>
        <v/>
      </c>
      <c r="Y78" s="73" t="str">
        <f>IF(OR($AK78="",ISNUMBER($AK78)=FALSE),"",IF(AND(G78=0,I78=0),NORMSDIST(3*X78),NORMSDIST(3*X78)+NORMSDIST(6*S78-3*X78)-1))</f>
        <v/>
      </c>
      <c r="Z78" s="32" t="str">
        <f>IF($Q78="","",IF(F78="Tolerance",IF(($E78*3*R78+Q78)-G78&lt;H78,"",($E78*3*R78+Q78)-G78),IF(OR(F78="GD&amp;T",F78="MAX"),IF(($E78*3*R78+Q78)&lt;H78,"",($E78*3*R78+Q78)),"")))</f>
        <v/>
      </c>
      <c r="AA78" s="32" t="str">
        <f>IF(Q78="","",IF(F78="Tolerance",IF(-(($E78*3*R78)-Q78)-G78&gt;I78,"",-(($E78*3*R78)-Q78)-G78),IF(F78="MIN",IF(-(($E78*3*R78)-Q78)&gt;I78,"",-(($E78*3*R78)-Q78)),"")))</f>
        <v/>
      </c>
      <c r="AB78" s="32" t="str">
        <f>IF(OR(G78="",Q78=""),"",(L78+M78)/2-Q78)</f>
        <v/>
      </c>
      <c r="AC78" s="32" t="str">
        <f>IF(OR($S78&gt;$AC$9,$R78=""),"",$AC$9*6*$R78)</f>
        <v/>
      </c>
      <c r="AD78" s="120"/>
      <c r="AE78" s="119" t="str">
        <f>IF(AD78="","",IF(AD78&gt;=0.966,"Normal","Not Normal"))</f>
        <v/>
      </c>
      <c r="AF78" s="118"/>
      <c r="AG78" s="117"/>
      <c r="AH78" s="117"/>
      <c r="AI78" s="116"/>
      <c r="AJ78" s="19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CE78" t="str">
        <v/>
      </c>
    </row>
    <row r="79" spans="1:83" ht="15" customHeight="1">
      <c r="A79" s="17">
        <v>81</v>
      </c>
      <c r="B79" s="135" t="s">
        <v>510</v>
      </c>
      <c r="C79" s="126"/>
      <c r="D79" s="128" t="s">
        <v>549</v>
      </c>
      <c r="E79" s="127"/>
      <c r="F79" s="126" t="s">
        <v>41</v>
      </c>
      <c r="G79" s="124"/>
      <c r="H79" s="126">
        <v>8.5000000000000006E-2</v>
      </c>
      <c r="I79" s="124" t="s">
        <v>564</v>
      </c>
      <c r="J79" s="126" t="s">
        <v>12</v>
      </c>
      <c r="K79" s="129" t="s">
        <v>414</v>
      </c>
      <c r="L79" s="122">
        <v>8.5000000000000006E-2</v>
      </c>
      <c r="M79" s="121" t="s">
        <v>564</v>
      </c>
      <c r="N79" s="28"/>
      <c r="O79" s="3" t="str">
        <f>IF(OR($AK79="",ISNUMBER($AK79)=FALSE),"",MAX(AK79:AR79))</f>
        <v/>
      </c>
      <c r="P79" s="3" t="str">
        <f>IF(OR($AK79="",ISNUMBER($AK79)=FALSE),"",MIN(AK79:AR79))</f>
        <v/>
      </c>
      <c r="Q79" s="3" t="str">
        <f>IF(OR($AK79="",ISNUMBER($AK79)=FALSE),"",AVERAGE(AK79:AR79))</f>
        <v/>
      </c>
      <c r="R79" s="4" t="str">
        <f>IF(OR($AK79="",ISNUMBER($AK79)=FALSE),"",STDEV(AK79:AR79))</f>
        <v/>
      </c>
      <c r="S79" s="5" t="str">
        <f>IF(OR($AK79="",ISNUMBER($AK79)=FALSE),"",IF(AND(G79="",I79=""),V79,IF(AND(G79="",H79=""),W79,(H79+ABS(I79))/(6*R79))))</f>
        <v/>
      </c>
      <c r="T79" s="77" t="str">
        <f>IF(OR($AK79="",ISNUMBER($AK79)=FALSE),"",IF(AND($F79="Tolerance",$G79&lt;&gt;""),($Q79-$G79)/(($L79-$M79)/2),IF(AND($F79="GD&amp;T",$H79&lt;&gt;""),$Q79/$H79,"")))</f>
        <v/>
      </c>
      <c r="U79" s="77" t="str">
        <f>IF($T79="","",IF(ABS($T79)&lt;=0.125, "Level A",IF(AND(ABS($T79)&gt;0.125,ABS($T79)&lt;=0.25), "Level B",IF(AND(ABS($T79)&gt;0.25,ABS($T79)&lt;=0.5), "Level C", IF(ABS($T79)&gt;0.5, "Level D")))))</f>
        <v/>
      </c>
      <c r="V79" s="5" t="str">
        <f>IF(OR($AK79="",ISNUMBER($AK79)=FALSE),"",IF(H79="","",(L79-Q79)/(3*R79)))</f>
        <v/>
      </c>
      <c r="W79" s="5" t="str">
        <f>IF(OR($AK79="",ISNUMBER($AK79)=FALSE),"",IF(I79="","",(Q79-M79)/(3*R79)))</f>
        <v/>
      </c>
      <c r="X79" s="5" t="str">
        <f>IF(OR($AK79="",ISNUMBER($AK79)=FALSE),"",IF(AND(G79=0,I79=0),((H79)-(Q79))/(3*R79),MIN(V79:W79)))</f>
        <v/>
      </c>
      <c r="Y79" s="73" t="str">
        <f>IF(OR($AK79="",ISNUMBER($AK79)=FALSE),"",IF(AND(G79=0,I79=0),NORMSDIST(3*X79),NORMSDIST(3*X79)+NORMSDIST(6*S79-3*X79)-1))</f>
        <v/>
      </c>
      <c r="Z79" s="32" t="str">
        <f>IF($Q79="","",IF(F79="Tolerance",IF(($E79*3*R79+Q79)-G79&lt;H79,"",($E79*3*R79+Q79)-G79),IF(OR(F79="GD&amp;T",F79="MAX"),IF(($E79*3*R79+Q79)&lt;H79,"",($E79*3*R79+Q79)),"")))</f>
        <v/>
      </c>
      <c r="AA79" s="32" t="str">
        <f>IF(Q79="","",IF(F79="Tolerance",IF(-(($E79*3*R79)-Q79)-G79&gt;I79,"",-(($E79*3*R79)-Q79)-G79),IF(F79="MIN",IF(-(($E79*3*R79)-Q79)&gt;I79,"",-(($E79*3*R79)-Q79)),"")))</f>
        <v/>
      </c>
      <c r="AB79" s="32" t="str">
        <f>IF(OR(G79="",Q79=""),"",(L79+M79)/2-Q79)</f>
        <v/>
      </c>
      <c r="AC79" s="32" t="str">
        <f>IF(OR($S79&gt;$AC$9,$R79=""),"",$AC$9*6*$R79)</f>
        <v/>
      </c>
      <c r="AD79" s="120"/>
      <c r="AE79" s="119" t="str">
        <f>IF(AD79="","",IF(AD79&gt;=0.966,"Normal","Not Normal"))</f>
        <v/>
      </c>
      <c r="AF79" s="118"/>
      <c r="AG79" s="117"/>
      <c r="AH79" s="117"/>
      <c r="AI79" s="116"/>
      <c r="AJ79" s="19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CE79" t="str">
        <v/>
      </c>
    </row>
    <row r="80" spans="1:83" ht="15" customHeight="1">
      <c r="A80" s="17">
        <v>82</v>
      </c>
      <c r="B80" s="135" t="s">
        <v>511</v>
      </c>
      <c r="C80" s="126"/>
      <c r="D80" s="128" t="s">
        <v>549</v>
      </c>
      <c r="E80" s="127"/>
      <c r="F80" s="126" t="s">
        <v>41</v>
      </c>
      <c r="G80" s="124"/>
      <c r="H80" s="126">
        <v>8.5000000000000006E-2</v>
      </c>
      <c r="I80" s="124" t="s">
        <v>564</v>
      </c>
      <c r="J80" s="126" t="s">
        <v>12</v>
      </c>
      <c r="K80" s="129" t="s">
        <v>414</v>
      </c>
      <c r="L80" s="122">
        <v>8.5000000000000006E-2</v>
      </c>
      <c r="M80" s="121" t="s">
        <v>564</v>
      </c>
      <c r="N80" s="28"/>
      <c r="O80" s="3" t="str">
        <f>IF(OR($AK80="",ISNUMBER($AK80)=FALSE),"",MAX(AK80:AR80))</f>
        <v/>
      </c>
      <c r="P80" s="3" t="str">
        <f>IF(OR($AK80="",ISNUMBER($AK80)=FALSE),"",MIN(AK80:AR80))</f>
        <v/>
      </c>
      <c r="Q80" s="3" t="str">
        <f>IF(OR($AK80="",ISNUMBER($AK80)=FALSE),"",AVERAGE(AK80:AR80))</f>
        <v/>
      </c>
      <c r="R80" s="4" t="str">
        <f>IF(OR($AK80="",ISNUMBER($AK80)=FALSE),"",STDEV(AK80:AR80))</f>
        <v/>
      </c>
      <c r="S80" s="5" t="str">
        <f>IF(OR($AK80="",ISNUMBER($AK80)=FALSE),"",IF(AND(G80="",I80=""),V80,IF(AND(G80="",H80=""),W80,(H80+ABS(I80))/(6*R80))))</f>
        <v/>
      </c>
      <c r="T80" s="77" t="str">
        <f>IF(OR($AK80="",ISNUMBER($AK80)=FALSE),"",IF(AND($F80="Tolerance",$G80&lt;&gt;""),($Q80-$G80)/(($L80-$M80)/2),IF(AND($F80="GD&amp;T",$H80&lt;&gt;""),$Q80/$H80,"")))</f>
        <v/>
      </c>
      <c r="U80" s="77" t="str">
        <f>IF($T80="","",IF(ABS($T80)&lt;=0.125, "Level A",IF(AND(ABS($T80)&gt;0.125,ABS($T80)&lt;=0.25), "Level B",IF(AND(ABS($T80)&gt;0.25,ABS($T80)&lt;=0.5), "Level C", IF(ABS($T80)&gt;0.5, "Level D")))))</f>
        <v/>
      </c>
      <c r="V80" s="5" t="str">
        <f>IF(OR($AK80="",ISNUMBER($AK80)=FALSE),"",IF(H80="","",(L80-Q80)/(3*R80)))</f>
        <v/>
      </c>
      <c r="W80" s="5" t="str">
        <f>IF(OR($AK80="",ISNUMBER($AK80)=FALSE),"",IF(I80="","",(Q80-M80)/(3*R80)))</f>
        <v/>
      </c>
      <c r="X80" s="5" t="str">
        <f>IF(OR($AK80="",ISNUMBER($AK80)=FALSE),"",IF(AND(G80=0,I80=0),((H80)-(Q80))/(3*R80),MIN(V80:W80)))</f>
        <v/>
      </c>
      <c r="Y80" s="73" t="str">
        <f>IF(OR($AK80="",ISNUMBER($AK80)=FALSE),"",IF(AND(G80=0,I80=0),NORMSDIST(3*X80),NORMSDIST(3*X80)+NORMSDIST(6*S80-3*X80)-1))</f>
        <v/>
      </c>
      <c r="Z80" s="32" t="str">
        <f>IF($Q80="","",IF(F80="Tolerance",IF(($E80*3*R80+Q80)-G80&lt;H80,"",($E80*3*R80+Q80)-G80),IF(OR(F80="GD&amp;T",F80="MAX"),IF(($E80*3*R80+Q80)&lt;H80,"",($E80*3*R80+Q80)),"")))</f>
        <v/>
      </c>
      <c r="AA80" s="32" t="str">
        <f>IF(Q80="","",IF(F80="Tolerance",IF(-(($E80*3*R80)-Q80)-G80&gt;I80,"",-(($E80*3*R80)-Q80)-G80),IF(F80="MIN",IF(-(($E80*3*R80)-Q80)&gt;I80,"",-(($E80*3*R80)-Q80)),"")))</f>
        <v/>
      </c>
      <c r="AB80" s="32" t="str">
        <f>IF(OR(G80="",Q80=""),"",(L80+M80)/2-Q80)</f>
        <v/>
      </c>
      <c r="AC80" s="32" t="str">
        <f>IF(OR($S80&gt;$AC$9,$R80=""),"",$AC$9*6*$R80)</f>
        <v/>
      </c>
      <c r="AD80" s="120"/>
      <c r="AE80" s="119" t="str">
        <f>IF(AD80="","",IF(AD80&gt;=0.966,"Normal","Not Normal"))</f>
        <v/>
      </c>
      <c r="AF80" s="118"/>
      <c r="AG80" s="117"/>
      <c r="AH80" s="117"/>
      <c r="AI80" s="116"/>
      <c r="AJ80" s="19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CE80" t="str">
        <v/>
      </c>
    </row>
    <row r="81" spans="1:83" ht="15" customHeight="1">
      <c r="A81" s="17">
        <v>83</v>
      </c>
      <c r="B81" s="135" t="s">
        <v>463</v>
      </c>
      <c r="C81" s="126"/>
      <c r="D81" s="128" t="s">
        <v>135</v>
      </c>
      <c r="E81" s="127"/>
      <c r="F81" s="126" t="s">
        <v>44</v>
      </c>
      <c r="G81" s="126">
        <v>0.64900000000000002</v>
      </c>
      <c r="H81" s="126">
        <v>0.03</v>
      </c>
      <c r="I81" s="126">
        <v>-0.02</v>
      </c>
      <c r="J81" s="126" t="s">
        <v>12</v>
      </c>
      <c r="K81" s="129" t="s">
        <v>414</v>
      </c>
      <c r="L81" s="122">
        <v>0.67900000000000005</v>
      </c>
      <c r="M81" s="121">
        <v>0.629</v>
      </c>
      <c r="N81" s="28"/>
      <c r="O81" s="3" t="str">
        <f t="shared" ref="O81:O144" si="52">IF(OR($AK81="",ISNUMBER($AK81)=FALSE),"",MAX(AK81:AR81))</f>
        <v/>
      </c>
      <c r="P81" s="3" t="str">
        <f t="shared" ref="P81:P144" si="53">IF(OR($AK81="",ISNUMBER($AK81)=FALSE),"",MIN(AK81:AR81))</f>
        <v/>
      </c>
      <c r="Q81" s="3" t="str">
        <f t="shared" ref="Q81:Q144" si="54">IF(OR($AK81="",ISNUMBER($AK81)=FALSE),"",AVERAGE(AK81:AR81))</f>
        <v/>
      </c>
      <c r="R81" s="4" t="str">
        <f t="shared" ref="R81:R144" si="55">IF(OR($AK81="",ISNUMBER($AK81)=FALSE),"",STDEV(AK81:AR81))</f>
        <v/>
      </c>
      <c r="S81" s="5" t="str">
        <f t="shared" ref="S81:S144" si="56">IF(OR($AK81="",ISNUMBER($AK81)=FALSE),"",IF(AND(G81="",I81=""),V81,IF(AND(G81="",H81=""),W81,(H81+ABS(I81))/(6*R81))))</f>
        <v/>
      </c>
      <c r="T81" s="77" t="str">
        <f t="shared" ref="T81:T144" si="57">IF(OR($AK81="",ISNUMBER($AK81)=FALSE),"",IF(AND($F81="Tolerance",$G81&lt;&gt;""),($Q81-$G81)/(($L81-$M81)/2),IF(AND($F81="GD&amp;T",$H81&lt;&gt;""),$Q81/$H81,"")))</f>
        <v/>
      </c>
      <c r="U81" s="77" t="str">
        <f t="shared" ref="U81:U144" si="58">IF($T81="","",IF(ABS($T81)&lt;=0.125, "Level A",IF(AND(ABS($T81)&gt;0.125,ABS($T81)&lt;=0.25), "Level B",IF(AND(ABS($T81)&gt;0.25,ABS($T81)&lt;=0.5), "Level C", IF(ABS($T81)&gt;0.5, "Level D")))))</f>
        <v/>
      </c>
      <c r="V81" s="5" t="str">
        <f t="shared" ref="V81:V144" si="59">IF(OR($AK81="",ISNUMBER($AK81)=FALSE),"",IF(H81="","",(L81-Q81)/(3*R81)))</f>
        <v/>
      </c>
      <c r="W81" s="5" t="str">
        <f t="shared" ref="W81:W144" si="60">IF(OR($AK81="",ISNUMBER($AK81)=FALSE),"",IF(I81="","",(Q81-M81)/(3*R81)))</f>
        <v/>
      </c>
      <c r="X81" s="5" t="str">
        <f t="shared" ref="X81:X144" si="61">IF(OR($AK81="",ISNUMBER($AK81)=FALSE),"",IF(AND(G81=0,I81=0),((H81)-(Q81))/(3*R81),MIN(V81:W81)))</f>
        <v/>
      </c>
      <c r="Y81" s="73" t="str">
        <f t="shared" ref="Y81:Y144" si="62">IF(OR($AK81="",ISNUMBER($AK81)=FALSE),"",IF(AND(G81=0,I81=0),NORMSDIST(3*X81),NORMSDIST(3*X81)+NORMSDIST(6*S81-3*X81)-1))</f>
        <v/>
      </c>
      <c r="Z81" s="32" t="str">
        <f t="shared" ref="Z81:Z97" si="63">IF($Q81="","",IF(F81="Tolerance",IF(($E81*3*R81+Q81)-G81&lt;H81,"",($E81*3*R81+Q81)-G81),IF(OR(F81="GD&amp;T",F81="MAX"),IF(($E81*3*R81+Q81)&lt;H81,"",($E81*3*R81+Q81)),"")))</f>
        <v/>
      </c>
      <c r="AA81" s="32" t="str">
        <f t="shared" ref="AA81:AA97" si="64">IF(Q81="","",IF(F81="Tolerance",IF(-(($E81*3*R81)-Q81)-G81&gt;I81,"",-(($E81*3*R81)-Q81)-G81),IF(F81="MIN",IF(-(($E81*3*R81)-Q81)&gt;I81,"",-(($E81*3*R81)-Q81)),"")))</f>
        <v/>
      </c>
      <c r="AB81" s="32" t="str">
        <f t="shared" ref="AB81:AB97" si="65">IF(OR(G81="",Q81=""),"",(L81+M81)/2-Q81)</f>
        <v/>
      </c>
      <c r="AC81" s="32" t="str">
        <f t="shared" ref="AC81:AC97" si="66">IF(OR($S81&gt;$AC$9,$R81=""),"",$AC$9*6*$R81)</f>
        <v/>
      </c>
      <c r="AD81" s="120"/>
      <c r="AE81" s="119" t="str">
        <f t="shared" ref="AE81:AE97" si="67">IF(AD81="","",IF(AD81&gt;=0.966,"Normal","Not Normal"))</f>
        <v/>
      </c>
      <c r="AF81" s="118"/>
      <c r="AG81" s="117"/>
      <c r="AH81" s="117"/>
      <c r="AI81" s="116"/>
      <c r="AJ81" s="19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CE81" t="str">
        <v/>
      </c>
    </row>
    <row r="82" spans="1:83" ht="15" customHeight="1">
      <c r="A82" s="17">
        <v>84</v>
      </c>
      <c r="B82" s="133" t="s">
        <v>462</v>
      </c>
      <c r="C82" s="126"/>
      <c r="D82" s="128" t="s">
        <v>135</v>
      </c>
      <c r="E82" s="127"/>
      <c r="F82" s="126" t="s">
        <v>44</v>
      </c>
      <c r="G82" s="126">
        <v>0.64900000000000002</v>
      </c>
      <c r="H82" s="126">
        <v>0.03</v>
      </c>
      <c r="I82" s="126">
        <v>-0.02</v>
      </c>
      <c r="J82" s="126" t="s">
        <v>12</v>
      </c>
      <c r="K82" s="129" t="s">
        <v>414</v>
      </c>
      <c r="L82" s="122">
        <v>0.67900000000000005</v>
      </c>
      <c r="M82" s="121">
        <v>0.629</v>
      </c>
      <c r="N82" s="28"/>
      <c r="O82" s="3" t="str">
        <f t="shared" si="52"/>
        <v/>
      </c>
      <c r="P82" s="3" t="str">
        <f t="shared" si="53"/>
        <v/>
      </c>
      <c r="Q82" s="3" t="str">
        <f t="shared" si="54"/>
        <v/>
      </c>
      <c r="R82" s="4" t="str">
        <f t="shared" si="55"/>
        <v/>
      </c>
      <c r="S82" s="5" t="str">
        <f t="shared" si="56"/>
        <v/>
      </c>
      <c r="T82" s="77" t="str">
        <f t="shared" si="57"/>
        <v/>
      </c>
      <c r="U82" s="77" t="str">
        <f t="shared" si="58"/>
        <v/>
      </c>
      <c r="V82" s="5" t="str">
        <f t="shared" si="59"/>
        <v/>
      </c>
      <c r="W82" s="5" t="str">
        <f t="shared" si="60"/>
        <v/>
      </c>
      <c r="X82" s="5" t="str">
        <f t="shared" si="61"/>
        <v/>
      </c>
      <c r="Y82" s="73" t="str">
        <f t="shared" si="62"/>
        <v/>
      </c>
      <c r="Z82" s="32" t="str">
        <f t="shared" si="63"/>
        <v/>
      </c>
      <c r="AA82" s="32" t="str">
        <f t="shared" si="64"/>
        <v/>
      </c>
      <c r="AB82" s="32" t="str">
        <f t="shared" si="65"/>
        <v/>
      </c>
      <c r="AC82" s="32" t="str">
        <f t="shared" si="66"/>
        <v/>
      </c>
      <c r="AD82" s="120"/>
      <c r="AE82" s="119" t="str">
        <f t="shared" si="67"/>
        <v/>
      </c>
      <c r="AF82" s="118"/>
      <c r="AG82" s="117"/>
      <c r="AH82" s="117"/>
      <c r="AI82" s="116"/>
      <c r="AJ82" s="19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CE82" t="str">
        <v/>
      </c>
    </row>
    <row r="83" spans="1:83" ht="15" customHeight="1">
      <c r="A83" s="17">
        <v>85</v>
      </c>
      <c r="B83" s="133" t="s">
        <v>194</v>
      </c>
      <c r="C83" s="126" t="s">
        <v>380</v>
      </c>
      <c r="D83" s="128" t="s">
        <v>135</v>
      </c>
      <c r="E83" s="127">
        <v>1.33</v>
      </c>
      <c r="F83" s="126" t="s">
        <v>44</v>
      </c>
      <c r="G83" s="126">
        <v>16.788</v>
      </c>
      <c r="H83" s="126">
        <v>0.02</v>
      </c>
      <c r="I83" s="126">
        <v>-0.04</v>
      </c>
      <c r="J83" s="126" t="s">
        <v>12</v>
      </c>
      <c r="K83" s="129" t="s">
        <v>414</v>
      </c>
      <c r="L83" s="122">
        <v>16.808</v>
      </c>
      <c r="M83" s="121">
        <v>16.748000000000001</v>
      </c>
      <c r="N83" s="28"/>
      <c r="O83" s="3" t="str">
        <f t="shared" si="52"/>
        <v/>
      </c>
      <c r="P83" s="3" t="str">
        <f t="shared" si="53"/>
        <v/>
      </c>
      <c r="Q83" s="3" t="str">
        <f t="shared" si="54"/>
        <v/>
      </c>
      <c r="R83" s="4" t="str">
        <f t="shared" si="55"/>
        <v/>
      </c>
      <c r="S83" s="5" t="str">
        <f t="shared" si="56"/>
        <v/>
      </c>
      <c r="T83" s="77" t="str">
        <f t="shared" si="57"/>
        <v/>
      </c>
      <c r="U83" s="77" t="str">
        <f t="shared" si="58"/>
        <v/>
      </c>
      <c r="V83" s="5" t="str">
        <f t="shared" si="59"/>
        <v/>
      </c>
      <c r="W83" s="5" t="str">
        <f t="shared" si="60"/>
        <v/>
      </c>
      <c r="X83" s="5" t="str">
        <f t="shared" si="61"/>
        <v/>
      </c>
      <c r="Y83" s="73" t="str">
        <f t="shared" si="62"/>
        <v/>
      </c>
      <c r="Z83" s="32" t="str">
        <f t="shared" si="63"/>
        <v/>
      </c>
      <c r="AA83" s="32" t="str">
        <f t="shared" si="64"/>
        <v/>
      </c>
      <c r="AB83" s="32" t="str">
        <f t="shared" si="65"/>
        <v/>
      </c>
      <c r="AC83" s="32" t="str">
        <f t="shared" si="66"/>
        <v/>
      </c>
      <c r="AD83" s="120"/>
      <c r="AE83" s="119" t="str">
        <f t="shared" si="67"/>
        <v/>
      </c>
      <c r="AF83" s="118"/>
      <c r="AG83" s="117"/>
      <c r="AH83" s="117"/>
      <c r="AI83" s="116"/>
      <c r="AJ83" s="19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CE83" t="str">
        <v/>
      </c>
    </row>
    <row r="84" spans="1:83" ht="15" customHeight="1">
      <c r="A84" s="17">
        <v>117</v>
      </c>
      <c r="B84" s="133">
        <v>66</v>
      </c>
      <c r="C84" s="126"/>
      <c r="D84" s="128" t="s">
        <v>306</v>
      </c>
      <c r="E84" s="127"/>
      <c r="F84" s="126" t="s">
        <v>44</v>
      </c>
      <c r="G84" s="126">
        <v>0</v>
      </c>
      <c r="H84" s="126">
        <v>3</v>
      </c>
      <c r="I84" s="126">
        <v>-3</v>
      </c>
      <c r="J84" s="126" t="s">
        <v>12</v>
      </c>
      <c r="K84" s="129" t="s">
        <v>414</v>
      </c>
      <c r="L84" s="122">
        <v>3</v>
      </c>
      <c r="M84" s="121">
        <v>-3</v>
      </c>
      <c r="N84" s="28"/>
      <c r="O84" s="3" t="str">
        <f t="shared" si="52"/>
        <v/>
      </c>
      <c r="P84" s="3" t="str">
        <f t="shared" si="53"/>
        <v/>
      </c>
      <c r="Q84" s="3" t="str">
        <f t="shared" si="54"/>
        <v/>
      </c>
      <c r="R84" s="4" t="str">
        <f t="shared" si="55"/>
        <v/>
      </c>
      <c r="S84" s="5" t="str">
        <f t="shared" si="56"/>
        <v/>
      </c>
      <c r="T84" s="77" t="str">
        <f t="shared" si="57"/>
        <v/>
      </c>
      <c r="U84" s="77" t="str">
        <f t="shared" si="58"/>
        <v/>
      </c>
      <c r="V84" s="5" t="str">
        <f t="shared" si="59"/>
        <v/>
      </c>
      <c r="W84" s="5" t="str">
        <f t="shared" si="60"/>
        <v/>
      </c>
      <c r="X84" s="5" t="str">
        <f t="shared" si="61"/>
        <v/>
      </c>
      <c r="Y84" s="73" t="str">
        <f t="shared" si="62"/>
        <v/>
      </c>
      <c r="Z84" s="32" t="str">
        <f t="shared" si="63"/>
        <v/>
      </c>
      <c r="AA84" s="32" t="str">
        <f t="shared" si="64"/>
        <v/>
      </c>
      <c r="AB84" s="32" t="str">
        <f t="shared" si="65"/>
        <v/>
      </c>
      <c r="AC84" s="32" t="str">
        <f t="shared" si="66"/>
        <v/>
      </c>
      <c r="AD84" s="120"/>
      <c r="AE84" s="119" t="str">
        <f t="shared" si="67"/>
        <v/>
      </c>
      <c r="AF84" s="118"/>
      <c r="AG84" s="117"/>
      <c r="AH84" s="117"/>
      <c r="AI84" s="116"/>
      <c r="AJ84" s="19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CE84" t="str">
        <v/>
      </c>
    </row>
    <row r="85" spans="1:83" ht="15" customHeight="1">
      <c r="A85" s="17">
        <v>118</v>
      </c>
      <c r="B85" s="133">
        <v>67</v>
      </c>
      <c r="C85" s="126"/>
      <c r="D85" s="128" t="s">
        <v>135</v>
      </c>
      <c r="E85" s="127"/>
      <c r="F85" s="126" t="s">
        <v>44</v>
      </c>
      <c r="G85" s="126">
        <v>13.526999999999999</v>
      </c>
      <c r="H85" s="126">
        <v>0.6</v>
      </c>
      <c r="I85" s="126">
        <v>-0.6</v>
      </c>
      <c r="J85" s="126" t="s">
        <v>31</v>
      </c>
      <c r="K85" s="129" t="s">
        <v>414</v>
      </c>
      <c r="L85" s="122">
        <v>14.126999999999999</v>
      </c>
      <c r="M85" s="121">
        <v>12.927</v>
      </c>
      <c r="N85" s="28"/>
      <c r="O85" s="3" t="str">
        <f t="shared" si="52"/>
        <v/>
      </c>
      <c r="P85" s="3" t="str">
        <f t="shared" si="53"/>
        <v/>
      </c>
      <c r="Q85" s="3" t="str">
        <f t="shared" si="54"/>
        <v/>
      </c>
      <c r="R85" s="4" t="str">
        <f t="shared" si="55"/>
        <v/>
      </c>
      <c r="S85" s="5" t="str">
        <f t="shared" si="56"/>
        <v/>
      </c>
      <c r="T85" s="77" t="str">
        <f t="shared" si="57"/>
        <v/>
      </c>
      <c r="U85" s="77" t="str">
        <f t="shared" si="58"/>
        <v/>
      </c>
      <c r="V85" s="5" t="str">
        <f t="shared" si="59"/>
        <v/>
      </c>
      <c r="W85" s="5" t="str">
        <f t="shared" si="60"/>
        <v/>
      </c>
      <c r="X85" s="5" t="str">
        <f t="shared" si="61"/>
        <v/>
      </c>
      <c r="Y85" s="73" t="str">
        <f t="shared" si="62"/>
        <v/>
      </c>
      <c r="Z85" s="32" t="str">
        <f t="shared" si="63"/>
        <v/>
      </c>
      <c r="AA85" s="32" t="str">
        <f t="shared" si="64"/>
        <v/>
      </c>
      <c r="AB85" s="32" t="str">
        <f t="shared" si="65"/>
        <v/>
      </c>
      <c r="AC85" s="32" t="str">
        <f t="shared" si="66"/>
        <v/>
      </c>
      <c r="AD85" s="120"/>
      <c r="AE85" s="119" t="str">
        <f t="shared" si="67"/>
        <v/>
      </c>
      <c r="AF85" s="118"/>
      <c r="AG85" s="117"/>
      <c r="AH85" s="117"/>
      <c r="AI85" s="116"/>
      <c r="AJ85" s="19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CE85" t="str">
        <v/>
      </c>
    </row>
    <row r="86" spans="1:83" ht="15" customHeight="1">
      <c r="A86" s="17">
        <v>119</v>
      </c>
      <c r="B86" s="133">
        <v>68</v>
      </c>
      <c r="C86" s="126"/>
      <c r="D86" s="128" t="s">
        <v>135</v>
      </c>
      <c r="E86" s="127"/>
      <c r="F86" s="126" t="s">
        <v>44</v>
      </c>
      <c r="G86" s="126">
        <v>1.175</v>
      </c>
      <c r="H86" s="126">
        <v>0.3</v>
      </c>
      <c r="I86" s="126">
        <v>-0.3</v>
      </c>
      <c r="J86" s="126" t="s">
        <v>31</v>
      </c>
      <c r="K86" s="129" t="s">
        <v>414</v>
      </c>
      <c r="L86" s="122">
        <v>1.4750000000000001</v>
      </c>
      <c r="M86" s="121">
        <v>0.875</v>
      </c>
      <c r="N86" s="28"/>
      <c r="O86" s="3" t="str">
        <f t="shared" si="52"/>
        <v/>
      </c>
      <c r="P86" s="3" t="str">
        <f t="shared" si="53"/>
        <v/>
      </c>
      <c r="Q86" s="3" t="str">
        <f t="shared" si="54"/>
        <v/>
      </c>
      <c r="R86" s="4" t="str">
        <f t="shared" si="55"/>
        <v/>
      </c>
      <c r="S86" s="5" t="str">
        <f t="shared" si="56"/>
        <v/>
      </c>
      <c r="T86" s="77" t="str">
        <f t="shared" si="57"/>
        <v/>
      </c>
      <c r="U86" s="77" t="str">
        <f t="shared" si="58"/>
        <v/>
      </c>
      <c r="V86" s="5" t="str">
        <f t="shared" si="59"/>
        <v/>
      </c>
      <c r="W86" s="5" t="str">
        <f t="shared" si="60"/>
        <v/>
      </c>
      <c r="X86" s="5" t="str">
        <f t="shared" si="61"/>
        <v/>
      </c>
      <c r="Y86" s="73" t="str">
        <f t="shared" si="62"/>
        <v/>
      </c>
      <c r="Z86" s="32" t="str">
        <f t="shared" si="63"/>
        <v/>
      </c>
      <c r="AA86" s="32" t="str">
        <f t="shared" si="64"/>
        <v/>
      </c>
      <c r="AB86" s="32" t="str">
        <f t="shared" si="65"/>
        <v/>
      </c>
      <c r="AC86" s="32" t="str">
        <f t="shared" si="66"/>
        <v/>
      </c>
      <c r="AD86" s="120"/>
      <c r="AE86" s="119" t="str">
        <f t="shared" si="67"/>
        <v/>
      </c>
      <c r="AF86" s="118"/>
      <c r="AG86" s="117"/>
      <c r="AH86" s="117"/>
      <c r="AI86" s="116"/>
      <c r="AJ86" s="19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CE86" t="str">
        <v/>
      </c>
    </row>
    <row r="87" spans="1:83" ht="15" customHeight="1">
      <c r="A87" s="17">
        <v>120</v>
      </c>
      <c r="B87" s="133" t="s">
        <v>349</v>
      </c>
      <c r="C87" s="126"/>
      <c r="D87" s="128" t="s">
        <v>135</v>
      </c>
      <c r="E87" s="127"/>
      <c r="F87" s="126" t="s">
        <v>44</v>
      </c>
      <c r="G87" s="126">
        <v>14.513999999999999</v>
      </c>
      <c r="H87" s="126">
        <v>2.5000000000000001E-2</v>
      </c>
      <c r="I87" s="126">
        <v>-2.5000000000000001E-2</v>
      </c>
      <c r="J87" s="126" t="s">
        <v>31</v>
      </c>
      <c r="K87" s="129" t="s">
        <v>414</v>
      </c>
      <c r="L87" s="122">
        <v>14.539</v>
      </c>
      <c r="M87" s="121">
        <v>14.488999999999999</v>
      </c>
      <c r="N87" s="28"/>
      <c r="O87" s="3" t="str">
        <f t="shared" si="52"/>
        <v/>
      </c>
      <c r="P87" s="3" t="str">
        <f t="shared" si="53"/>
        <v/>
      </c>
      <c r="Q87" s="3" t="str">
        <f t="shared" si="54"/>
        <v/>
      </c>
      <c r="R87" s="4" t="str">
        <f t="shared" si="55"/>
        <v/>
      </c>
      <c r="S87" s="5" t="str">
        <f t="shared" si="56"/>
        <v/>
      </c>
      <c r="T87" s="77" t="str">
        <f t="shared" si="57"/>
        <v/>
      </c>
      <c r="U87" s="77" t="str">
        <f t="shared" si="58"/>
        <v/>
      </c>
      <c r="V87" s="5" t="str">
        <f t="shared" si="59"/>
        <v/>
      </c>
      <c r="W87" s="5" t="str">
        <f t="shared" si="60"/>
        <v/>
      </c>
      <c r="X87" s="5" t="str">
        <f t="shared" si="61"/>
        <v/>
      </c>
      <c r="Y87" s="73" t="str">
        <f t="shared" si="62"/>
        <v/>
      </c>
      <c r="Z87" s="32" t="str">
        <f t="shared" si="63"/>
        <v/>
      </c>
      <c r="AA87" s="32" t="str">
        <f t="shared" si="64"/>
        <v/>
      </c>
      <c r="AB87" s="32" t="str">
        <f t="shared" si="65"/>
        <v/>
      </c>
      <c r="AC87" s="32" t="str">
        <f t="shared" si="66"/>
        <v/>
      </c>
      <c r="AD87" s="120"/>
      <c r="AE87" s="119" t="str">
        <f t="shared" si="67"/>
        <v/>
      </c>
      <c r="AF87" s="118"/>
      <c r="AG87" s="117"/>
      <c r="AH87" s="117"/>
      <c r="AI87" s="116"/>
      <c r="AJ87" s="19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CE87" t="str">
        <v/>
      </c>
    </row>
    <row r="88" spans="1:83" ht="15" customHeight="1">
      <c r="A88" s="17">
        <v>121</v>
      </c>
      <c r="B88" s="133" t="s">
        <v>350</v>
      </c>
      <c r="C88" s="126"/>
      <c r="D88" s="128" t="s">
        <v>135</v>
      </c>
      <c r="E88" s="127"/>
      <c r="F88" s="126" t="s">
        <v>44</v>
      </c>
      <c r="G88" s="126">
        <v>14.513999999999999</v>
      </c>
      <c r="H88" s="126">
        <v>2.5000000000000001E-2</v>
      </c>
      <c r="I88" s="126">
        <v>-2.5000000000000001E-2</v>
      </c>
      <c r="J88" s="126" t="s">
        <v>31</v>
      </c>
      <c r="K88" s="129" t="s">
        <v>414</v>
      </c>
      <c r="L88" s="122">
        <v>14.539</v>
      </c>
      <c r="M88" s="121">
        <v>14.488999999999999</v>
      </c>
      <c r="N88" s="28"/>
      <c r="O88" s="3" t="str">
        <f t="shared" si="52"/>
        <v/>
      </c>
      <c r="P88" s="3" t="str">
        <f t="shared" si="53"/>
        <v/>
      </c>
      <c r="Q88" s="3" t="str">
        <f t="shared" si="54"/>
        <v/>
      </c>
      <c r="R88" s="4" t="str">
        <f t="shared" si="55"/>
        <v/>
      </c>
      <c r="S88" s="5" t="str">
        <f t="shared" si="56"/>
        <v/>
      </c>
      <c r="T88" s="77" t="str">
        <f t="shared" si="57"/>
        <v/>
      </c>
      <c r="U88" s="77" t="str">
        <f t="shared" si="58"/>
        <v/>
      </c>
      <c r="V88" s="5" t="str">
        <f t="shared" si="59"/>
        <v/>
      </c>
      <c r="W88" s="5" t="str">
        <f t="shared" si="60"/>
        <v/>
      </c>
      <c r="X88" s="5" t="str">
        <f t="shared" si="61"/>
        <v/>
      </c>
      <c r="Y88" s="73" t="str">
        <f t="shared" si="62"/>
        <v/>
      </c>
      <c r="Z88" s="32" t="str">
        <f t="shared" si="63"/>
        <v/>
      </c>
      <c r="AA88" s="32" t="str">
        <f t="shared" si="64"/>
        <v/>
      </c>
      <c r="AB88" s="32" t="str">
        <f t="shared" si="65"/>
        <v/>
      </c>
      <c r="AC88" s="32" t="str">
        <f t="shared" si="66"/>
        <v/>
      </c>
      <c r="AD88" s="120"/>
      <c r="AE88" s="119" t="str">
        <f t="shared" si="67"/>
        <v/>
      </c>
      <c r="AF88" s="118"/>
      <c r="AG88" s="117"/>
      <c r="AH88" s="117"/>
      <c r="AI88" s="116"/>
      <c r="AJ88" s="19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CE88" t="str">
        <v/>
      </c>
    </row>
    <row r="89" spans="1:83" ht="15" customHeight="1">
      <c r="A89" s="17">
        <v>122</v>
      </c>
      <c r="B89" s="133" t="s">
        <v>351</v>
      </c>
      <c r="C89" s="126" t="s">
        <v>542</v>
      </c>
      <c r="D89" s="128" t="s">
        <v>135</v>
      </c>
      <c r="E89" s="127">
        <v>1.33</v>
      </c>
      <c r="F89" s="126" t="s">
        <v>44</v>
      </c>
      <c r="G89" s="126">
        <v>0.23</v>
      </c>
      <c r="H89" s="126">
        <v>0.02</v>
      </c>
      <c r="I89" s="126">
        <v>-0.02</v>
      </c>
      <c r="J89" s="126" t="s">
        <v>31</v>
      </c>
      <c r="K89" s="129" t="s">
        <v>414</v>
      </c>
      <c r="L89" s="122">
        <v>0.25</v>
      </c>
      <c r="M89" s="121">
        <v>0.21000000000000002</v>
      </c>
      <c r="N89" s="28"/>
      <c r="O89" s="3" t="str">
        <f t="shared" si="52"/>
        <v/>
      </c>
      <c r="P89" s="3" t="str">
        <f t="shared" si="53"/>
        <v/>
      </c>
      <c r="Q89" s="3" t="str">
        <f t="shared" si="54"/>
        <v/>
      </c>
      <c r="R89" s="4" t="str">
        <f t="shared" si="55"/>
        <v/>
      </c>
      <c r="S89" s="5" t="str">
        <f t="shared" si="56"/>
        <v/>
      </c>
      <c r="T89" s="77" t="str">
        <f t="shared" si="57"/>
        <v/>
      </c>
      <c r="U89" s="77" t="str">
        <f t="shared" si="58"/>
        <v/>
      </c>
      <c r="V89" s="5" t="str">
        <f t="shared" si="59"/>
        <v/>
      </c>
      <c r="W89" s="5" t="str">
        <f t="shared" si="60"/>
        <v/>
      </c>
      <c r="X89" s="5" t="str">
        <f t="shared" si="61"/>
        <v/>
      </c>
      <c r="Y89" s="73" t="str">
        <f t="shared" si="62"/>
        <v/>
      </c>
      <c r="Z89" s="32" t="str">
        <f t="shared" si="63"/>
        <v/>
      </c>
      <c r="AA89" s="32" t="str">
        <f t="shared" si="64"/>
        <v/>
      </c>
      <c r="AB89" s="32" t="str">
        <f t="shared" si="65"/>
        <v/>
      </c>
      <c r="AC89" s="32" t="str">
        <f t="shared" si="66"/>
        <v/>
      </c>
      <c r="AD89" s="120"/>
      <c r="AE89" s="119" t="str">
        <f t="shared" si="67"/>
        <v/>
      </c>
      <c r="AF89" s="118"/>
      <c r="AG89" s="117"/>
      <c r="AH89" s="117"/>
      <c r="AI89" s="116"/>
      <c r="AJ89" s="19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CE89" t="str">
        <v/>
      </c>
    </row>
    <row r="90" spans="1:83" ht="15" customHeight="1">
      <c r="A90" s="17">
        <v>123</v>
      </c>
      <c r="B90" s="133" t="s">
        <v>352</v>
      </c>
      <c r="C90" s="126" t="s">
        <v>543</v>
      </c>
      <c r="D90" s="128" t="s">
        <v>135</v>
      </c>
      <c r="E90" s="127">
        <v>1.33</v>
      </c>
      <c r="F90" s="126" t="s">
        <v>44</v>
      </c>
      <c r="G90" s="126">
        <v>0.23</v>
      </c>
      <c r="H90" s="126">
        <v>0.02</v>
      </c>
      <c r="I90" s="126">
        <v>-0.02</v>
      </c>
      <c r="J90" s="126" t="s">
        <v>31</v>
      </c>
      <c r="K90" s="129" t="s">
        <v>414</v>
      </c>
      <c r="L90" s="122">
        <v>0.25</v>
      </c>
      <c r="M90" s="121">
        <v>0.21000000000000002</v>
      </c>
      <c r="N90" s="28"/>
      <c r="O90" s="3" t="str">
        <f t="shared" si="52"/>
        <v/>
      </c>
      <c r="P90" s="3" t="str">
        <f t="shared" si="53"/>
        <v/>
      </c>
      <c r="Q90" s="3" t="str">
        <f t="shared" si="54"/>
        <v/>
      </c>
      <c r="R90" s="4" t="str">
        <f t="shared" si="55"/>
        <v/>
      </c>
      <c r="S90" s="5" t="str">
        <f t="shared" si="56"/>
        <v/>
      </c>
      <c r="T90" s="77" t="str">
        <f t="shared" si="57"/>
        <v/>
      </c>
      <c r="U90" s="77" t="str">
        <f t="shared" si="58"/>
        <v/>
      </c>
      <c r="V90" s="5" t="str">
        <f t="shared" si="59"/>
        <v/>
      </c>
      <c r="W90" s="5" t="str">
        <f t="shared" si="60"/>
        <v/>
      </c>
      <c r="X90" s="5" t="str">
        <f t="shared" si="61"/>
        <v/>
      </c>
      <c r="Y90" s="73" t="str">
        <f t="shared" si="62"/>
        <v/>
      </c>
      <c r="Z90" s="32" t="str">
        <f t="shared" si="63"/>
        <v/>
      </c>
      <c r="AA90" s="32" t="str">
        <f t="shared" si="64"/>
        <v/>
      </c>
      <c r="AB90" s="32" t="str">
        <f t="shared" si="65"/>
        <v/>
      </c>
      <c r="AC90" s="32" t="str">
        <f t="shared" si="66"/>
        <v/>
      </c>
      <c r="AD90" s="120"/>
      <c r="AE90" s="119" t="str">
        <f t="shared" si="67"/>
        <v/>
      </c>
      <c r="AF90" s="118"/>
      <c r="AG90" s="117"/>
      <c r="AH90" s="117"/>
      <c r="AI90" s="116"/>
      <c r="AJ90" s="19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CE90" t="str">
        <v/>
      </c>
    </row>
    <row r="91" spans="1:83" ht="15" customHeight="1">
      <c r="A91" s="17">
        <v>133</v>
      </c>
      <c r="B91" s="133">
        <v>80</v>
      </c>
      <c r="C91" s="126"/>
      <c r="D91" s="128" t="s">
        <v>135</v>
      </c>
      <c r="E91" s="127"/>
      <c r="F91" s="126" t="s">
        <v>44</v>
      </c>
      <c r="G91" s="126">
        <v>13.281000000000001</v>
      </c>
      <c r="H91" s="126">
        <v>0.04</v>
      </c>
      <c r="I91" s="126">
        <v>-0.03</v>
      </c>
      <c r="J91" s="126" t="s">
        <v>12</v>
      </c>
      <c r="K91" s="129" t="s">
        <v>414</v>
      </c>
      <c r="L91" s="122">
        <v>13.321</v>
      </c>
      <c r="M91" s="121">
        <v>13.251000000000001</v>
      </c>
      <c r="N91" s="27"/>
      <c r="O91" s="3" t="str">
        <f t="shared" si="52"/>
        <v/>
      </c>
      <c r="P91" s="3" t="str">
        <f t="shared" si="53"/>
        <v/>
      </c>
      <c r="Q91" s="3" t="str">
        <f t="shared" si="54"/>
        <v/>
      </c>
      <c r="R91" s="4" t="str">
        <f t="shared" si="55"/>
        <v/>
      </c>
      <c r="S91" s="5" t="str">
        <f t="shared" si="56"/>
        <v/>
      </c>
      <c r="T91" s="77" t="str">
        <f t="shared" si="57"/>
        <v/>
      </c>
      <c r="U91" s="77" t="str">
        <f t="shared" si="58"/>
        <v/>
      </c>
      <c r="V91" s="5" t="str">
        <f t="shared" si="59"/>
        <v/>
      </c>
      <c r="W91" s="5" t="str">
        <f t="shared" si="60"/>
        <v/>
      </c>
      <c r="X91" s="5" t="str">
        <f t="shared" si="61"/>
        <v/>
      </c>
      <c r="Y91" s="73" t="str">
        <f t="shared" si="62"/>
        <v/>
      </c>
      <c r="Z91" s="32" t="str">
        <f t="shared" si="63"/>
        <v/>
      </c>
      <c r="AA91" s="32" t="str">
        <f t="shared" si="64"/>
        <v/>
      </c>
      <c r="AB91" s="32" t="str">
        <f t="shared" si="65"/>
        <v/>
      </c>
      <c r="AC91" s="32" t="str">
        <f t="shared" si="66"/>
        <v/>
      </c>
      <c r="AD91" s="120"/>
      <c r="AE91" s="119" t="str">
        <f t="shared" si="67"/>
        <v/>
      </c>
      <c r="AF91" s="118"/>
      <c r="AG91" s="117"/>
      <c r="AH91" s="117"/>
      <c r="AI91" s="116"/>
      <c r="AJ91" s="2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CE91" t="str">
        <v/>
      </c>
    </row>
    <row r="92" spans="1:83" ht="15" customHeight="1">
      <c r="A92" s="17">
        <v>134</v>
      </c>
      <c r="B92" s="133">
        <v>81</v>
      </c>
      <c r="C92" s="126"/>
      <c r="D92" s="128" t="s">
        <v>135</v>
      </c>
      <c r="E92" s="127"/>
      <c r="F92" s="126" t="s">
        <v>44</v>
      </c>
      <c r="G92" s="126">
        <v>11.708</v>
      </c>
      <c r="H92" s="126">
        <v>0.04</v>
      </c>
      <c r="I92" s="126">
        <v>-0.03</v>
      </c>
      <c r="J92" s="126" t="s">
        <v>12</v>
      </c>
      <c r="K92" s="129" t="s">
        <v>414</v>
      </c>
      <c r="L92" s="122">
        <v>11.747999999999999</v>
      </c>
      <c r="M92" s="121">
        <v>11.678000000000001</v>
      </c>
      <c r="N92" s="27"/>
      <c r="O92" s="3" t="str">
        <f t="shared" si="52"/>
        <v/>
      </c>
      <c r="P92" s="3" t="str">
        <f t="shared" si="53"/>
        <v/>
      </c>
      <c r="Q92" s="3" t="str">
        <f t="shared" si="54"/>
        <v/>
      </c>
      <c r="R92" s="4" t="str">
        <f t="shared" si="55"/>
        <v/>
      </c>
      <c r="S92" s="5" t="str">
        <f t="shared" si="56"/>
        <v/>
      </c>
      <c r="T92" s="77" t="str">
        <f t="shared" si="57"/>
        <v/>
      </c>
      <c r="U92" s="77" t="str">
        <f t="shared" si="58"/>
        <v/>
      </c>
      <c r="V92" s="5" t="str">
        <f t="shared" si="59"/>
        <v/>
      </c>
      <c r="W92" s="5" t="str">
        <f t="shared" si="60"/>
        <v/>
      </c>
      <c r="X92" s="5" t="str">
        <f t="shared" si="61"/>
        <v/>
      </c>
      <c r="Y92" s="73" t="str">
        <f t="shared" si="62"/>
        <v/>
      </c>
      <c r="Z92" s="32" t="str">
        <f t="shared" si="63"/>
        <v/>
      </c>
      <c r="AA92" s="32" t="str">
        <f t="shared" si="64"/>
        <v/>
      </c>
      <c r="AB92" s="32" t="str">
        <f t="shared" si="65"/>
        <v/>
      </c>
      <c r="AC92" s="32" t="str">
        <f t="shared" si="66"/>
        <v/>
      </c>
      <c r="AD92" s="120"/>
      <c r="AE92" s="119" t="str">
        <f t="shared" si="67"/>
        <v/>
      </c>
      <c r="AF92" s="118"/>
      <c r="AG92" s="117"/>
      <c r="AH92" s="117"/>
      <c r="AI92" s="116"/>
      <c r="AJ92" s="2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CE92" t="str">
        <v/>
      </c>
    </row>
    <row r="93" spans="1:83" ht="15" customHeight="1">
      <c r="A93" s="17">
        <v>135</v>
      </c>
      <c r="B93" s="133">
        <v>82</v>
      </c>
      <c r="C93" s="126"/>
      <c r="D93" s="128" t="s">
        <v>135</v>
      </c>
      <c r="E93" s="127"/>
      <c r="F93" s="126" t="s">
        <v>44</v>
      </c>
      <c r="G93" s="126">
        <v>2.6760000000000002</v>
      </c>
      <c r="H93" s="126">
        <v>0.04</v>
      </c>
      <c r="I93" s="126">
        <v>-0.03</v>
      </c>
      <c r="J93" s="126" t="s">
        <v>12</v>
      </c>
      <c r="K93" s="129" t="s">
        <v>414</v>
      </c>
      <c r="L93" s="122">
        <v>2.7160000000000002</v>
      </c>
      <c r="M93" s="121">
        <v>2.6460000000000004</v>
      </c>
      <c r="N93" s="27"/>
      <c r="O93" s="3" t="str">
        <f t="shared" si="52"/>
        <v/>
      </c>
      <c r="P93" s="3" t="str">
        <f t="shared" si="53"/>
        <v/>
      </c>
      <c r="Q93" s="3" t="str">
        <f t="shared" si="54"/>
        <v/>
      </c>
      <c r="R93" s="4" t="str">
        <f t="shared" si="55"/>
        <v/>
      </c>
      <c r="S93" s="5" t="str">
        <f t="shared" si="56"/>
        <v/>
      </c>
      <c r="T93" s="77" t="str">
        <f t="shared" si="57"/>
        <v/>
      </c>
      <c r="U93" s="77" t="str">
        <f t="shared" si="58"/>
        <v/>
      </c>
      <c r="V93" s="5" t="str">
        <f t="shared" si="59"/>
        <v/>
      </c>
      <c r="W93" s="5" t="str">
        <f t="shared" si="60"/>
        <v/>
      </c>
      <c r="X93" s="5" t="str">
        <f t="shared" si="61"/>
        <v/>
      </c>
      <c r="Y93" s="73" t="str">
        <f t="shared" si="62"/>
        <v/>
      </c>
      <c r="Z93" s="32" t="str">
        <f t="shared" si="63"/>
        <v/>
      </c>
      <c r="AA93" s="32" t="str">
        <f t="shared" si="64"/>
        <v/>
      </c>
      <c r="AB93" s="32" t="str">
        <f t="shared" si="65"/>
        <v/>
      </c>
      <c r="AC93" s="32" t="str">
        <f t="shared" si="66"/>
        <v/>
      </c>
      <c r="AD93" s="120"/>
      <c r="AE93" s="119" t="str">
        <f t="shared" si="67"/>
        <v/>
      </c>
      <c r="AF93" s="118"/>
      <c r="AG93" s="117"/>
      <c r="AH93" s="117"/>
      <c r="AI93" s="116"/>
      <c r="AJ93" s="2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CE93" t="str">
        <v/>
      </c>
    </row>
    <row r="94" spans="1:83" ht="15" customHeight="1">
      <c r="A94" s="17">
        <v>136</v>
      </c>
      <c r="B94" s="133">
        <v>83</v>
      </c>
      <c r="C94" s="126"/>
      <c r="D94" s="128" t="s">
        <v>135</v>
      </c>
      <c r="E94" s="127"/>
      <c r="F94" s="126" t="s">
        <v>44</v>
      </c>
      <c r="G94" s="126">
        <v>1.103</v>
      </c>
      <c r="H94" s="126">
        <v>0.04</v>
      </c>
      <c r="I94" s="126">
        <v>-0.03</v>
      </c>
      <c r="J94" s="126" t="s">
        <v>12</v>
      </c>
      <c r="K94" s="129" t="s">
        <v>414</v>
      </c>
      <c r="L94" s="122">
        <v>1.143</v>
      </c>
      <c r="M94" s="121">
        <v>1.073</v>
      </c>
      <c r="N94" s="27"/>
      <c r="O94" s="3" t="str">
        <f t="shared" si="52"/>
        <v/>
      </c>
      <c r="P94" s="3" t="str">
        <f t="shared" si="53"/>
        <v/>
      </c>
      <c r="Q94" s="3" t="str">
        <f t="shared" si="54"/>
        <v/>
      </c>
      <c r="R94" s="4" t="str">
        <f t="shared" si="55"/>
        <v/>
      </c>
      <c r="S94" s="5" t="str">
        <f t="shared" si="56"/>
        <v/>
      </c>
      <c r="T94" s="77" t="str">
        <f t="shared" si="57"/>
        <v/>
      </c>
      <c r="U94" s="77" t="str">
        <f t="shared" si="58"/>
        <v/>
      </c>
      <c r="V94" s="5" t="str">
        <f t="shared" si="59"/>
        <v/>
      </c>
      <c r="W94" s="5" t="str">
        <f t="shared" si="60"/>
        <v/>
      </c>
      <c r="X94" s="5" t="str">
        <f t="shared" si="61"/>
        <v/>
      </c>
      <c r="Y94" s="73" t="str">
        <f t="shared" si="62"/>
        <v/>
      </c>
      <c r="Z94" s="32" t="str">
        <f t="shared" si="63"/>
        <v/>
      </c>
      <c r="AA94" s="32" t="str">
        <f t="shared" si="64"/>
        <v/>
      </c>
      <c r="AB94" s="32" t="str">
        <f t="shared" si="65"/>
        <v/>
      </c>
      <c r="AC94" s="32" t="str">
        <f t="shared" si="66"/>
        <v/>
      </c>
      <c r="AD94" s="120"/>
      <c r="AE94" s="119" t="str">
        <f t="shared" si="67"/>
        <v/>
      </c>
      <c r="AF94" s="118"/>
      <c r="AG94" s="117"/>
      <c r="AH94" s="117"/>
      <c r="AI94" s="116"/>
      <c r="AJ94" s="2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CE94" t="str">
        <v/>
      </c>
    </row>
    <row r="95" spans="1:83" ht="15" customHeight="1">
      <c r="A95" s="17">
        <v>137</v>
      </c>
      <c r="B95" s="133">
        <v>84</v>
      </c>
      <c r="C95" s="126"/>
      <c r="D95" s="128" t="s">
        <v>135</v>
      </c>
      <c r="E95" s="127"/>
      <c r="F95" s="126" t="s">
        <v>44</v>
      </c>
      <c r="G95" s="126">
        <v>1.103</v>
      </c>
      <c r="H95" s="126">
        <v>0.04</v>
      </c>
      <c r="I95" s="126">
        <v>-0.03</v>
      </c>
      <c r="J95" s="123" t="s">
        <v>12</v>
      </c>
      <c r="K95" s="129" t="s">
        <v>414</v>
      </c>
      <c r="L95" s="122">
        <v>1.143</v>
      </c>
      <c r="M95" s="121">
        <v>1.073</v>
      </c>
      <c r="N95" s="27"/>
      <c r="O95" s="3" t="str">
        <f t="shared" si="52"/>
        <v/>
      </c>
      <c r="P95" s="3" t="str">
        <f t="shared" si="53"/>
        <v/>
      </c>
      <c r="Q95" s="3" t="str">
        <f t="shared" si="54"/>
        <v/>
      </c>
      <c r="R95" s="4" t="str">
        <f t="shared" si="55"/>
        <v/>
      </c>
      <c r="S95" s="5" t="str">
        <f t="shared" si="56"/>
        <v/>
      </c>
      <c r="T95" s="77" t="str">
        <f t="shared" si="57"/>
        <v/>
      </c>
      <c r="U95" s="77" t="str">
        <f t="shared" si="58"/>
        <v/>
      </c>
      <c r="V95" s="5" t="str">
        <f t="shared" si="59"/>
        <v/>
      </c>
      <c r="W95" s="5" t="str">
        <f t="shared" si="60"/>
        <v/>
      </c>
      <c r="X95" s="5" t="str">
        <f t="shared" si="61"/>
        <v/>
      </c>
      <c r="Y95" s="73" t="str">
        <f t="shared" si="62"/>
        <v/>
      </c>
      <c r="Z95" s="32" t="str">
        <f t="shared" si="63"/>
        <v/>
      </c>
      <c r="AA95" s="32" t="str">
        <f t="shared" si="64"/>
        <v/>
      </c>
      <c r="AB95" s="32" t="str">
        <f t="shared" si="65"/>
        <v/>
      </c>
      <c r="AC95" s="32" t="str">
        <f t="shared" si="66"/>
        <v/>
      </c>
      <c r="AD95" s="120"/>
      <c r="AE95" s="119" t="str">
        <f t="shared" si="67"/>
        <v/>
      </c>
      <c r="AF95" s="118"/>
      <c r="AG95" s="117"/>
      <c r="AH95" s="117"/>
      <c r="AI95" s="116"/>
      <c r="AJ95" s="2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CE95" t="str">
        <v/>
      </c>
    </row>
    <row r="96" spans="1:83" ht="15" customHeight="1">
      <c r="A96" s="17">
        <v>138</v>
      </c>
      <c r="B96" s="133">
        <v>85</v>
      </c>
      <c r="C96" s="126"/>
      <c r="D96" s="128" t="s">
        <v>135</v>
      </c>
      <c r="E96" s="127"/>
      <c r="F96" s="126" t="s">
        <v>44</v>
      </c>
      <c r="G96" s="126">
        <v>2.6760000000000002</v>
      </c>
      <c r="H96" s="126">
        <v>0.04</v>
      </c>
      <c r="I96" s="126">
        <v>-0.03</v>
      </c>
      <c r="J96" s="123" t="s">
        <v>12</v>
      </c>
      <c r="K96" s="129" t="s">
        <v>414</v>
      </c>
      <c r="L96" s="122">
        <v>2.7160000000000002</v>
      </c>
      <c r="M96" s="121">
        <v>2.6460000000000004</v>
      </c>
      <c r="N96" s="27"/>
      <c r="O96" s="3" t="str">
        <f t="shared" si="52"/>
        <v/>
      </c>
      <c r="P96" s="3" t="str">
        <f t="shared" si="53"/>
        <v/>
      </c>
      <c r="Q96" s="3" t="str">
        <f t="shared" si="54"/>
        <v/>
      </c>
      <c r="R96" s="4" t="str">
        <f t="shared" si="55"/>
        <v/>
      </c>
      <c r="S96" s="5" t="str">
        <f t="shared" si="56"/>
        <v/>
      </c>
      <c r="T96" s="77" t="str">
        <f t="shared" si="57"/>
        <v/>
      </c>
      <c r="U96" s="77" t="str">
        <f t="shared" si="58"/>
        <v/>
      </c>
      <c r="V96" s="5" t="str">
        <f t="shared" si="59"/>
        <v/>
      </c>
      <c r="W96" s="5" t="str">
        <f t="shared" si="60"/>
        <v/>
      </c>
      <c r="X96" s="5" t="str">
        <f t="shared" si="61"/>
        <v/>
      </c>
      <c r="Y96" s="73" t="str">
        <f t="shared" si="62"/>
        <v/>
      </c>
      <c r="Z96" s="32" t="str">
        <f t="shared" si="63"/>
        <v/>
      </c>
      <c r="AA96" s="32" t="str">
        <f t="shared" si="64"/>
        <v/>
      </c>
      <c r="AB96" s="32" t="str">
        <f t="shared" si="65"/>
        <v/>
      </c>
      <c r="AC96" s="32" t="str">
        <f t="shared" si="66"/>
        <v/>
      </c>
      <c r="AD96" s="120"/>
      <c r="AE96" s="119" t="str">
        <f t="shared" si="67"/>
        <v/>
      </c>
      <c r="AF96" s="118"/>
      <c r="AG96" s="117"/>
      <c r="AH96" s="117"/>
      <c r="AI96" s="116"/>
      <c r="AJ96" s="2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CE96" t="str">
        <v/>
      </c>
    </row>
    <row r="97" spans="1:83" ht="15" customHeight="1">
      <c r="A97" s="17">
        <v>139</v>
      </c>
      <c r="B97" s="136" t="s">
        <v>461</v>
      </c>
      <c r="C97" s="126" t="s">
        <v>406</v>
      </c>
      <c r="D97" s="128" t="s">
        <v>135</v>
      </c>
      <c r="E97" s="127">
        <v>1.33</v>
      </c>
      <c r="F97" s="126" t="s">
        <v>44</v>
      </c>
      <c r="G97" s="126">
        <v>16.46</v>
      </c>
      <c r="H97" s="126">
        <v>0.03</v>
      </c>
      <c r="I97" s="126">
        <v>-0.03</v>
      </c>
      <c r="J97" s="123" t="s">
        <v>12</v>
      </c>
      <c r="K97" s="129" t="s">
        <v>414</v>
      </c>
      <c r="L97" s="122">
        <v>16.490000000000002</v>
      </c>
      <c r="M97" s="121">
        <v>16.43</v>
      </c>
      <c r="N97" s="27"/>
      <c r="O97" s="3" t="str">
        <f t="shared" si="52"/>
        <v/>
      </c>
      <c r="P97" s="3" t="str">
        <f t="shared" si="53"/>
        <v/>
      </c>
      <c r="Q97" s="3" t="str">
        <f t="shared" si="54"/>
        <v/>
      </c>
      <c r="R97" s="4" t="str">
        <f t="shared" si="55"/>
        <v/>
      </c>
      <c r="S97" s="5" t="str">
        <f t="shared" si="56"/>
        <v/>
      </c>
      <c r="T97" s="77" t="str">
        <f t="shared" si="57"/>
        <v/>
      </c>
      <c r="U97" s="77" t="str">
        <f t="shared" si="58"/>
        <v/>
      </c>
      <c r="V97" s="5" t="str">
        <f t="shared" si="59"/>
        <v/>
      </c>
      <c r="W97" s="5" t="str">
        <f t="shared" si="60"/>
        <v/>
      </c>
      <c r="X97" s="5" t="str">
        <f t="shared" si="61"/>
        <v/>
      </c>
      <c r="Y97" s="73" t="str">
        <f t="shared" si="62"/>
        <v/>
      </c>
      <c r="Z97" s="32" t="str">
        <f t="shared" si="63"/>
        <v/>
      </c>
      <c r="AA97" s="32" t="str">
        <f t="shared" si="64"/>
        <v/>
      </c>
      <c r="AB97" s="32" t="str">
        <f t="shared" si="65"/>
        <v/>
      </c>
      <c r="AC97" s="32" t="str">
        <f t="shared" si="66"/>
        <v/>
      </c>
      <c r="AD97" s="120"/>
      <c r="AE97" s="119" t="str">
        <f t="shared" si="67"/>
        <v/>
      </c>
      <c r="AF97" s="118"/>
      <c r="AG97" s="117"/>
      <c r="AH97" s="117"/>
      <c r="AI97" s="116"/>
      <c r="AJ97" s="2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CE97" t="str">
        <v/>
      </c>
    </row>
    <row r="98" spans="1:83" ht="15" customHeight="1">
      <c r="A98" s="17"/>
      <c r="B98" s="135" t="s">
        <v>460</v>
      </c>
      <c r="C98" s="126" t="s">
        <v>406</v>
      </c>
      <c r="D98" s="128" t="s">
        <v>135</v>
      </c>
      <c r="E98" s="127">
        <v>1.33</v>
      </c>
      <c r="F98" s="126" t="s">
        <v>44</v>
      </c>
      <c r="G98" s="126">
        <v>16.46</v>
      </c>
      <c r="H98" s="126">
        <v>0.03</v>
      </c>
      <c r="I98" s="126">
        <v>-0.03</v>
      </c>
      <c r="J98" s="123" t="s">
        <v>12</v>
      </c>
      <c r="K98" s="129" t="s">
        <v>414</v>
      </c>
      <c r="L98" s="122">
        <v>16.490000000000002</v>
      </c>
      <c r="M98" s="121">
        <v>16.43</v>
      </c>
      <c r="N98" s="27"/>
      <c r="O98" s="3" t="str">
        <f t="shared" si="52"/>
        <v/>
      </c>
      <c r="P98" s="3" t="str">
        <f t="shared" si="53"/>
        <v/>
      </c>
      <c r="Q98" s="3" t="str">
        <f t="shared" si="54"/>
        <v/>
      </c>
      <c r="R98" s="4" t="str">
        <f t="shared" si="55"/>
        <v/>
      </c>
      <c r="S98" s="5" t="str">
        <f t="shared" si="56"/>
        <v/>
      </c>
      <c r="T98" s="77" t="str">
        <f t="shared" si="57"/>
        <v/>
      </c>
      <c r="U98" s="77" t="str">
        <f t="shared" si="58"/>
        <v/>
      </c>
      <c r="V98" s="5" t="str">
        <f t="shared" si="59"/>
        <v/>
      </c>
      <c r="W98" s="5" t="str">
        <f t="shared" si="60"/>
        <v/>
      </c>
      <c r="X98" s="5" t="str">
        <f t="shared" si="61"/>
        <v/>
      </c>
      <c r="Y98" s="73" t="str">
        <f t="shared" si="62"/>
        <v/>
      </c>
      <c r="Z98" s="32"/>
      <c r="AA98" s="32"/>
      <c r="AB98" s="32"/>
      <c r="AC98" s="32"/>
      <c r="AD98" s="120"/>
      <c r="AE98" s="119"/>
      <c r="AF98" s="118"/>
      <c r="AG98" s="117"/>
      <c r="AH98" s="117"/>
      <c r="AI98" s="116"/>
      <c r="AJ98" s="2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CE98" t="str">
        <v/>
      </c>
    </row>
    <row r="99" spans="1:83" ht="15" customHeight="1">
      <c r="A99" s="17"/>
      <c r="B99" s="136" t="s">
        <v>459</v>
      </c>
      <c r="C99" s="126" t="s">
        <v>406</v>
      </c>
      <c r="D99" s="128" t="s">
        <v>135</v>
      </c>
      <c r="E99" s="127">
        <v>1.33</v>
      </c>
      <c r="F99" s="126" t="s">
        <v>44</v>
      </c>
      <c r="G99" s="126">
        <v>16.46</v>
      </c>
      <c r="H99" s="126">
        <v>0.03</v>
      </c>
      <c r="I99" s="126">
        <v>-0.03</v>
      </c>
      <c r="J99" s="123" t="s">
        <v>12</v>
      </c>
      <c r="K99" s="129" t="s">
        <v>414</v>
      </c>
      <c r="L99" s="122">
        <v>16.490000000000002</v>
      </c>
      <c r="M99" s="121">
        <v>16.43</v>
      </c>
      <c r="N99" s="27"/>
      <c r="O99" s="3" t="str">
        <f t="shared" si="52"/>
        <v/>
      </c>
      <c r="P99" s="3" t="str">
        <f t="shared" si="53"/>
        <v/>
      </c>
      <c r="Q99" s="3" t="str">
        <f t="shared" si="54"/>
        <v/>
      </c>
      <c r="R99" s="4" t="str">
        <f t="shared" si="55"/>
        <v/>
      </c>
      <c r="S99" s="5" t="str">
        <f t="shared" si="56"/>
        <v/>
      </c>
      <c r="T99" s="77" t="str">
        <f t="shared" si="57"/>
        <v/>
      </c>
      <c r="U99" s="77" t="str">
        <f t="shared" si="58"/>
        <v/>
      </c>
      <c r="V99" s="5" t="str">
        <f t="shared" si="59"/>
        <v/>
      </c>
      <c r="W99" s="5" t="str">
        <f t="shared" si="60"/>
        <v/>
      </c>
      <c r="X99" s="5" t="str">
        <f t="shared" si="61"/>
        <v/>
      </c>
      <c r="Y99" s="73" t="str">
        <f t="shared" si="62"/>
        <v/>
      </c>
      <c r="Z99" s="32"/>
      <c r="AA99" s="32"/>
      <c r="AB99" s="32"/>
      <c r="AC99" s="32"/>
      <c r="AD99" s="120"/>
      <c r="AE99" s="119"/>
      <c r="AF99" s="118"/>
      <c r="AG99" s="117"/>
      <c r="AH99" s="117"/>
      <c r="AI99" s="116"/>
      <c r="AJ99" s="2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CE99" t="str">
        <v/>
      </c>
    </row>
    <row r="100" spans="1:83" ht="15" customHeight="1">
      <c r="A100" s="17">
        <v>141</v>
      </c>
      <c r="B100" s="136" t="s">
        <v>458</v>
      </c>
      <c r="C100" s="126" t="s">
        <v>406</v>
      </c>
      <c r="D100" s="128" t="s">
        <v>135</v>
      </c>
      <c r="E100" s="127">
        <v>1.33</v>
      </c>
      <c r="F100" s="126" t="s">
        <v>44</v>
      </c>
      <c r="G100" s="126">
        <v>16.46</v>
      </c>
      <c r="H100" s="126">
        <v>0.03</v>
      </c>
      <c r="I100" s="126">
        <v>-0.03</v>
      </c>
      <c r="J100" s="123" t="s">
        <v>12</v>
      </c>
      <c r="K100" s="129" t="s">
        <v>414</v>
      </c>
      <c r="L100" s="122">
        <v>16.490000000000002</v>
      </c>
      <c r="M100" s="121">
        <v>16.43</v>
      </c>
      <c r="N100" s="27"/>
      <c r="O100" s="3" t="str">
        <f t="shared" si="52"/>
        <v/>
      </c>
      <c r="P100" s="3" t="str">
        <f t="shared" si="53"/>
        <v/>
      </c>
      <c r="Q100" s="3" t="str">
        <f t="shared" si="54"/>
        <v/>
      </c>
      <c r="R100" s="4" t="str">
        <f t="shared" si="55"/>
        <v/>
      </c>
      <c r="S100" s="5" t="str">
        <f t="shared" si="56"/>
        <v/>
      </c>
      <c r="T100" s="77" t="str">
        <f t="shared" si="57"/>
        <v/>
      </c>
      <c r="U100" s="77" t="str">
        <f t="shared" si="58"/>
        <v/>
      </c>
      <c r="V100" s="5" t="str">
        <f t="shared" si="59"/>
        <v/>
      </c>
      <c r="W100" s="5" t="str">
        <f t="shared" si="60"/>
        <v/>
      </c>
      <c r="X100" s="5" t="str">
        <f t="shared" si="61"/>
        <v/>
      </c>
      <c r="Y100" s="73" t="str">
        <f t="shared" si="62"/>
        <v/>
      </c>
      <c r="Z100" s="32" t="str">
        <f>IF($Q100="","",IF(F100="Tolerance",IF(($E100*3*R100+Q100)-G100&lt;H100,"",($E100*3*R100+Q100)-G100),IF(OR(F100="GD&amp;T",F100="MAX"),IF(($E100*3*R100+Q100)&lt;H100,"",($E100*3*R100+Q100)),"")))</f>
        <v/>
      </c>
      <c r="AA100" s="32" t="str">
        <f>IF(Q100="","",IF(F100="Tolerance",IF(-(($E100*3*R100)-Q100)-G100&gt;I100,"",-(($E100*3*R100)-Q100)-G100),IF(F100="MIN",IF(-(($E100*3*R100)-Q100)&gt;I100,"",-(($E100*3*R100)-Q100)),"")))</f>
        <v/>
      </c>
      <c r="AB100" s="32" t="str">
        <f>IF(OR(G100="",Q100=""),"",(L100+M100)/2-Q100)</f>
        <v/>
      </c>
      <c r="AC100" s="32" t="str">
        <f>IF(OR($S100&gt;$AC$9,$R100=""),"",$AC$9*6*$R100)</f>
        <v/>
      </c>
      <c r="AD100" s="120"/>
      <c r="AE100" s="119" t="str">
        <f>IF(AD100="","",IF(AD100&gt;=0.966,"Normal","Not Normal"))</f>
        <v/>
      </c>
      <c r="AF100" s="118"/>
      <c r="AG100" s="117"/>
      <c r="AH100" s="117"/>
      <c r="AI100" s="116"/>
      <c r="AJ100" s="2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CE100" t="str">
        <v/>
      </c>
    </row>
    <row r="101" spans="1:83" ht="15" customHeight="1">
      <c r="A101" s="17">
        <v>140</v>
      </c>
      <c r="B101" s="135" t="s">
        <v>457</v>
      </c>
      <c r="C101" s="126" t="s">
        <v>406</v>
      </c>
      <c r="D101" s="128" t="s">
        <v>135</v>
      </c>
      <c r="E101" s="127">
        <v>1.33</v>
      </c>
      <c r="F101" s="126" t="s">
        <v>44</v>
      </c>
      <c r="G101" s="126">
        <v>16.46</v>
      </c>
      <c r="H101" s="126">
        <v>0.03</v>
      </c>
      <c r="I101" s="126">
        <v>-0.03</v>
      </c>
      <c r="J101" s="123" t="s">
        <v>12</v>
      </c>
      <c r="K101" s="129" t="s">
        <v>414</v>
      </c>
      <c r="L101" s="122">
        <v>16.490000000000002</v>
      </c>
      <c r="M101" s="121">
        <v>16.43</v>
      </c>
      <c r="N101" s="27"/>
      <c r="O101" s="3" t="str">
        <f t="shared" si="52"/>
        <v/>
      </c>
      <c r="P101" s="3" t="str">
        <f t="shared" si="53"/>
        <v/>
      </c>
      <c r="Q101" s="3" t="str">
        <f t="shared" si="54"/>
        <v/>
      </c>
      <c r="R101" s="4" t="str">
        <f t="shared" si="55"/>
        <v/>
      </c>
      <c r="S101" s="5" t="str">
        <f t="shared" si="56"/>
        <v/>
      </c>
      <c r="T101" s="77" t="str">
        <f t="shared" si="57"/>
        <v/>
      </c>
      <c r="U101" s="77" t="str">
        <f t="shared" si="58"/>
        <v/>
      </c>
      <c r="V101" s="5" t="str">
        <f t="shared" si="59"/>
        <v/>
      </c>
      <c r="W101" s="5" t="str">
        <f t="shared" si="60"/>
        <v/>
      </c>
      <c r="X101" s="5" t="str">
        <f t="shared" si="61"/>
        <v/>
      </c>
      <c r="Y101" s="73" t="str">
        <f t="shared" si="62"/>
        <v/>
      </c>
      <c r="Z101" s="32" t="str">
        <f>IF($Q101="","",IF(F101="Tolerance",IF(($E101*3*R101+Q101)-G101&lt;H101,"",($E101*3*R101+Q101)-G101),IF(OR(F101="GD&amp;T",F101="MAX"),IF(($E101*3*R101+Q101)&lt;H101,"",($E101*3*R101+Q101)),"")))</f>
        <v/>
      </c>
      <c r="AA101" s="32" t="str">
        <f>IF(Q101="","",IF(F101="Tolerance",IF(-(($E101*3*R101)-Q101)-G101&gt;I101,"",-(($E101*3*R101)-Q101)-G101),IF(F101="MIN",IF(-(($E101*3*R101)-Q101)&gt;I101,"",-(($E101*3*R101)-Q101)),"")))</f>
        <v/>
      </c>
      <c r="AB101" s="32" t="str">
        <f>IF(OR(G101="",Q101=""),"",(L101+M101)/2-Q101)</f>
        <v/>
      </c>
      <c r="AC101" s="32" t="str">
        <f>IF(OR($S101&gt;$AC$9,$R101=""),"",$AC$9*6*$R101)</f>
        <v/>
      </c>
      <c r="AD101" s="120"/>
      <c r="AE101" s="119" t="str">
        <f>IF(AD101="","",IF(AD101&gt;=0.966,"Normal","Not Normal"))</f>
        <v/>
      </c>
      <c r="AF101" s="118"/>
      <c r="AG101" s="117"/>
      <c r="AH101" s="117"/>
      <c r="AI101" s="116"/>
      <c r="AJ101" s="2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CE101" t="str">
        <v/>
      </c>
    </row>
    <row r="102" spans="1:83" ht="15" customHeight="1">
      <c r="A102" s="17"/>
      <c r="B102" s="136" t="s">
        <v>456</v>
      </c>
      <c r="C102" s="126" t="s">
        <v>406</v>
      </c>
      <c r="D102" s="128" t="s">
        <v>135</v>
      </c>
      <c r="E102" s="127">
        <v>1.33</v>
      </c>
      <c r="F102" s="126" t="s">
        <v>44</v>
      </c>
      <c r="G102" s="126">
        <v>16.46</v>
      </c>
      <c r="H102" s="126">
        <v>0.03</v>
      </c>
      <c r="I102" s="126">
        <v>-0.03</v>
      </c>
      <c r="J102" s="123" t="s">
        <v>12</v>
      </c>
      <c r="K102" s="129" t="s">
        <v>414</v>
      </c>
      <c r="L102" s="122">
        <v>16.490000000000002</v>
      </c>
      <c r="M102" s="121">
        <v>16.43</v>
      </c>
      <c r="N102" s="27"/>
      <c r="O102" s="3" t="str">
        <f t="shared" si="52"/>
        <v/>
      </c>
      <c r="P102" s="3" t="str">
        <f t="shared" si="53"/>
        <v/>
      </c>
      <c r="Q102" s="3" t="str">
        <f t="shared" si="54"/>
        <v/>
      </c>
      <c r="R102" s="4" t="str">
        <f t="shared" si="55"/>
        <v/>
      </c>
      <c r="S102" s="5" t="str">
        <f t="shared" si="56"/>
        <v/>
      </c>
      <c r="T102" s="77" t="str">
        <f t="shared" si="57"/>
        <v/>
      </c>
      <c r="U102" s="77" t="str">
        <f t="shared" si="58"/>
        <v/>
      </c>
      <c r="V102" s="5" t="str">
        <f t="shared" si="59"/>
        <v/>
      </c>
      <c r="W102" s="5" t="str">
        <f t="shared" si="60"/>
        <v/>
      </c>
      <c r="X102" s="5" t="str">
        <f t="shared" si="61"/>
        <v/>
      </c>
      <c r="Y102" s="73" t="str">
        <f t="shared" si="62"/>
        <v/>
      </c>
      <c r="Z102" s="32"/>
      <c r="AA102" s="32"/>
      <c r="AB102" s="32"/>
      <c r="AC102" s="32"/>
      <c r="AD102" s="120"/>
      <c r="AE102" s="119"/>
      <c r="AF102" s="118"/>
      <c r="AG102" s="117"/>
      <c r="AH102" s="117"/>
      <c r="AI102" s="116"/>
      <c r="AJ102" s="2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CE102" t="str">
        <v/>
      </c>
    </row>
    <row r="103" spans="1:83" ht="15" customHeight="1">
      <c r="A103" s="17"/>
      <c r="B103" s="133">
        <v>87</v>
      </c>
      <c r="C103" s="126"/>
      <c r="D103" s="128" t="s">
        <v>135</v>
      </c>
      <c r="E103" s="127"/>
      <c r="F103" s="126" t="s">
        <v>44</v>
      </c>
      <c r="G103" s="126">
        <v>6.8239999999999998</v>
      </c>
      <c r="H103" s="126">
        <v>0.03</v>
      </c>
      <c r="I103" s="126">
        <v>-0.03</v>
      </c>
      <c r="J103" s="123" t="s">
        <v>12</v>
      </c>
      <c r="K103" s="129" t="s">
        <v>414</v>
      </c>
      <c r="L103" s="122">
        <v>6.8540000000000001</v>
      </c>
      <c r="M103" s="121">
        <v>6.7939999999999996</v>
      </c>
      <c r="N103" s="27"/>
      <c r="O103" s="3" t="str">
        <f t="shared" si="52"/>
        <v/>
      </c>
      <c r="P103" s="3" t="str">
        <f t="shared" si="53"/>
        <v/>
      </c>
      <c r="Q103" s="3" t="str">
        <f t="shared" si="54"/>
        <v/>
      </c>
      <c r="R103" s="4" t="str">
        <f t="shared" si="55"/>
        <v/>
      </c>
      <c r="S103" s="5" t="str">
        <f t="shared" si="56"/>
        <v/>
      </c>
      <c r="T103" s="77" t="str">
        <f t="shared" si="57"/>
        <v/>
      </c>
      <c r="U103" s="77" t="str">
        <f t="shared" si="58"/>
        <v/>
      </c>
      <c r="V103" s="5" t="str">
        <f t="shared" si="59"/>
        <v/>
      </c>
      <c r="W103" s="5" t="str">
        <f t="shared" si="60"/>
        <v/>
      </c>
      <c r="X103" s="5" t="str">
        <f t="shared" si="61"/>
        <v/>
      </c>
      <c r="Y103" s="73" t="str">
        <f t="shared" si="62"/>
        <v/>
      </c>
      <c r="Z103" s="32"/>
      <c r="AA103" s="32"/>
      <c r="AB103" s="32"/>
      <c r="AC103" s="32"/>
      <c r="AD103" s="120"/>
      <c r="AE103" s="119"/>
      <c r="AF103" s="118"/>
      <c r="AG103" s="117"/>
      <c r="AH103" s="117"/>
      <c r="AI103" s="116"/>
      <c r="AJ103" s="2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CE103" t="str">
        <v/>
      </c>
    </row>
    <row r="104" spans="1:83" ht="15" customHeight="1">
      <c r="A104" s="17">
        <v>142</v>
      </c>
      <c r="B104" s="133" t="s">
        <v>455</v>
      </c>
      <c r="C104" s="126" t="s">
        <v>407</v>
      </c>
      <c r="D104" s="128" t="s">
        <v>135</v>
      </c>
      <c r="E104" s="127">
        <v>1.33</v>
      </c>
      <c r="F104" s="126" t="s">
        <v>44</v>
      </c>
      <c r="G104" s="126">
        <v>0.36199999999999999</v>
      </c>
      <c r="H104" s="126">
        <v>0.03</v>
      </c>
      <c r="I104" s="126">
        <v>-0.03</v>
      </c>
      <c r="J104" s="123" t="s">
        <v>12</v>
      </c>
      <c r="K104" s="129" t="s">
        <v>414</v>
      </c>
      <c r="L104" s="122">
        <v>0.39200000000000002</v>
      </c>
      <c r="M104" s="121">
        <v>0.33199999999999996</v>
      </c>
      <c r="N104" s="27"/>
      <c r="O104" s="3" t="str">
        <f t="shared" si="52"/>
        <v/>
      </c>
      <c r="P104" s="3" t="str">
        <f t="shared" si="53"/>
        <v/>
      </c>
      <c r="Q104" s="3" t="str">
        <f t="shared" si="54"/>
        <v/>
      </c>
      <c r="R104" s="4" t="str">
        <f t="shared" si="55"/>
        <v/>
      </c>
      <c r="S104" s="5" t="str">
        <f t="shared" si="56"/>
        <v/>
      </c>
      <c r="T104" s="77" t="str">
        <f t="shared" si="57"/>
        <v/>
      </c>
      <c r="U104" s="77" t="str">
        <f t="shared" si="58"/>
        <v/>
      </c>
      <c r="V104" s="5" t="str">
        <f t="shared" si="59"/>
        <v/>
      </c>
      <c r="W104" s="5" t="str">
        <f t="shared" si="60"/>
        <v/>
      </c>
      <c r="X104" s="5" t="str">
        <f t="shared" si="61"/>
        <v/>
      </c>
      <c r="Y104" s="73" t="str">
        <f t="shared" si="62"/>
        <v/>
      </c>
      <c r="Z104" s="32" t="str">
        <f>IF($Q104="","",IF(F104="Tolerance",IF(($E104*3*R104+Q104)-G104&lt;H104,"",($E104*3*R104+Q104)-G104),IF(OR(F104="GD&amp;T",F104="MAX"),IF(($E104*3*R104+Q104)&lt;H104,"",($E104*3*R104+Q104)),"")))</f>
        <v/>
      </c>
      <c r="AA104" s="32" t="str">
        <f>IF(Q104="","",IF(F104="Tolerance",IF(-(($E104*3*R104)-Q104)-G104&gt;I104,"",-(($E104*3*R104)-Q104)-G104),IF(F104="MIN",IF(-(($E104*3*R104)-Q104)&gt;I104,"",-(($E104*3*R104)-Q104)),"")))</f>
        <v/>
      </c>
      <c r="AB104" s="32" t="str">
        <f>IF(OR(G104="",Q104=""),"",(L104+M104)/2-Q104)</f>
        <v/>
      </c>
      <c r="AC104" s="32" t="str">
        <f>IF(OR($S104&gt;$AC$9,$R104=""),"",$AC$9*6*$R104)</f>
        <v/>
      </c>
      <c r="AD104" s="120"/>
      <c r="AE104" s="119" t="str">
        <f>IF(AD104="","",IF(AD104&gt;=0.966,"Normal","Not Normal"))</f>
        <v/>
      </c>
      <c r="AF104" s="118"/>
      <c r="AG104" s="117"/>
      <c r="AH104" s="117"/>
      <c r="AI104" s="116"/>
      <c r="AJ104" s="2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CE104" t="str">
        <v/>
      </c>
    </row>
    <row r="105" spans="1:83" ht="15" customHeight="1">
      <c r="A105" s="17">
        <v>143</v>
      </c>
      <c r="B105" s="133" t="s">
        <v>454</v>
      </c>
      <c r="C105" s="126" t="s">
        <v>407</v>
      </c>
      <c r="D105" s="128" t="s">
        <v>135</v>
      </c>
      <c r="E105" s="127">
        <v>1.33</v>
      </c>
      <c r="F105" s="126" t="s">
        <v>44</v>
      </c>
      <c r="G105" s="126">
        <v>0.36199999999999999</v>
      </c>
      <c r="H105" s="126">
        <v>0.03</v>
      </c>
      <c r="I105" s="126">
        <v>-0.03</v>
      </c>
      <c r="J105" s="123" t="s">
        <v>12</v>
      </c>
      <c r="K105" s="129" t="s">
        <v>414</v>
      </c>
      <c r="L105" s="122">
        <v>0.39200000000000002</v>
      </c>
      <c r="M105" s="121">
        <v>0.33199999999999996</v>
      </c>
      <c r="N105" s="27"/>
      <c r="O105" s="3" t="str">
        <f t="shared" si="52"/>
        <v/>
      </c>
      <c r="P105" s="3" t="str">
        <f t="shared" si="53"/>
        <v/>
      </c>
      <c r="Q105" s="3" t="str">
        <f t="shared" si="54"/>
        <v/>
      </c>
      <c r="R105" s="4" t="str">
        <f t="shared" si="55"/>
        <v/>
      </c>
      <c r="S105" s="5" t="str">
        <f t="shared" si="56"/>
        <v/>
      </c>
      <c r="T105" s="77" t="str">
        <f t="shared" si="57"/>
        <v/>
      </c>
      <c r="U105" s="77" t="str">
        <f t="shared" si="58"/>
        <v/>
      </c>
      <c r="V105" s="5" t="str">
        <f t="shared" si="59"/>
        <v/>
      </c>
      <c r="W105" s="5" t="str">
        <f t="shared" si="60"/>
        <v/>
      </c>
      <c r="X105" s="5" t="str">
        <f t="shared" si="61"/>
        <v/>
      </c>
      <c r="Y105" s="73" t="str">
        <f t="shared" si="62"/>
        <v/>
      </c>
      <c r="Z105" s="32" t="str">
        <f>IF($Q105="","",IF(F105="Tolerance",IF(($E105*3*R105+Q105)-G105&lt;H105,"",($E105*3*R105+Q105)-G105),IF(OR(F105="GD&amp;T",F105="MAX"),IF(($E105*3*R105+Q105)&lt;H105,"",($E105*3*R105+Q105)),"")))</f>
        <v/>
      </c>
      <c r="AA105" s="32" t="str">
        <f>IF(Q105="","",IF(F105="Tolerance",IF(-(($E105*3*R105)-Q105)-G105&gt;I105,"",-(($E105*3*R105)-Q105)-G105),IF(F105="MIN",IF(-(($E105*3*R105)-Q105)&gt;I105,"",-(($E105*3*R105)-Q105)),"")))</f>
        <v/>
      </c>
      <c r="AB105" s="32" t="str">
        <f>IF(OR(G105="",Q105=""),"",(L105+M105)/2-Q105)</f>
        <v/>
      </c>
      <c r="AC105" s="32" t="str">
        <f>IF(OR($S105&gt;$AC$9,$R105=""),"",$AC$9*6*$R105)</f>
        <v/>
      </c>
      <c r="AD105" s="120"/>
      <c r="AE105" s="119" t="str">
        <f>IF(AD105="","",IF(AD105&gt;=0.966,"Normal","Not Normal"))</f>
        <v/>
      </c>
      <c r="AF105" s="118"/>
      <c r="AG105" s="117"/>
      <c r="AH105" s="117"/>
      <c r="AI105" s="116"/>
      <c r="AJ105" s="2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CE105" t="str">
        <v/>
      </c>
    </row>
    <row r="106" spans="1:83" ht="15" customHeight="1">
      <c r="A106" s="17">
        <v>144</v>
      </c>
      <c r="B106" s="133" t="s">
        <v>453</v>
      </c>
      <c r="C106" s="126" t="s">
        <v>407</v>
      </c>
      <c r="D106" s="128" t="s">
        <v>135</v>
      </c>
      <c r="E106" s="127">
        <v>1.33</v>
      </c>
      <c r="F106" s="126" t="s">
        <v>44</v>
      </c>
      <c r="G106" s="126">
        <v>0.36199999999999999</v>
      </c>
      <c r="H106" s="126">
        <v>0.03</v>
      </c>
      <c r="I106" s="126">
        <v>-0.03</v>
      </c>
      <c r="J106" s="123" t="s">
        <v>12</v>
      </c>
      <c r="K106" s="129" t="s">
        <v>414</v>
      </c>
      <c r="L106" s="122">
        <v>0.39200000000000002</v>
      </c>
      <c r="M106" s="121">
        <v>0.33199999999999996</v>
      </c>
      <c r="N106" s="27"/>
      <c r="O106" s="3" t="str">
        <f t="shared" si="52"/>
        <v/>
      </c>
      <c r="P106" s="3" t="str">
        <f t="shared" si="53"/>
        <v/>
      </c>
      <c r="Q106" s="3" t="str">
        <f t="shared" si="54"/>
        <v/>
      </c>
      <c r="R106" s="4" t="str">
        <f t="shared" si="55"/>
        <v/>
      </c>
      <c r="S106" s="5" t="str">
        <f t="shared" si="56"/>
        <v/>
      </c>
      <c r="T106" s="77" t="str">
        <f t="shared" si="57"/>
        <v/>
      </c>
      <c r="U106" s="77" t="str">
        <f t="shared" si="58"/>
        <v/>
      </c>
      <c r="V106" s="5" t="str">
        <f t="shared" si="59"/>
        <v/>
      </c>
      <c r="W106" s="5" t="str">
        <f t="shared" si="60"/>
        <v/>
      </c>
      <c r="X106" s="5" t="str">
        <f t="shared" si="61"/>
        <v/>
      </c>
      <c r="Y106" s="73" t="str">
        <f t="shared" si="62"/>
        <v/>
      </c>
      <c r="Z106" s="32" t="str">
        <f>IF($Q106="","",IF(F106="Tolerance",IF(($E106*3*R106+Q106)-G106&lt;H106,"",($E106*3*R106+Q106)-G106),IF(OR(F106="GD&amp;T",F106="MAX"),IF(($E106*3*R106+Q106)&lt;H106,"",($E106*3*R106+Q106)),"")))</f>
        <v/>
      </c>
      <c r="AA106" s="32" t="str">
        <f>IF(Q106="","",IF(F106="Tolerance",IF(-(($E106*3*R106)-Q106)-G106&gt;I106,"",-(($E106*3*R106)-Q106)-G106),IF(F106="MIN",IF(-(($E106*3*R106)-Q106)&gt;I106,"",-(($E106*3*R106)-Q106)),"")))</f>
        <v/>
      </c>
      <c r="AB106" s="32" t="str">
        <f>IF(OR(G106="",Q106=""),"",(L106+M106)/2-Q106)</f>
        <v/>
      </c>
      <c r="AC106" s="32" t="str">
        <f>IF(OR($S106&gt;$AC$9,$R106=""),"",$AC$9*6*$R106)</f>
        <v/>
      </c>
      <c r="AD106" s="120"/>
      <c r="AE106" s="119" t="str">
        <f>IF(AD106="","",IF(AD106&gt;=0.966,"Normal","Not Normal"))</f>
        <v/>
      </c>
      <c r="AF106" s="118"/>
      <c r="AG106" s="117"/>
      <c r="AH106" s="117"/>
      <c r="AI106" s="116"/>
      <c r="AJ106" s="2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CE106" t="str">
        <v/>
      </c>
    </row>
    <row r="107" spans="1:83" ht="15" customHeight="1">
      <c r="A107" s="17"/>
      <c r="B107" s="133" t="s">
        <v>452</v>
      </c>
      <c r="C107" s="126" t="s">
        <v>407</v>
      </c>
      <c r="D107" s="128" t="s">
        <v>135</v>
      </c>
      <c r="E107" s="127">
        <v>1.33</v>
      </c>
      <c r="F107" s="126" t="s">
        <v>44</v>
      </c>
      <c r="G107" s="126">
        <v>0.36199999999999999</v>
      </c>
      <c r="H107" s="126">
        <v>0.03</v>
      </c>
      <c r="I107" s="126">
        <v>-0.03</v>
      </c>
      <c r="J107" s="123" t="s">
        <v>12</v>
      </c>
      <c r="K107" s="129" t="s">
        <v>414</v>
      </c>
      <c r="L107" s="122">
        <v>0.39200000000000002</v>
      </c>
      <c r="M107" s="121">
        <v>0.33199999999999996</v>
      </c>
      <c r="N107" s="27"/>
      <c r="O107" s="3" t="str">
        <f t="shared" si="52"/>
        <v/>
      </c>
      <c r="P107" s="3" t="str">
        <f t="shared" si="53"/>
        <v/>
      </c>
      <c r="Q107" s="3" t="str">
        <f t="shared" si="54"/>
        <v/>
      </c>
      <c r="R107" s="4" t="str">
        <f t="shared" si="55"/>
        <v/>
      </c>
      <c r="S107" s="5" t="str">
        <f t="shared" si="56"/>
        <v/>
      </c>
      <c r="T107" s="77" t="str">
        <f t="shared" si="57"/>
        <v/>
      </c>
      <c r="U107" s="77" t="str">
        <f t="shared" si="58"/>
        <v/>
      </c>
      <c r="V107" s="5" t="str">
        <f t="shared" si="59"/>
        <v/>
      </c>
      <c r="W107" s="5" t="str">
        <f t="shared" si="60"/>
        <v/>
      </c>
      <c r="X107" s="5" t="str">
        <f t="shared" si="61"/>
        <v/>
      </c>
      <c r="Y107" s="73" t="str">
        <f t="shared" si="62"/>
        <v/>
      </c>
      <c r="Z107" s="32"/>
      <c r="AA107" s="32"/>
      <c r="AB107" s="32"/>
      <c r="AC107" s="32"/>
      <c r="AD107" s="120"/>
      <c r="AE107" s="119"/>
      <c r="AF107" s="118"/>
      <c r="AG107" s="117"/>
      <c r="AH107" s="117"/>
      <c r="AI107" s="116"/>
      <c r="AJ107" s="2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CE107" t="str">
        <v/>
      </c>
    </row>
    <row r="108" spans="1:83" ht="15" customHeight="1">
      <c r="A108" s="17"/>
      <c r="B108" s="133" t="s">
        <v>451</v>
      </c>
      <c r="C108" s="126" t="s">
        <v>407</v>
      </c>
      <c r="D108" s="128" t="s">
        <v>135</v>
      </c>
      <c r="E108" s="127">
        <v>1.33</v>
      </c>
      <c r="F108" s="126" t="s">
        <v>44</v>
      </c>
      <c r="G108" s="126">
        <v>0.36199999999999999</v>
      </c>
      <c r="H108" s="126">
        <v>0.03</v>
      </c>
      <c r="I108" s="126">
        <v>-0.03</v>
      </c>
      <c r="J108" s="123" t="s">
        <v>12</v>
      </c>
      <c r="K108" s="129" t="s">
        <v>414</v>
      </c>
      <c r="L108" s="122">
        <v>0.39200000000000002</v>
      </c>
      <c r="M108" s="121">
        <v>0.33199999999999996</v>
      </c>
      <c r="N108" s="27"/>
      <c r="O108" s="3" t="str">
        <f t="shared" si="52"/>
        <v/>
      </c>
      <c r="P108" s="3" t="str">
        <f t="shared" si="53"/>
        <v/>
      </c>
      <c r="Q108" s="3" t="str">
        <f t="shared" si="54"/>
        <v/>
      </c>
      <c r="R108" s="4" t="str">
        <f t="shared" si="55"/>
        <v/>
      </c>
      <c r="S108" s="5" t="str">
        <f t="shared" si="56"/>
        <v/>
      </c>
      <c r="T108" s="77" t="str">
        <f t="shared" si="57"/>
        <v/>
      </c>
      <c r="U108" s="77" t="str">
        <f t="shared" si="58"/>
        <v/>
      </c>
      <c r="V108" s="5" t="str">
        <f t="shared" si="59"/>
        <v/>
      </c>
      <c r="W108" s="5" t="str">
        <f t="shared" si="60"/>
        <v/>
      </c>
      <c r="X108" s="5" t="str">
        <f t="shared" si="61"/>
        <v/>
      </c>
      <c r="Y108" s="73" t="str">
        <f t="shared" si="62"/>
        <v/>
      </c>
      <c r="Z108" s="32"/>
      <c r="AA108" s="32"/>
      <c r="AB108" s="32"/>
      <c r="AC108" s="32"/>
      <c r="AD108" s="120"/>
      <c r="AE108" s="119"/>
      <c r="AF108" s="118"/>
      <c r="AG108" s="117"/>
      <c r="AH108" s="117"/>
      <c r="AI108" s="116"/>
      <c r="AJ108" s="2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CE108" t="str">
        <v/>
      </c>
    </row>
    <row r="109" spans="1:83" ht="15" customHeight="1">
      <c r="A109" s="17">
        <v>146</v>
      </c>
      <c r="B109" s="133" t="s">
        <v>450</v>
      </c>
      <c r="C109" s="126" t="s">
        <v>407</v>
      </c>
      <c r="D109" s="128" t="s">
        <v>135</v>
      </c>
      <c r="E109" s="127">
        <v>1.33</v>
      </c>
      <c r="F109" s="126" t="s">
        <v>44</v>
      </c>
      <c r="G109" s="126">
        <v>0.36199999999999999</v>
      </c>
      <c r="H109" s="126">
        <v>0.03</v>
      </c>
      <c r="I109" s="126">
        <v>-0.03</v>
      </c>
      <c r="J109" s="123" t="s">
        <v>12</v>
      </c>
      <c r="K109" s="129" t="s">
        <v>414</v>
      </c>
      <c r="L109" s="122">
        <v>0.39200000000000002</v>
      </c>
      <c r="M109" s="121">
        <v>0.33199999999999996</v>
      </c>
      <c r="N109" s="27"/>
      <c r="O109" s="3" t="str">
        <f t="shared" si="52"/>
        <v/>
      </c>
      <c r="P109" s="3" t="str">
        <f t="shared" si="53"/>
        <v/>
      </c>
      <c r="Q109" s="3" t="str">
        <f t="shared" si="54"/>
        <v/>
      </c>
      <c r="R109" s="4" t="str">
        <f t="shared" si="55"/>
        <v/>
      </c>
      <c r="S109" s="5" t="str">
        <f t="shared" si="56"/>
        <v/>
      </c>
      <c r="T109" s="77" t="str">
        <f t="shared" si="57"/>
        <v/>
      </c>
      <c r="U109" s="77" t="str">
        <f t="shared" si="58"/>
        <v/>
      </c>
      <c r="V109" s="5" t="str">
        <f t="shared" si="59"/>
        <v/>
      </c>
      <c r="W109" s="5" t="str">
        <f t="shared" si="60"/>
        <v/>
      </c>
      <c r="X109" s="5" t="str">
        <f t="shared" si="61"/>
        <v/>
      </c>
      <c r="Y109" s="73" t="str">
        <f t="shared" si="62"/>
        <v/>
      </c>
      <c r="Z109" s="32" t="str">
        <f>IF($Q109="","",IF(F109="Tolerance",IF(($E109*3*R109+Q109)-G109&lt;H109,"",($E109*3*R109+Q109)-G109),IF(OR(F109="GD&amp;T",F109="MAX"),IF(($E109*3*R109+Q109)&lt;H109,"",($E109*3*R109+Q109)),"")))</f>
        <v/>
      </c>
      <c r="AA109" s="32" t="str">
        <f>IF(Q109="","",IF(F109="Tolerance",IF(-(($E109*3*R109)-Q109)-G109&gt;I109,"",-(($E109*3*R109)-Q109)-G109),IF(F109="MIN",IF(-(($E109*3*R109)-Q109)&gt;I109,"",-(($E109*3*R109)-Q109)),"")))</f>
        <v/>
      </c>
      <c r="AB109" s="32" t="str">
        <f>IF(OR(G109="",Q109=""),"",(L109+M109)/2-Q109)</f>
        <v/>
      </c>
      <c r="AC109" s="32" t="str">
        <f>IF(OR($S109&gt;$AC$9,$R109=""),"",$AC$9*6*$R109)</f>
        <v/>
      </c>
      <c r="AD109" s="120"/>
      <c r="AE109" s="119" t="str">
        <f>IF(AD109="","",IF(AD109&gt;=0.966,"Normal","Not Normal"))</f>
        <v/>
      </c>
      <c r="AF109" s="118"/>
      <c r="AG109" s="117"/>
      <c r="AH109" s="117"/>
      <c r="AI109" s="116"/>
      <c r="AJ109" s="2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CE109" t="str">
        <v/>
      </c>
    </row>
    <row r="110" spans="1:83" ht="15" customHeight="1">
      <c r="A110" s="17">
        <v>145</v>
      </c>
      <c r="B110" s="133">
        <v>89</v>
      </c>
      <c r="C110" s="126"/>
      <c r="D110" s="128" t="s">
        <v>135</v>
      </c>
      <c r="E110" s="127"/>
      <c r="F110" s="126" t="s">
        <v>44</v>
      </c>
      <c r="G110" s="126">
        <v>5.7039999999999997</v>
      </c>
      <c r="H110" s="126">
        <v>0.03</v>
      </c>
      <c r="I110" s="126">
        <v>-0.03</v>
      </c>
      <c r="J110" s="123" t="s">
        <v>12</v>
      </c>
      <c r="K110" s="129" t="s">
        <v>414</v>
      </c>
      <c r="L110" s="122">
        <v>5.734</v>
      </c>
      <c r="M110" s="121">
        <v>5.6739999999999995</v>
      </c>
      <c r="N110" s="27"/>
      <c r="O110" s="3" t="str">
        <f t="shared" si="52"/>
        <v/>
      </c>
      <c r="P110" s="3" t="str">
        <f t="shared" si="53"/>
        <v/>
      </c>
      <c r="Q110" s="3" t="str">
        <f t="shared" si="54"/>
        <v/>
      </c>
      <c r="R110" s="4" t="str">
        <f t="shared" si="55"/>
        <v/>
      </c>
      <c r="S110" s="5" t="str">
        <f t="shared" si="56"/>
        <v/>
      </c>
      <c r="T110" s="77" t="str">
        <f t="shared" si="57"/>
        <v/>
      </c>
      <c r="U110" s="77" t="str">
        <f t="shared" si="58"/>
        <v/>
      </c>
      <c r="V110" s="5" t="str">
        <f t="shared" si="59"/>
        <v/>
      </c>
      <c r="W110" s="5" t="str">
        <f t="shared" si="60"/>
        <v/>
      </c>
      <c r="X110" s="5" t="str">
        <f t="shared" si="61"/>
        <v/>
      </c>
      <c r="Y110" s="73" t="str">
        <f t="shared" si="62"/>
        <v/>
      </c>
      <c r="Z110" s="32" t="str">
        <f>IF($Q110="","",IF(F110="Tolerance",IF(($E110*3*R110+Q110)-G110&lt;H110,"",($E110*3*R110+Q110)-G110),IF(OR(F110="GD&amp;T",F110="MAX"),IF(($E110*3*R110+Q110)&lt;H110,"",($E110*3*R110+Q110)),"")))</f>
        <v/>
      </c>
      <c r="AA110" s="32" t="str">
        <f>IF(Q110="","",IF(F110="Tolerance",IF(-(($E110*3*R110)-Q110)-G110&gt;I110,"",-(($E110*3*R110)-Q110)-G110),IF(F110="MIN",IF(-(($E110*3*R110)-Q110)&gt;I110,"",-(($E110*3*R110)-Q110)),"")))</f>
        <v/>
      </c>
      <c r="AB110" s="32" t="str">
        <f>IF(OR(G110="",Q110=""),"",(L110+M110)/2-Q110)</f>
        <v/>
      </c>
      <c r="AC110" s="32" t="str">
        <f>IF(OR($S110&gt;$AC$9,$R110=""),"",$AC$9*6*$R110)</f>
        <v/>
      </c>
      <c r="AD110" s="120"/>
      <c r="AE110" s="119" t="str">
        <f>IF(AD110="","",IF(AD110&gt;=0.966,"Normal","Not Normal"))</f>
        <v/>
      </c>
      <c r="AF110" s="118"/>
      <c r="AG110" s="117"/>
      <c r="AH110" s="117"/>
      <c r="AI110" s="116"/>
      <c r="AJ110" s="2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CE110" t="str">
        <v/>
      </c>
    </row>
    <row r="111" spans="1:83" ht="15" customHeight="1">
      <c r="A111" s="17">
        <v>157</v>
      </c>
      <c r="B111" s="134" t="s">
        <v>358</v>
      </c>
      <c r="C111" s="126" t="s">
        <v>544</v>
      </c>
      <c r="D111" s="128" t="s">
        <v>135</v>
      </c>
      <c r="E111" s="127">
        <v>1.33</v>
      </c>
      <c r="F111" s="126" t="s">
        <v>44</v>
      </c>
      <c r="G111" s="126">
        <v>1.7729999999999999</v>
      </c>
      <c r="H111" s="126">
        <v>0.03</v>
      </c>
      <c r="I111" s="126">
        <v>-0.03</v>
      </c>
      <c r="J111" s="123" t="s">
        <v>12</v>
      </c>
      <c r="K111" s="129" t="s">
        <v>414</v>
      </c>
      <c r="L111" s="122">
        <v>1.8029999999999999</v>
      </c>
      <c r="M111" s="121">
        <v>1.7429999999999999</v>
      </c>
      <c r="N111" s="27"/>
      <c r="O111" s="3" t="str">
        <f t="shared" si="52"/>
        <v/>
      </c>
      <c r="P111" s="3" t="str">
        <f t="shared" si="53"/>
        <v/>
      </c>
      <c r="Q111" s="3" t="str">
        <f t="shared" si="54"/>
        <v/>
      </c>
      <c r="R111" s="4" t="str">
        <f t="shared" si="55"/>
        <v/>
      </c>
      <c r="S111" s="5" t="str">
        <f t="shared" si="56"/>
        <v/>
      </c>
      <c r="T111" s="77" t="str">
        <f t="shared" si="57"/>
        <v/>
      </c>
      <c r="U111" s="77" t="str">
        <f t="shared" si="58"/>
        <v/>
      </c>
      <c r="V111" s="5" t="str">
        <f t="shared" si="59"/>
        <v/>
      </c>
      <c r="W111" s="5" t="str">
        <f t="shared" si="60"/>
        <v/>
      </c>
      <c r="X111" s="5" t="str">
        <f t="shared" si="61"/>
        <v/>
      </c>
      <c r="Y111" s="73" t="str">
        <f t="shared" si="62"/>
        <v/>
      </c>
      <c r="Z111" s="32" t="str">
        <f t="shared" ref="Z111:Z155" si="68">IF($Q111="","",IF(F111="Tolerance",IF(($E111*3*R111+Q111)-G111&lt;H111,"",($E111*3*R111+Q111)-G111),IF(OR(F111="GD&amp;T",F111="MAX"),IF(($E111*3*R111+Q111)&lt;H111,"",($E111*3*R111+Q111)),"")))</f>
        <v/>
      </c>
      <c r="AA111" s="32" t="str">
        <f t="shared" ref="AA111:AA155" si="69">IF(Q111="","",IF(F111="Tolerance",IF(-(($E111*3*R111)-Q111)-G111&gt;I111,"",-(($E111*3*R111)-Q111)-G111),IF(F111="MIN",IF(-(($E111*3*R111)-Q111)&gt;I111,"",-(($E111*3*R111)-Q111)),"")))</f>
        <v/>
      </c>
      <c r="AB111" s="32" t="str">
        <f t="shared" ref="AB111:AB155" si="70">IF(OR(G111="",Q111=""),"",(L111+M111)/2-Q111)</f>
        <v/>
      </c>
      <c r="AC111" s="32" t="str">
        <f t="shared" ref="AC111:AC155" si="71">IF(OR($S111&gt;$AC$9,$R111=""),"",$AC$9*6*$R111)</f>
        <v/>
      </c>
      <c r="AD111" s="120"/>
      <c r="AE111" s="119" t="str">
        <f t="shared" ref="AE111:AE155" si="72">IF(AD111="","",IF(AD111&gt;=0.966,"Normal","Not Normal"))</f>
        <v/>
      </c>
      <c r="AF111" s="118"/>
      <c r="AG111" s="117"/>
      <c r="AH111" s="117"/>
      <c r="AI111" s="116"/>
      <c r="AJ111" s="2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CE111" t="str">
        <v/>
      </c>
    </row>
    <row r="112" spans="1:83" ht="15" customHeight="1">
      <c r="A112" s="17">
        <v>158</v>
      </c>
      <c r="B112" s="133" t="s">
        <v>232</v>
      </c>
      <c r="C112" s="126" t="s">
        <v>545</v>
      </c>
      <c r="D112" s="128" t="s">
        <v>135</v>
      </c>
      <c r="E112" s="127">
        <v>1.33</v>
      </c>
      <c r="F112" s="126" t="s">
        <v>44</v>
      </c>
      <c r="G112" s="124">
        <v>1.7729999999999999</v>
      </c>
      <c r="H112" s="126">
        <v>0.03</v>
      </c>
      <c r="I112" s="124">
        <v>-0.03</v>
      </c>
      <c r="J112" s="123" t="s">
        <v>12</v>
      </c>
      <c r="K112" s="129" t="s">
        <v>414</v>
      </c>
      <c r="L112" s="122">
        <v>1.8029999999999999</v>
      </c>
      <c r="M112" s="121">
        <v>1.7429999999999999</v>
      </c>
      <c r="N112" s="27"/>
      <c r="O112" s="3" t="str">
        <f t="shared" si="52"/>
        <v/>
      </c>
      <c r="P112" s="3" t="str">
        <f t="shared" si="53"/>
        <v/>
      </c>
      <c r="Q112" s="3" t="str">
        <f t="shared" si="54"/>
        <v/>
      </c>
      <c r="R112" s="4" t="str">
        <f t="shared" si="55"/>
        <v/>
      </c>
      <c r="S112" s="5" t="str">
        <f t="shared" si="56"/>
        <v/>
      </c>
      <c r="T112" s="77" t="str">
        <f t="shared" si="57"/>
        <v/>
      </c>
      <c r="U112" s="77" t="str">
        <f t="shared" si="58"/>
        <v/>
      </c>
      <c r="V112" s="5" t="str">
        <f t="shared" si="59"/>
        <v/>
      </c>
      <c r="W112" s="5" t="str">
        <f t="shared" si="60"/>
        <v/>
      </c>
      <c r="X112" s="5" t="str">
        <f t="shared" si="61"/>
        <v/>
      </c>
      <c r="Y112" s="73" t="str">
        <f t="shared" si="62"/>
        <v/>
      </c>
      <c r="Z112" s="32" t="str">
        <f t="shared" si="68"/>
        <v/>
      </c>
      <c r="AA112" s="32" t="str">
        <f t="shared" si="69"/>
        <v/>
      </c>
      <c r="AB112" s="32" t="str">
        <f t="shared" si="70"/>
        <v/>
      </c>
      <c r="AC112" s="32" t="str">
        <f t="shared" si="71"/>
        <v/>
      </c>
      <c r="AD112" s="120"/>
      <c r="AE112" s="119" t="str">
        <f t="shared" si="72"/>
        <v/>
      </c>
      <c r="AF112" s="118"/>
      <c r="AG112" s="117"/>
      <c r="AH112" s="117"/>
      <c r="AI112" s="116"/>
      <c r="AJ112" s="2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CE112" t="str">
        <v/>
      </c>
    </row>
    <row r="113" spans="1:83" ht="15" customHeight="1">
      <c r="A113" s="17">
        <v>159</v>
      </c>
      <c r="B113" s="133" t="s">
        <v>359</v>
      </c>
      <c r="C113" s="126" t="s">
        <v>546</v>
      </c>
      <c r="D113" s="128" t="s">
        <v>135</v>
      </c>
      <c r="E113" s="127">
        <v>1.33</v>
      </c>
      <c r="F113" s="126" t="s">
        <v>44</v>
      </c>
      <c r="G113" s="126">
        <v>15.199</v>
      </c>
      <c r="H113" s="126">
        <v>0.03</v>
      </c>
      <c r="I113" s="126">
        <v>-0.03</v>
      </c>
      <c r="J113" s="123" t="s">
        <v>12</v>
      </c>
      <c r="K113" s="129" t="s">
        <v>414</v>
      </c>
      <c r="L113" s="122">
        <v>15.228999999999999</v>
      </c>
      <c r="M113" s="121">
        <v>15.169</v>
      </c>
      <c r="N113" s="27"/>
      <c r="O113" s="3" t="str">
        <f t="shared" si="52"/>
        <v/>
      </c>
      <c r="P113" s="3" t="str">
        <f t="shared" si="53"/>
        <v/>
      </c>
      <c r="Q113" s="3" t="str">
        <f t="shared" si="54"/>
        <v/>
      </c>
      <c r="R113" s="4" t="str">
        <f t="shared" si="55"/>
        <v/>
      </c>
      <c r="S113" s="5" t="str">
        <f t="shared" si="56"/>
        <v/>
      </c>
      <c r="T113" s="77" t="str">
        <f t="shared" si="57"/>
        <v/>
      </c>
      <c r="U113" s="77" t="str">
        <f t="shared" si="58"/>
        <v/>
      </c>
      <c r="V113" s="5" t="str">
        <f t="shared" si="59"/>
        <v/>
      </c>
      <c r="W113" s="5" t="str">
        <f t="shared" si="60"/>
        <v/>
      </c>
      <c r="X113" s="5" t="str">
        <f t="shared" si="61"/>
        <v/>
      </c>
      <c r="Y113" s="73" t="str">
        <f t="shared" si="62"/>
        <v/>
      </c>
      <c r="Z113" s="32" t="str">
        <f t="shared" si="68"/>
        <v/>
      </c>
      <c r="AA113" s="32" t="str">
        <f t="shared" si="69"/>
        <v/>
      </c>
      <c r="AB113" s="32" t="str">
        <f t="shared" si="70"/>
        <v/>
      </c>
      <c r="AC113" s="32" t="str">
        <f t="shared" si="71"/>
        <v/>
      </c>
      <c r="AD113" s="120"/>
      <c r="AE113" s="119" t="str">
        <f t="shared" si="72"/>
        <v/>
      </c>
      <c r="AF113" s="118"/>
      <c r="AG113" s="117"/>
      <c r="AH113" s="117"/>
      <c r="AI113" s="116"/>
      <c r="AJ113" s="2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CE113" t="str">
        <v/>
      </c>
    </row>
    <row r="114" spans="1:83" ht="15" customHeight="1">
      <c r="A114" s="17">
        <v>160</v>
      </c>
      <c r="B114" s="133" t="s">
        <v>234</v>
      </c>
      <c r="C114" s="126" t="s">
        <v>547</v>
      </c>
      <c r="D114" s="128" t="s">
        <v>135</v>
      </c>
      <c r="E114" s="127">
        <v>1.33</v>
      </c>
      <c r="F114" s="126" t="s">
        <v>44</v>
      </c>
      <c r="G114" s="124">
        <v>15.199</v>
      </c>
      <c r="H114" s="126">
        <v>0.03</v>
      </c>
      <c r="I114" s="124">
        <v>-0.03</v>
      </c>
      <c r="J114" s="123" t="s">
        <v>12</v>
      </c>
      <c r="K114" s="129" t="s">
        <v>414</v>
      </c>
      <c r="L114" s="122">
        <v>15.228999999999999</v>
      </c>
      <c r="M114" s="121">
        <v>15.169</v>
      </c>
      <c r="N114" s="27"/>
      <c r="O114" s="3" t="str">
        <f t="shared" si="52"/>
        <v/>
      </c>
      <c r="P114" s="3" t="str">
        <f t="shared" si="53"/>
        <v/>
      </c>
      <c r="Q114" s="3" t="str">
        <f t="shared" si="54"/>
        <v/>
      </c>
      <c r="R114" s="4" t="str">
        <f t="shared" si="55"/>
        <v/>
      </c>
      <c r="S114" s="5" t="str">
        <f t="shared" si="56"/>
        <v/>
      </c>
      <c r="T114" s="77" t="str">
        <f t="shared" si="57"/>
        <v/>
      </c>
      <c r="U114" s="77" t="str">
        <f t="shared" si="58"/>
        <v/>
      </c>
      <c r="V114" s="5" t="str">
        <f t="shared" si="59"/>
        <v/>
      </c>
      <c r="W114" s="5" t="str">
        <f t="shared" si="60"/>
        <v/>
      </c>
      <c r="X114" s="5" t="str">
        <f t="shared" si="61"/>
        <v/>
      </c>
      <c r="Y114" s="73" t="str">
        <f t="shared" si="62"/>
        <v/>
      </c>
      <c r="Z114" s="32" t="str">
        <f t="shared" si="68"/>
        <v/>
      </c>
      <c r="AA114" s="32" t="str">
        <f t="shared" si="69"/>
        <v/>
      </c>
      <c r="AB114" s="32" t="str">
        <f t="shared" si="70"/>
        <v/>
      </c>
      <c r="AC114" s="32" t="str">
        <f t="shared" si="71"/>
        <v/>
      </c>
      <c r="AD114" s="120"/>
      <c r="AE114" s="119" t="str">
        <f t="shared" si="72"/>
        <v/>
      </c>
      <c r="AF114" s="118"/>
      <c r="AG114" s="117"/>
      <c r="AH114" s="117"/>
      <c r="AI114" s="116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CE114" t="str">
        <v/>
      </c>
    </row>
    <row r="115" spans="1:83" ht="15" customHeight="1">
      <c r="A115" s="17">
        <v>161</v>
      </c>
      <c r="B115" s="133" t="s">
        <v>449</v>
      </c>
      <c r="C115" s="126" t="s">
        <v>448</v>
      </c>
      <c r="D115" s="128" t="s">
        <v>135</v>
      </c>
      <c r="E115" s="127">
        <v>1.33</v>
      </c>
      <c r="F115" s="126" t="s">
        <v>44</v>
      </c>
      <c r="G115" s="126">
        <v>-0.45</v>
      </c>
      <c r="H115" s="126">
        <v>0.01</v>
      </c>
      <c r="I115" s="126">
        <v>-0.01</v>
      </c>
      <c r="J115" s="123" t="s">
        <v>31</v>
      </c>
      <c r="K115" s="129" t="s">
        <v>414</v>
      </c>
      <c r="L115" s="122">
        <v>-0.44</v>
      </c>
      <c r="M115" s="121">
        <v>-0.46</v>
      </c>
      <c r="N115" s="27"/>
      <c r="O115" s="3" t="str">
        <f t="shared" si="52"/>
        <v/>
      </c>
      <c r="P115" s="3" t="str">
        <f t="shared" si="53"/>
        <v/>
      </c>
      <c r="Q115" s="3" t="str">
        <f t="shared" si="54"/>
        <v/>
      </c>
      <c r="R115" s="4" t="str">
        <f t="shared" si="55"/>
        <v/>
      </c>
      <c r="S115" s="5" t="str">
        <f t="shared" si="56"/>
        <v/>
      </c>
      <c r="T115" s="77" t="str">
        <f t="shared" si="57"/>
        <v/>
      </c>
      <c r="U115" s="77" t="str">
        <f t="shared" si="58"/>
        <v/>
      </c>
      <c r="V115" s="5" t="str">
        <f t="shared" si="59"/>
        <v/>
      </c>
      <c r="W115" s="5" t="str">
        <f t="shared" si="60"/>
        <v/>
      </c>
      <c r="X115" s="5" t="str">
        <f t="shared" si="61"/>
        <v/>
      </c>
      <c r="Y115" s="73" t="str">
        <f t="shared" si="62"/>
        <v/>
      </c>
      <c r="Z115" s="32" t="str">
        <f t="shared" si="68"/>
        <v/>
      </c>
      <c r="AA115" s="32" t="str">
        <f t="shared" si="69"/>
        <v/>
      </c>
      <c r="AB115" s="32" t="str">
        <f t="shared" si="70"/>
        <v/>
      </c>
      <c r="AC115" s="32" t="str">
        <f t="shared" si="71"/>
        <v/>
      </c>
      <c r="AD115" s="120"/>
      <c r="AE115" s="119" t="str">
        <f t="shared" si="72"/>
        <v/>
      </c>
      <c r="AF115" s="118"/>
      <c r="AG115" s="117"/>
      <c r="AH115" s="117"/>
      <c r="AI115" s="116"/>
      <c r="AJ115" s="2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CE115" t="str">
        <v/>
      </c>
    </row>
    <row r="116" spans="1:83" ht="15" customHeight="1">
      <c r="A116" s="17">
        <v>162</v>
      </c>
      <c r="B116" s="134" t="s">
        <v>512</v>
      </c>
      <c r="C116" s="126"/>
      <c r="D116" s="128" t="s">
        <v>550</v>
      </c>
      <c r="E116" s="127"/>
      <c r="F116" s="126" t="s">
        <v>44</v>
      </c>
      <c r="G116" s="126">
        <v>0</v>
      </c>
      <c r="H116" s="126">
        <v>3.0000000000000001E-3</v>
      </c>
      <c r="I116" s="126">
        <v>-2E-3</v>
      </c>
      <c r="J116" s="123" t="s">
        <v>31</v>
      </c>
      <c r="K116" s="129" t="s">
        <v>414</v>
      </c>
      <c r="L116" s="122">
        <v>3.0000000000000001E-3</v>
      </c>
      <c r="M116" s="121">
        <v>-2E-3</v>
      </c>
      <c r="N116" s="27"/>
      <c r="O116" s="3" t="str">
        <f t="shared" si="52"/>
        <v/>
      </c>
      <c r="P116" s="3" t="str">
        <f t="shared" si="53"/>
        <v/>
      </c>
      <c r="Q116" s="3" t="str">
        <f t="shared" si="54"/>
        <v/>
      </c>
      <c r="R116" s="4" t="str">
        <f t="shared" si="55"/>
        <v/>
      </c>
      <c r="S116" s="5" t="str">
        <f t="shared" si="56"/>
        <v/>
      </c>
      <c r="T116" s="77" t="str">
        <f t="shared" si="57"/>
        <v/>
      </c>
      <c r="U116" s="77" t="str">
        <f t="shared" si="58"/>
        <v/>
      </c>
      <c r="V116" s="5" t="str">
        <f t="shared" si="59"/>
        <v/>
      </c>
      <c r="W116" s="5" t="str">
        <f t="shared" si="60"/>
        <v/>
      </c>
      <c r="X116" s="5" t="str">
        <f t="shared" si="61"/>
        <v/>
      </c>
      <c r="Y116" s="73" t="str">
        <f t="shared" si="62"/>
        <v/>
      </c>
      <c r="Z116" s="32" t="str">
        <f t="shared" si="68"/>
        <v/>
      </c>
      <c r="AA116" s="32" t="str">
        <f t="shared" si="69"/>
        <v/>
      </c>
      <c r="AB116" s="32" t="str">
        <f t="shared" si="70"/>
        <v/>
      </c>
      <c r="AC116" s="32" t="str">
        <f t="shared" si="71"/>
        <v/>
      </c>
      <c r="AD116" s="120"/>
      <c r="AE116" s="119" t="str">
        <f t="shared" si="72"/>
        <v/>
      </c>
      <c r="AF116" s="118"/>
      <c r="AG116" s="117"/>
      <c r="AH116" s="117"/>
      <c r="AI116" s="116"/>
      <c r="AJ116" s="2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CE116" t="str">
        <v/>
      </c>
    </row>
    <row r="117" spans="1:83" ht="15" customHeight="1">
      <c r="A117" s="17">
        <v>163</v>
      </c>
      <c r="B117" s="134" t="s">
        <v>513</v>
      </c>
      <c r="C117" s="126"/>
      <c r="D117" s="128" t="s">
        <v>551</v>
      </c>
      <c r="E117" s="127"/>
      <c r="F117" s="126" t="s">
        <v>44</v>
      </c>
      <c r="G117" s="126">
        <v>0</v>
      </c>
      <c r="H117" s="126">
        <v>5.0000000000000001E-3</v>
      </c>
      <c r="I117" s="126">
        <v>-2E-3</v>
      </c>
      <c r="J117" s="123" t="s">
        <v>31</v>
      </c>
      <c r="K117" s="129" t="s">
        <v>414</v>
      </c>
      <c r="L117" s="122">
        <v>5.0000000000000001E-3</v>
      </c>
      <c r="M117" s="121">
        <v>-2E-3</v>
      </c>
      <c r="N117" s="27"/>
      <c r="O117" s="3" t="str">
        <f t="shared" si="52"/>
        <v/>
      </c>
      <c r="P117" s="3" t="str">
        <f t="shared" si="53"/>
        <v/>
      </c>
      <c r="Q117" s="3" t="str">
        <f t="shared" si="54"/>
        <v/>
      </c>
      <c r="R117" s="4" t="str">
        <f t="shared" si="55"/>
        <v/>
      </c>
      <c r="S117" s="5" t="str">
        <f t="shared" si="56"/>
        <v/>
      </c>
      <c r="T117" s="77" t="str">
        <f t="shared" si="57"/>
        <v/>
      </c>
      <c r="U117" s="77" t="str">
        <f t="shared" si="58"/>
        <v/>
      </c>
      <c r="V117" s="5" t="str">
        <f t="shared" si="59"/>
        <v/>
      </c>
      <c r="W117" s="5" t="str">
        <f t="shared" si="60"/>
        <v/>
      </c>
      <c r="X117" s="5" t="str">
        <f t="shared" si="61"/>
        <v/>
      </c>
      <c r="Y117" s="73" t="str">
        <f t="shared" si="62"/>
        <v/>
      </c>
      <c r="Z117" s="32" t="str">
        <f t="shared" si="68"/>
        <v/>
      </c>
      <c r="AA117" s="32" t="str">
        <f t="shared" si="69"/>
        <v/>
      </c>
      <c r="AB117" s="32" t="str">
        <f t="shared" si="70"/>
        <v/>
      </c>
      <c r="AC117" s="32" t="str">
        <f t="shared" si="71"/>
        <v/>
      </c>
      <c r="AD117" s="120"/>
      <c r="AE117" s="119" t="str">
        <f t="shared" si="72"/>
        <v/>
      </c>
      <c r="AF117" s="118"/>
      <c r="AG117" s="117"/>
      <c r="AH117" s="117"/>
      <c r="AI117" s="116"/>
      <c r="AJ117" s="2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CE117" t="str">
        <v/>
      </c>
    </row>
    <row r="118" spans="1:83" ht="15" customHeight="1">
      <c r="A118" s="17">
        <v>164</v>
      </c>
      <c r="B118" s="134" t="s">
        <v>514</v>
      </c>
      <c r="C118" s="126"/>
      <c r="D118" s="128" t="s">
        <v>552</v>
      </c>
      <c r="E118" s="127"/>
      <c r="F118" s="126" t="s">
        <v>44</v>
      </c>
      <c r="G118" s="126">
        <v>0</v>
      </c>
      <c r="H118" s="126">
        <v>8.0000000000000002E-3</v>
      </c>
      <c r="I118" s="126">
        <v>-2E-3</v>
      </c>
      <c r="J118" s="123" t="s">
        <v>31</v>
      </c>
      <c r="K118" s="129" t="s">
        <v>414</v>
      </c>
      <c r="L118" s="122">
        <v>8.0000000000000002E-3</v>
      </c>
      <c r="M118" s="121">
        <v>-2E-3</v>
      </c>
      <c r="N118" s="27"/>
      <c r="O118" s="3" t="str">
        <f t="shared" si="52"/>
        <v/>
      </c>
      <c r="P118" s="3" t="str">
        <f t="shared" si="53"/>
        <v/>
      </c>
      <c r="Q118" s="3" t="str">
        <f t="shared" si="54"/>
        <v/>
      </c>
      <c r="R118" s="4" t="str">
        <f t="shared" si="55"/>
        <v/>
      </c>
      <c r="S118" s="5" t="str">
        <f t="shared" si="56"/>
        <v/>
      </c>
      <c r="T118" s="77" t="str">
        <f t="shared" si="57"/>
        <v/>
      </c>
      <c r="U118" s="77" t="str">
        <f t="shared" si="58"/>
        <v/>
      </c>
      <c r="V118" s="5" t="str">
        <f t="shared" si="59"/>
        <v/>
      </c>
      <c r="W118" s="5" t="str">
        <f t="shared" si="60"/>
        <v/>
      </c>
      <c r="X118" s="5" t="str">
        <f t="shared" si="61"/>
        <v/>
      </c>
      <c r="Y118" s="73" t="str">
        <f t="shared" si="62"/>
        <v/>
      </c>
      <c r="Z118" s="32" t="str">
        <f t="shared" si="68"/>
        <v/>
      </c>
      <c r="AA118" s="32" t="str">
        <f t="shared" si="69"/>
        <v/>
      </c>
      <c r="AB118" s="32" t="str">
        <f t="shared" si="70"/>
        <v/>
      </c>
      <c r="AC118" s="32" t="str">
        <f t="shared" si="71"/>
        <v/>
      </c>
      <c r="AD118" s="120"/>
      <c r="AE118" s="119" t="str">
        <f t="shared" si="72"/>
        <v/>
      </c>
      <c r="AF118" s="118"/>
      <c r="AG118" s="117"/>
      <c r="AH118" s="117"/>
      <c r="AI118" s="116"/>
      <c r="AJ118" s="2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CE118" t="str">
        <v/>
      </c>
    </row>
    <row r="119" spans="1:83" ht="15" customHeight="1">
      <c r="A119" s="17">
        <v>165</v>
      </c>
      <c r="B119" s="134" t="s">
        <v>515</v>
      </c>
      <c r="C119" s="126"/>
      <c r="D119" s="128" t="s">
        <v>553</v>
      </c>
      <c r="E119" s="127"/>
      <c r="F119" s="126" t="s">
        <v>44</v>
      </c>
      <c r="G119" s="126">
        <v>0</v>
      </c>
      <c r="H119" s="126">
        <v>0.01</v>
      </c>
      <c r="I119" s="126">
        <v>-4.0000000000000001E-3</v>
      </c>
      <c r="J119" s="123" t="s">
        <v>31</v>
      </c>
      <c r="K119" s="129" t="s">
        <v>414</v>
      </c>
      <c r="L119" s="122">
        <v>0.01</v>
      </c>
      <c r="M119" s="121">
        <v>-4.0000000000000001E-3</v>
      </c>
      <c r="N119" s="27"/>
      <c r="O119" s="3" t="str">
        <f t="shared" si="52"/>
        <v/>
      </c>
      <c r="P119" s="3" t="str">
        <f t="shared" si="53"/>
        <v/>
      </c>
      <c r="Q119" s="3" t="str">
        <f t="shared" si="54"/>
        <v/>
      </c>
      <c r="R119" s="4" t="str">
        <f t="shared" si="55"/>
        <v/>
      </c>
      <c r="S119" s="5" t="str">
        <f t="shared" si="56"/>
        <v/>
      </c>
      <c r="T119" s="77" t="str">
        <f t="shared" si="57"/>
        <v/>
      </c>
      <c r="U119" s="77" t="str">
        <f t="shared" si="58"/>
        <v/>
      </c>
      <c r="V119" s="5" t="str">
        <f t="shared" si="59"/>
        <v/>
      </c>
      <c r="W119" s="5" t="str">
        <f t="shared" si="60"/>
        <v/>
      </c>
      <c r="X119" s="5" t="str">
        <f t="shared" si="61"/>
        <v/>
      </c>
      <c r="Y119" s="73" t="str">
        <f t="shared" si="62"/>
        <v/>
      </c>
      <c r="Z119" s="32" t="str">
        <f t="shared" si="68"/>
        <v/>
      </c>
      <c r="AA119" s="32" t="str">
        <f t="shared" si="69"/>
        <v/>
      </c>
      <c r="AB119" s="32" t="str">
        <f t="shared" si="70"/>
        <v/>
      </c>
      <c r="AC119" s="32" t="str">
        <f t="shared" si="71"/>
        <v/>
      </c>
      <c r="AD119" s="120"/>
      <c r="AE119" s="119" t="str">
        <f t="shared" si="72"/>
        <v/>
      </c>
      <c r="AF119" s="118"/>
      <c r="AG119" s="117"/>
      <c r="AH119" s="117"/>
      <c r="AI119" s="116"/>
      <c r="AJ119" s="2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CE119" t="str">
        <v/>
      </c>
    </row>
    <row r="120" spans="1:83" ht="15" customHeight="1">
      <c r="A120" s="17">
        <v>166</v>
      </c>
      <c r="B120" s="134" t="s">
        <v>516</v>
      </c>
      <c r="C120" s="126" t="s">
        <v>260</v>
      </c>
      <c r="D120" s="128" t="s">
        <v>554</v>
      </c>
      <c r="E120" s="127"/>
      <c r="F120" s="126" t="s">
        <v>44</v>
      </c>
      <c r="G120" s="126">
        <v>0</v>
      </c>
      <c r="H120" s="126">
        <v>1.2999999999999999E-2</v>
      </c>
      <c r="I120" s="126">
        <v>-3.0000000000000001E-3</v>
      </c>
      <c r="J120" s="123" t="s">
        <v>31</v>
      </c>
      <c r="K120" s="129" t="s">
        <v>414</v>
      </c>
      <c r="L120" s="122">
        <v>1.4999999999999999E-2</v>
      </c>
      <c r="M120" s="121">
        <v>-5.0000000000000001E-3</v>
      </c>
      <c r="N120" s="27"/>
      <c r="O120" s="3" t="str">
        <f t="shared" si="52"/>
        <v/>
      </c>
      <c r="P120" s="3" t="str">
        <f t="shared" si="53"/>
        <v/>
      </c>
      <c r="Q120" s="3" t="str">
        <f t="shared" si="54"/>
        <v/>
      </c>
      <c r="R120" s="4" t="str">
        <f t="shared" si="55"/>
        <v/>
      </c>
      <c r="S120" s="5" t="str">
        <f t="shared" si="56"/>
        <v/>
      </c>
      <c r="T120" s="77" t="str">
        <f t="shared" si="57"/>
        <v/>
      </c>
      <c r="U120" s="77" t="str">
        <f t="shared" si="58"/>
        <v/>
      </c>
      <c r="V120" s="5" t="str">
        <f t="shared" si="59"/>
        <v/>
      </c>
      <c r="W120" s="5" t="str">
        <f t="shared" si="60"/>
        <v/>
      </c>
      <c r="X120" s="5" t="str">
        <f t="shared" si="61"/>
        <v/>
      </c>
      <c r="Y120" s="73" t="str">
        <f t="shared" si="62"/>
        <v/>
      </c>
      <c r="Z120" s="32" t="str">
        <f t="shared" si="68"/>
        <v/>
      </c>
      <c r="AA120" s="32" t="str">
        <f t="shared" si="69"/>
        <v/>
      </c>
      <c r="AB120" s="32" t="str">
        <f t="shared" si="70"/>
        <v/>
      </c>
      <c r="AC120" s="32" t="str">
        <f t="shared" si="71"/>
        <v/>
      </c>
      <c r="AD120" s="120"/>
      <c r="AE120" s="119" t="str">
        <f t="shared" si="72"/>
        <v/>
      </c>
      <c r="AF120" s="118"/>
      <c r="AG120" s="117"/>
      <c r="AH120" s="117"/>
      <c r="AI120" s="116"/>
      <c r="AJ120" s="2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CE120" t="str">
        <v/>
      </c>
    </row>
    <row r="121" spans="1:83" ht="15" customHeight="1">
      <c r="A121" s="17">
        <v>167</v>
      </c>
      <c r="B121" s="134" t="s">
        <v>447</v>
      </c>
      <c r="C121" s="126" t="s">
        <v>446</v>
      </c>
      <c r="D121" s="128" t="s">
        <v>135</v>
      </c>
      <c r="E121" s="127">
        <v>1.33</v>
      </c>
      <c r="F121" s="126" t="s">
        <v>44</v>
      </c>
      <c r="G121" s="126">
        <v>-0.45</v>
      </c>
      <c r="H121" s="126">
        <v>0.01</v>
      </c>
      <c r="I121" s="126">
        <v>-0.01</v>
      </c>
      <c r="J121" s="123" t="s">
        <v>31</v>
      </c>
      <c r="K121" s="129" t="s">
        <v>414</v>
      </c>
      <c r="L121" s="122">
        <v>-0.44</v>
      </c>
      <c r="M121" s="121">
        <v>-0.46</v>
      </c>
      <c r="N121" s="27"/>
      <c r="O121" s="3" t="str">
        <f t="shared" si="52"/>
        <v/>
      </c>
      <c r="P121" s="3" t="str">
        <f t="shared" si="53"/>
        <v/>
      </c>
      <c r="Q121" s="3" t="str">
        <f t="shared" si="54"/>
        <v/>
      </c>
      <c r="R121" s="4" t="str">
        <f t="shared" si="55"/>
        <v/>
      </c>
      <c r="S121" s="5" t="str">
        <f t="shared" si="56"/>
        <v/>
      </c>
      <c r="T121" s="77" t="str">
        <f t="shared" si="57"/>
        <v/>
      </c>
      <c r="U121" s="77" t="str">
        <f t="shared" si="58"/>
        <v/>
      </c>
      <c r="V121" s="5" t="str">
        <f t="shared" si="59"/>
        <v/>
      </c>
      <c r="W121" s="5" t="str">
        <f t="shared" si="60"/>
        <v/>
      </c>
      <c r="X121" s="5" t="str">
        <f t="shared" si="61"/>
        <v/>
      </c>
      <c r="Y121" s="73" t="str">
        <f t="shared" si="62"/>
        <v/>
      </c>
      <c r="Z121" s="32" t="str">
        <f t="shared" si="68"/>
        <v/>
      </c>
      <c r="AA121" s="32" t="str">
        <f t="shared" si="69"/>
        <v/>
      </c>
      <c r="AB121" s="32" t="str">
        <f t="shared" si="70"/>
        <v/>
      </c>
      <c r="AC121" s="32" t="str">
        <f t="shared" si="71"/>
        <v/>
      </c>
      <c r="AD121" s="120"/>
      <c r="AE121" s="119" t="str">
        <f t="shared" si="72"/>
        <v/>
      </c>
      <c r="AF121" s="118"/>
      <c r="AG121" s="117"/>
      <c r="AH121" s="117"/>
      <c r="AI121" s="116"/>
      <c r="AJ121" s="2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CE121" t="str">
        <v/>
      </c>
    </row>
    <row r="122" spans="1:83" ht="15" customHeight="1">
      <c r="A122" s="17">
        <v>168</v>
      </c>
      <c r="B122" s="133" t="s">
        <v>517</v>
      </c>
      <c r="C122" s="126"/>
      <c r="D122" s="128" t="s">
        <v>550</v>
      </c>
      <c r="E122" s="127"/>
      <c r="F122" s="126" t="s">
        <v>44</v>
      </c>
      <c r="G122" s="124">
        <v>0</v>
      </c>
      <c r="H122" s="126">
        <v>3.0000000000000001E-3</v>
      </c>
      <c r="I122" s="124">
        <v>-2E-3</v>
      </c>
      <c r="J122" s="123" t="s">
        <v>31</v>
      </c>
      <c r="K122" s="129" t="s">
        <v>414</v>
      </c>
      <c r="L122" s="122">
        <v>3.0000000000000001E-3</v>
      </c>
      <c r="M122" s="121">
        <v>-2E-3</v>
      </c>
      <c r="N122" s="27"/>
      <c r="O122" s="3" t="str">
        <f t="shared" si="52"/>
        <v/>
      </c>
      <c r="P122" s="3" t="str">
        <f t="shared" si="53"/>
        <v/>
      </c>
      <c r="Q122" s="3" t="str">
        <f t="shared" si="54"/>
        <v/>
      </c>
      <c r="R122" s="4" t="str">
        <f t="shared" si="55"/>
        <v/>
      </c>
      <c r="S122" s="5" t="str">
        <f t="shared" si="56"/>
        <v/>
      </c>
      <c r="T122" s="77" t="str">
        <f t="shared" si="57"/>
        <v/>
      </c>
      <c r="U122" s="77" t="str">
        <f t="shared" si="58"/>
        <v/>
      </c>
      <c r="V122" s="5" t="str">
        <f t="shared" si="59"/>
        <v/>
      </c>
      <c r="W122" s="5" t="str">
        <f t="shared" si="60"/>
        <v/>
      </c>
      <c r="X122" s="5" t="str">
        <f t="shared" si="61"/>
        <v/>
      </c>
      <c r="Y122" s="73" t="str">
        <f t="shared" si="62"/>
        <v/>
      </c>
      <c r="Z122" s="32" t="str">
        <f t="shared" si="68"/>
        <v/>
      </c>
      <c r="AA122" s="32" t="str">
        <f t="shared" si="69"/>
        <v/>
      </c>
      <c r="AB122" s="32" t="str">
        <f t="shared" si="70"/>
        <v/>
      </c>
      <c r="AC122" s="32" t="str">
        <f t="shared" si="71"/>
        <v/>
      </c>
      <c r="AD122" s="120"/>
      <c r="AE122" s="119" t="str">
        <f t="shared" si="72"/>
        <v/>
      </c>
      <c r="AF122" s="118"/>
      <c r="AG122" s="117"/>
      <c r="AH122" s="117"/>
      <c r="AI122" s="116"/>
      <c r="AJ122" s="2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CE122" t="str">
        <v/>
      </c>
    </row>
    <row r="123" spans="1:83" ht="15" customHeight="1">
      <c r="A123" s="17">
        <v>169</v>
      </c>
      <c r="B123" s="133" t="s">
        <v>518</v>
      </c>
      <c r="C123" s="126"/>
      <c r="D123" s="128" t="s">
        <v>551</v>
      </c>
      <c r="E123" s="127"/>
      <c r="F123" s="126" t="s">
        <v>44</v>
      </c>
      <c r="G123" s="126">
        <v>0</v>
      </c>
      <c r="H123" s="126">
        <v>5.0000000000000001E-3</v>
      </c>
      <c r="I123" s="126">
        <v>-2E-3</v>
      </c>
      <c r="J123" s="123" t="s">
        <v>31</v>
      </c>
      <c r="K123" s="129" t="s">
        <v>414</v>
      </c>
      <c r="L123" s="122">
        <v>5.0000000000000001E-3</v>
      </c>
      <c r="M123" s="121">
        <v>-2E-3</v>
      </c>
      <c r="N123" s="27"/>
      <c r="O123" s="3" t="str">
        <f t="shared" si="52"/>
        <v/>
      </c>
      <c r="P123" s="3" t="str">
        <f t="shared" si="53"/>
        <v/>
      </c>
      <c r="Q123" s="3" t="str">
        <f t="shared" si="54"/>
        <v/>
      </c>
      <c r="R123" s="4" t="str">
        <f t="shared" si="55"/>
        <v/>
      </c>
      <c r="S123" s="5" t="str">
        <f t="shared" si="56"/>
        <v/>
      </c>
      <c r="T123" s="77" t="str">
        <f t="shared" si="57"/>
        <v/>
      </c>
      <c r="U123" s="77" t="str">
        <f t="shared" si="58"/>
        <v/>
      </c>
      <c r="V123" s="5" t="str">
        <f t="shared" si="59"/>
        <v/>
      </c>
      <c r="W123" s="5" t="str">
        <f t="shared" si="60"/>
        <v/>
      </c>
      <c r="X123" s="5" t="str">
        <f t="shared" si="61"/>
        <v/>
      </c>
      <c r="Y123" s="73" t="str">
        <f t="shared" si="62"/>
        <v/>
      </c>
      <c r="Z123" s="32" t="str">
        <f t="shared" si="68"/>
        <v/>
      </c>
      <c r="AA123" s="32" t="str">
        <f t="shared" si="69"/>
        <v/>
      </c>
      <c r="AB123" s="32" t="str">
        <f t="shared" si="70"/>
        <v/>
      </c>
      <c r="AC123" s="32" t="str">
        <f t="shared" si="71"/>
        <v/>
      </c>
      <c r="AD123" s="120"/>
      <c r="AE123" s="119" t="str">
        <f t="shared" si="72"/>
        <v/>
      </c>
      <c r="AF123" s="118"/>
      <c r="AG123" s="117"/>
      <c r="AH123" s="117"/>
      <c r="AI123" s="116"/>
      <c r="AJ123" s="2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CE123" t="str">
        <v/>
      </c>
    </row>
    <row r="124" spans="1:83" ht="15" customHeight="1">
      <c r="A124" s="17">
        <v>170</v>
      </c>
      <c r="B124" s="134" t="s">
        <v>519</v>
      </c>
      <c r="C124" s="126"/>
      <c r="D124" s="128" t="s">
        <v>552</v>
      </c>
      <c r="E124" s="127"/>
      <c r="F124" s="126" t="s">
        <v>44</v>
      </c>
      <c r="G124" s="126">
        <v>0</v>
      </c>
      <c r="H124" s="126">
        <v>8.0000000000000002E-3</v>
      </c>
      <c r="I124" s="126">
        <v>-2E-3</v>
      </c>
      <c r="J124" s="123" t="s">
        <v>31</v>
      </c>
      <c r="K124" s="129" t="s">
        <v>414</v>
      </c>
      <c r="L124" s="122">
        <v>8.0000000000000002E-3</v>
      </c>
      <c r="M124" s="121">
        <v>-2E-3</v>
      </c>
      <c r="N124" s="27"/>
      <c r="O124" s="3" t="str">
        <f t="shared" si="52"/>
        <v/>
      </c>
      <c r="P124" s="3" t="str">
        <f t="shared" si="53"/>
        <v/>
      </c>
      <c r="Q124" s="3" t="str">
        <f t="shared" si="54"/>
        <v/>
      </c>
      <c r="R124" s="4" t="str">
        <f t="shared" si="55"/>
        <v/>
      </c>
      <c r="S124" s="5" t="str">
        <f t="shared" si="56"/>
        <v/>
      </c>
      <c r="T124" s="77" t="str">
        <f t="shared" si="57"/>
        <v/>
      </c>
      <c r="U124" s="77" t="str">
        <f t="shared" si="58"/>
        <v/>
      </c>
      <c r="V124" s="5" t="str">
        <f t="shared" si="59"/>
        <v/>
      </c>
      <c r="W124" s="5" t="str">
        <f t="shared" si="60"/>
        <v/>
      </c>
      <c r="X124" s="5" t="str">
        <f t="shared" si="61"/>
        <v/>
      </c>
      <c r="Y124" s="73" t="str">
        <f t="shared" si="62"/>
        <v/>
      </c>
      <c r="Z124" s="32" t="str">
        <f t="shared" si="68"/>
        <v/>
      </c>
      <c r="AA124" s="32" t="str">
        <f t="shared" si="69"/>
        <v/>
      </c>
      <c r="AB124" s="32" t="str">
        <f t="shared" si="70"/>
        <v/>
      </c>
      <c r="AC124" s="32" t="str">
        <f t="shared" si="71"/>
        <v/>
      </c>
      <c r="AD124" s="120"/>
      <c r="AE124" s="119" t="str">
        <f t="shared" si="72"/>
        <v/>
      </c>
      <c r="AF124" s="118"/>
      <c r="AG124" s="117"/>
      <c r="AH124" s="117"/>
      <c r="AI124" s="116"/>
      <c r="AJ124" s="2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CE124" t="str">
        <v/>
      </c>
    </row>
    <row r="125" spans="1:83" ht="15" customHeight="1">
      <c r="A125" s="17">
        <v>171</v>
      </c>
      <c r="B125" s="134" t="s">
        <v>520</v>
      </c>
      <c r="C125" s="126"/>
      <c r="D125" s="128" t="s">
        <v>553</v>
      </c>
      <c r="E125" s="127"/>
      <c r="F125" s="126" t="s">
        <v>44</v>
      </c>
      <c r="G125" s="126">
        <v>0</v>
      </c>
      <c r="H125" s="126">
        <v>0.01</v>
      </c>
      <c r="I125" s="126">
        <v>-4.0000000000000001E-3</v>
      </c>
      <c r="J125" s="123" t="s">
        <v>31</v>
      </c>
      <c r="K125" s="129" t="s">
        <v>414</v>
      </c>
      <c r="L125" s="122">
        <v>0.01</v>
      </c>
      <c r="M125" s="121">
        <v>-4.0000000000000001E-3</v>
      </c>
      <c r="N125" s="27"/>
      <c r="O125" s="3" t="str">
        <f t="shared" si="52"/>
        <v/>
      </c>
      <c r="P125" s="3" t="str">
        <f t="shared" si="53"/>
        <v/>
      </c>
      <c r="Q125" s="3" t="str">
        <f t="shared" si="54"/>
        <v/>
      </c>
      <c r="R125" s="4" t="str">
        <f t="shared" si="55"/>
        <v/>
      </c>
      <c r="S125" s="5" t="str">
        <f t="shared" si="56"/>
        <v/>
      </c>
      <c r="T125" s="77" t="str">
        <f t="shared" si="57"/>
        <v/>
      </c>
      <c r="U125" s="77" t="str">
        <f t="shared" si="58"/>
        <v/>
      </c>
      <c r="V125" s="5" t="str">
        <f t="shared" si="59"/>
        <v/>
      </c>
      <c r="W125" s="5" t="str">
        <f t="shared" si="60"/>
        <v/>
      </c>
      <c r="X125" s="5" t="str">
        <f t="shared" si="61"/>
        <v/>
      </c>
      <c r="Y125" s="73" t="str">
        <f t="shared" si="62"/>
        <v/>
      </c>
      <c r="Z125" s="32" t="str">
        <f t="shared" si="68"/>
        <v/>
      </c>
      <c r="AA125" s="32" t="str">
        <f t="shared" si="69"/>
        <v/>
      </c>
      <c r="AB125" s="32" t="str">
        <f t="shared" si="70"/>
        <v/>
      </c>
      <c r="AC125" s="32" t="str">
        <f t="shared" si="71"/>
        <v/>
      </c>
      <c r="AD125" s="120"/>
      <c r="AE125" s="119" t="str">
        <f t="shared" si="72"/>
        <v/>
      </c>
      <c r="AF125" s="118"/>
      <c r="AG125" s="117"/>
      <c r="AH125" s="117"/>
      <c r="AI125" s="116"/>
      <c r="AJ125" s="2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CE125" t="str">
        <v/>
      </c>
    </row>
    <row r="126" spans="1:83" ht="15" customHeight="1">
      <c r="A126" s="17">
        <v>172</v>
      </c>
      <c r="B126" s="134" t="s">
        <v>521</v>
      </c>
      <c r="C126" s="126" t="s">
        <v>260</v>
      </c>
      <c r="D126" s="128" t="s">
        <v>554</v>
      </c>
      <c r="E126" s="127"/>
      <c r="F126" s="126" t="s">
        <v>44</v>
      </c>
      <c r="G126" s="126">
        <v>0</v>
      </c>
      <c r="H126" s="126">
        <v>1.2999999999999999E-2</v>
      </c>
      <c r="I126" s="126">
        <v>-3.0000000000000001E-3</v>
      </c>
      <c r="J126" s="123" t="s">
        <v>31</v>
      </c>
      <c r="K126" s="129" t="s">
        <v>414</v>
      </c>
      <c r="L126" s="122">
        <v>1.4999999999999999E-2</v>
      </c>
      <c r="M126" s="121">
        <v>-5.0000000000000001E-3</v>
      </c>
      <c r="N126" s="27"/>
      <c r="O126" s="3" t="str">
        <f t="shared" si="52"/>
        <v/>
      </c>
      <c r="P126" s="3" t="str">
        <f t="shared" si="53"/>
        <v/>
      </c>
      <c r="Q126" s="3" t="str">
        <f t="shared" si="54"/>
        <v/>
      </c>
      <c r="R126" s="4" t="str">
        <f t="shared" si="55"/>
        <v/>
      </c>
      <c r="S126" s="5" t="str">
        <f t="shared" si="56"/>
        <v/>
      </c>
      <c r="T126" s="77" t="str">
        <f t="shared" si="57"/>
        <v/>
      </c>
      <c r="U126" s="77" t="str">
        <f t="shared" si="58"/>
        <v/>
      </c>
      <c r="V126" s="5" t="str">
        <f t="shared" si="59"/>
        <v/>
      </c>
      <c r="W126" s="5" t="str">
        <f t="shared" si="60"/>
        <v/>
      </c>
      <c r="X126" s="5" t="str">
        <f t="shared" si="61"/>
        <v/>
      </c>
      <c r="Y126" s="73" t="str">
        <f t="shared" si="62"/>
        <v/>
      </c>
      <c r="Z126" s="32" t="str">
        <f t="shared" si="68"/>
        <v/>
      </c>
      <c r="AA126" s="32" t="str">
        <f t="shared" si="69"/>
        <v/>
      </c>
      <c r="AB126" s="32" t="str">
        <f t="shared" si="70"/>
        <v/>
      </c>
      <c r="AC126" s="32" t="str">
        <f t="shared" si="71"/>
        <v/>
      </c>
      <c r="AD126" s="120"/>
      <c r="AE126" s="119" t="str">
        <f t="shared" si="72"/>
        <v/>
      </c>
      <c r="AF126" s="118"/>
      <c r="AG126" s="117"/>
      <c r="AH126" s="117"/>
      <c r="AI126" s="116"/>
      <c r="AJ126" s="2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CE126" t="str">
        <v/>
      </c>
    </row>
    <row r="127" spans="1:83" ht="15" customHeight="1">
      <c r="A127" s="17">
        <v>173</v>
      </c>
      <c r="B127" s="134" t="s">
        <v>445</v>
      </c>
      <c r="C127" s="126" t="s">
        <v>444</v>
      </c>
      <c r="D127" s="128" t="s">
        <v>135</v>
      </c>
      <c r="E127" s="127">
        <v>1.33</v>
      </c>
      <c r="F127" s="126" t="s">
        <v>44</v>
      </c>
      <c r="G127" s="126">
        <v>-0.45</v>
      </c>
      <c r="H127" s="126">
        <v>0.01</v>
      </c>
      <c r="I127" s="126">
        <v>-0.01</v>
      </c>
      <c r="J127" s="123" t="s">
        <v>31</v>
      </c>
      <c r="K127" s="129" t="s">
        <v>414</v>
      </c>
      <c r="L127" s="122">
        <v>-0.44</v>
      </c>
      <c r="M127" s="121">
        <v>-0.46</v>
      </c>
      <c r="N127" s="27"/>
      <c r="O127" s="3" t="str">
        <f t="shared" si="52"/>
        <v/>
      </c>
      <c r="P127" s="3" t="str">
        <f t="shared" si="53"/>
        <v/>
      </c>
      <c r="Q127" s="3" t="str">
        <f t="shared" si="54"/>
        <v/>
      </c>
      <c r="R127" s="4" t="str">
        <f t="shared" si="55"/>
        <v/>
      </c>
      <c r="S127" s="5" t="str">
        <f t="shared" si="56"/>
        <v/>
      </c>
      <c r="T127" s="77" t="str">
        <f t="shared" si="57"/>
        <v/>
      </c>
      <c r="U127" s="77" t="str">
        <f t="shared" si="58"/>
        <v/>
      </c>
      <c r="V127" s="5" t="str">
        <f t="shared" si="59"/>
        <v/>
      </c>
      <c r="W127" s="5" t="str">
        <f t="shared" si="60"/>
        <v/>
      </c>
      <c r="X127" s="5" t="str">
        <f t="shared" si="61"/>
        <v/>
      </c>
      <c r="Y127" s="73" t="str">
        <f t="shared" si="62"/>
        <v/>
      </c>
      <c r="Z127" s="32" t="str">
        <f t="shared" si="68"/>
        <v/>
      </c>
      <c r="AA127" s="32" t="str">
        <f t="shared" si="69"/>
        <v/>
      </c>
      <c r="AB127" s="32" t="str">
        <f t="shared" si="70"/>
        <v/>
      </c>
      <c r="AC127" s="32" t="str">
        <f t="shared" si="71"/>
        <v/>
      </c>
      <c r="AD127" s="120"/>
      <c r="AE127" s="119" t="str">
        <f t="shared" si="72"/>
        <v/>
      </c>
      <c r="AF127" s="118"/>
      <c r="AG127" s="117"/>
      <c r="AH127" s="117"/>
      <c r="AI127" s="116"/>
      <c r="AJ127" s="2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CE127" t="str">
        <v/>
      </c>
    </row>
    <row r="128" spans="1:83" ht="15" customHeight="1">
      <c r="A128" s="17">
        <v>174</v>
      </c>
      <c r="B128" s="134" t="s">
        <v>522</v>
      </c>
      <c r="C128" s="126"/>
      <c r="D128" s="128" t="s">
        <v>550</v>
      </c>
      <c r="E128" s="127"/>
      <c r="F128" s="126" t="s">
        <v>44</v>
      </c>
      <c r="G128" s="126">
        <v>0</v>
      </c>
      <c r="H128" s="126">
        <v>2E-3</v>
      </c>
      <c r="I128" s="126">
        <v>-3.0000000000000001E-3</v>
      </c>
      <c r="J128" s="123" t="s">
        <v>31</v>
      </c>
      <c r="K128" s="129" t="s">
        <v>414</v>
      </c>
      <c r="L128" s="122">
        <v>2E-3</v>
      </c>
      <c r="M128" s="121">
        <v>-3.0000000000000001E-3</v>
      </c>
      <c r="N128" s="27"/>
      <c r="O128" s="3" t="str">
        <f t="shared" si="52"/>
        <v/>
      </c>
      <c r="P128" s="3" t="str">
        <f t="shared" si="53"/>
        <v/>
      </c>
      <c r="Q128" s="3" t="str">
        <f t="shared" si="54"/>
        <v/>
      </c>
      <c r="R128" s="4" t="str">
        <f t="shared" si="55"/>
        <v/>
      </c>
      <c r="S128" s="5" t="str">
        <f t="shared" si="56"/>
        <v/>
      </c>
      <c r="T128" s="77" t="str">
        <f t="shared" si="57"/>
        <v/>
      </c>
      <c r="U128" s="77" t="str">
        <f t="shared" si="58"/>
        <v/>
      </c>
      <c r="V128" s="5" t="str">
        <f t="shared" si="59"/>
        <v/>
      </c>
      <c r="W128" s="5" t="str">
        <f t="shared" si="60"/>
        <v/>
      </c>
      <c r="X128" s="5" t="str">
        <f t="shared" si="61"/>
        <v/>
      </c>
      <c r="Y128" s="73" t="str">
        <f t="shared" si="62"/>
        <v/>
      </c>
      <c r="Z128" s="32" t="str">
        <f t="shared" si="68"/>
        <v/>
      </c>
      <c r="AA128" s="32" t="str">
        <f t="shared" si="69"/>
        <v/>
      </c>
      <c r="AB128" s="32" t="str">
        <f t="shared" si="70"/>
        <v/>
      </c>
      <c r="AC128" s="32" t="str">
        <f t="shared" si="71"/>
        <v/>
      </c>
      <c r="AD128" s="120"/>
      <c r="AE128" s="119" t="str">
        <f t="shared" si="72"/>
        <v/>
      </c>
      <c r="AF128" s="118"/>
      <c r="AG128" s="117"/>
      <c r="AH128" s="117"/>
      <c r="AI128" s="116"/>
      <c r="AJ128" s="2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CE128" t="str">
        <v/>
      </c>
    </row>
    <row r="129" spans="1:83" ht="15" customHeight="1">
      <c r="A129" s="17">
        <v>175</v>
      </c>
      <c r="B129" s="134" t="s">
        <v>523</v>
      </c>
      <c r="C129" s="126"/>
      <c r="D129" s="128" t="s">
        <v>551</v>
      </c>
      <c r="E129" s="127"/>
      <c r="F129" s="126" t="s">
        <v>44</v>
      </c>
      <c r="G129" s="126">
        <v>0</v>
      </c>
      <c r="H129" s="126">
        <v>2E-3</v>
      </c>
      <c r="I129" s="126">
        <v>-5.0000000000000001E-3</v>
      </c>
      <c r="J129" s="123" t="s">
        <v>31</v>
      </c>
      <c r="K129" s="129" t="s">
        <v>414</v>
      </c>
      <c r="L129" s="122">
        <v>2E-3</v>
      </c>
      <c r="M129" s="121">
        <v>-5.0000000000000001E-3</v>
      </c>
      <c r="N129" s="27"/>
      <c r="O129" s="3" t="str">
        <f t="shared" si="52"/>
        <v/>
      </c>
      <c r="P129" s="3" t="str">
        <f t="shared" si="53"/>
        <v/>
      </c>
      <c r="Q129" s="3" t="str">
        <f t="shared" si="54"/>
        <v/>
      </c>
      <c r="R129" s="4" t="str">
        <f t="shared" si="55"/>
        <v/>
      </c>
      <c r="S129" s="5" t="str">
        <f t="shared" si="56"/>
        <v/>
      </c>
      <c r="T129" s="77" t="str">
        <f t="shared" si="57"/>
        <v/>
      </c>
      <c r="U129" s="77" t="str">
        <f t="shared" si="58"/>
        <v/>
      </c>
      <c r="V129" s="5" t="str">
        <f t="shared" si="59"/>
        <v/>
      </c>
      <c r="W129" s="5" t="str">
        <f t="shared" si="60"/>
        <v/>
      </c>
      <c r="X129" s="5" t="str">
        <f t="shared" si="61"/>
        <v/>
      </c>
      <c r="Y129" s="73" t="str">
        <f t="shared" si="62"/>
        <v/>
      </c>
      <c r="Z129" s="32" t="str">
        <f t="shared" si="68"/>
        <v/>
      </c>
      <c r="AA129" s="32" t="str">
        <f t="shared" si="69"/>
        <v/>
      </c>
      <c r="AB129" s="32" t="str">
        <f t="shared" si="70"/>
        <v/>
      </c>
      <c r="AC129" s="32" t="str">
        <f t="shared" si="71"/>
        <v/>
      </c>
      <c r="AD129" s="120"/>
      <c r="AE129" s="119" t="str">
        <f t="shared" si="72"/>
        <v/>
      </c>
      <c r="AF129" s="118"/>
      <c r="AG129" s="117"/>
      <c r="AH129" s="117"/>
      <c r="AI129" s="116"/>
      <c r="AJ129" s="2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CE129" t="str">
        <v/>
      </c>
    </row>
    <row r="130" spans="1:83" ht="15" customHeight="1">
      <c r="A130" s="17">
        <v>176</v>
      </c>
      <c r="B130" s="134" t="s">
        <v>524</v>
      </c>
      <c r="C130" s="126"/>
      <c r="D130" s="128" t="s">
        <v>552</v>
      </c>
      <c r="E130" s="127"/>
      <c r="F130" s="126" t="s">
        <v>44</v>
      </c>
      <c r="G130" s="126">
        <v>0</v>
      </c>
      <c r="H130" s="126">
        <v>2E-3</v>
      </c>
      <c r="I130" s="126">
        <v>-8.0000000000000002E-3</v>
      </c>
      <c r="J130" s="123" t="s">
        <v>31</v>
      </c>
      <c r="K130" s="129" t="s">
        <v>414</v>
      </c>
      <c r="L130" s="122">
        <v>2E-3</v>
      </c>
      <c r="M130" s="121">
        <v>-8.0000000000000002E-3</v>
      </c>
      <c r="N130" s="27"/>
      <c r="O130" s="3" t="str">
        <f t="shared" si="52"/>
        <v/>
      </c>
      <c r="P130" s="3" t="str">
        <f t="shared" si="53"/>
        <v/>
      </c>
      <c r="Q130" s="3" t="str">
        <f t="shared" si="54"/>
        <v/>
      </c>
      <c r="R130" s="4" t="str">
        <f t="shared" si="55"/>
        <v/>
      </c>
      <c r="S130" s="5" t="str">
        <f t="shared" si="56"/>
        <v/>
      </c>
      <c r="T130" s="77" t="str">
        <f t="shared" si="57"/>
        <v/>
      </c>
      <c r="U130" s="77" t="str">
        <f t="shared" si="58"/>
        <v/>
      </c>
      <c r="V130" s="5" t="str">
        <f t="shared" si="59"/>
        <v/>
      </c>
      <c r="W130" s="5" t="str">
        <f t="shared" si="60"/>
        <v/>
      </c>
      <c r="X130" s="5" t="str">
        <f t="shared" si="61"/>
        <v/>
      </c>
      <c r="Y130" s="73" t="str">
        <f t="shared" si="62"/>
        <v/>
      </c>
      <c r="Z130" s="32" t="str">
        <f t="shared" si="68"/>
        <v/>
      </c>
      <c r="AA130" s="32" t="str">
        <f t="shared" si="69"/>
        <v/>
      </c>
      <c r="AB130" s="32" t="str">
        <f t="shared" si="70"/>
        <v/>
      </c>
      <c r="AC130" s="32" t="str">
        <f t="shared" si="71"/>
        <v/>
      </c>
      <c r="AD130" s="120"/>
      <c r="AE130" s="119" t="str">
        <f t="shared" si="72"/>
        <v/>
      </c>
      <c r="AF130" s="118"/>
      <c r="AG130" s="117"/>
      <c r="AH130" s="117"/>
      <c r="AI130" s="116"/>
      <c r="AJ130" s="2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1:83" ht="15" customHeight="1">
      <c r="A131" s="17">
        <v>177</v>
      </c>
      <c r="B131" s="134" t="s">
        <v>525</v>
      </c>
      <c r="C131" s="126"/>
      <c r="D131" s="128" t="s">
        <v>553</v>
      </c>
      <c r="E131" s="127"/>
      <c r="F131" s="126" t="s">
        <v>44</v>
      </c>
      <c r="G131" s="126">
        <v>0</v>
      </c>
      <c r="H131" s="126">
        <v>4.0000000000000001E-3</v>
      </c>
      <c r="I131" s="126">
        <v>-0.01</v>
      </c>
      <c r="J131" s="123" t="s">
        <v>31</v>
      </c>
      <c r="K131" s="129" t="s">
        <v>414</v>
      </c>
      <c r="L131" s="122">
        <v>4.0000000000000001E-3</v>
      </c>
      <c r="M131" s="121">
        <v>-0.01</v>
      </c>
      <c r="N131" s="27"/>
      <c r="O131" s="3" t="str">
        <f t="shared" si="52"/>
        <v/>
      </c>
      <c r="P131" s="3" t="str">
        <f t="shared" si="53"/>
        <v/>
      </c>
      <c r="Q131" s="3" t="str">
        <f t="shared" si="54"/>
        <v/>
      </c>
      <c r="R131" s="4" t="str">
        <f t="shared" si="55"/>
        <v/>
      </c>
      <c r="S131" s="5" t="str">
        <f t="shared" si="56"/>
        <v/>
      </c>
      <c r="T131" s="77" t="str">
        <f t="shared" si="57"/>
        <v/>
      </c>
      <c r="U131" s="77" t="str">
        <f t="shared" si="58"/>
        <v/>
      </c>
      <c r="V131" s="5" t="str">
        <f t="shared" si="59"/>
        <v/>
      </c>
      <c r="W131" s="5" t="str">
        <f t="shared" si="60"/>
        <v/>
      </c>
      <c r="X131" s="5" t="str">
        <f t="shared" si="61"/>
        <v/>
      </c>
      <c r="Y131" s="73" t="str">
        <f t="shared" si="62"/>
        <v/>
      </c>
      <c r="Z131" s="32" t="str">
        <f t="shared" si="68"/>
        <v/>
      </c>
      <c r="AA131" s="32" t="str">
        <f t="shared" si="69"/>
        <v/>
      </c>
      <c r="AB131" s="32" t="str">
        <f t="shared" si="70"/>
        <v/>
      </c>
      <c r="AC131" s="32" t="str">
        <f t="shared" si="71"/>
        <v/>
      </c>
      <c r="AD131" s="120"/>
      <c r="AE131" s="119" t="str">
        <f t="shared" si="72"/>
        <v/>
      </c>
      <c r="AF131" s="118"/>
      <c r="AG131" s="117"/>
      <c r="AH131" s="117"/>
      <c r="AI131" s="116"/>
      <c r="AJ131" s="2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1:83" ht="15" customHeight="1">
      <c r="A132" s="17">
        <v>178</v>
      </c>
      <c r="B132" s="134" t="s">
        <v>443</v>
      </c>
      <c r="C132" s="126" t="s">
        <v>260</v>
      </c>
      <c r="D132" s="128" t="s">
        <v>554</v>
      </c>
      <c r="E132" s="127"/>
      <c r="F132" s="126" t="s">
        <v>44</v>
      </c>
      <c r="G132" s="126">
        <v>0</v>
      </c>
      <c r="H132" s="126">
        <v>3.0000000000000001E-3</v>
      </c>
      <c r="I132" s="126">
        <v>-1.2999999999999999E-2</v>
      </c>
      <c r="J132" s="123" t="s">
        <v>31</v>
      </c>
      <c r="K132" s="129" t="s">
        <v>414</v>
      </c>
      <c r="L132" s="122">
        <v>5.0000000000000001E-3</v>
      </c>
      <c r="M132" s="121">
        <v>-1.4999999999999999E-2</v>
      </c>
      <c r="N132" s="27"/>
      <c r="O132" s="3" t="str">
        <f t="shared" si="52"/>
        <v/>
      </c>
      <c r="P132" s="3" t="str">
        <f t="shared" si="53"/>
        <v/>
      </c>
      <c r="Q132" s="3" t="str">
        <f t="shared" si="54"/>
        <v/>
      </c>
      <c r="R132" s="4" t="str">
        <f t="shared" si="55"/>
        <v/>
      </c>
      <c r="S132" s="5" t="str">
        <f t="shared" si="56"/>
        <v/>
      </c>
      <c r="T132" s="77" t="str">
        <f t="shared" si="57"/>
        <v/>
      </c>
      <c r="U132" s="77" t="str">
        <f t="shared" si="58"/>
        <v/>
      </c>
      <c r="V132" s="5" t="str">
        <f t="shared" si="59"/>
        <v/>
      </c>
      <c r="W132" s="5" t="str">
        <f t="shared" si="60"/>
        <v/>
      </c>
      <c r="X132" s="5" t="str">
        <f t="shared" si="61"/>
        <v/>
      </c>
      <c r="Y132" s="73" t="str">
        <f t="shared" si="62"/>
        <v/>
      </c>
      <c r="Z132" s="32" t="str">
        <f t="shared" si="68"/>
        <v/>
      </c>
      <c r="AA132" s="32" t="str">
        <f t="shared" si="69"/>
        <v/>
      </c>
      <c r="AB132" s="32" t="str">
        <f t="shared" si="70"/>
        <v/>
      </c>
      <c r="AC132" s="32" t="str">
        <f t="shared" si="71"/>
        <v/>
      </c>
      <c r="AD132" s="120"/>
      <c r="AE132" s="119" t="str">
        <f t="shared" si="72"/>
        <v/>
      </c>
      <c r="AF132" s="118"/>
      <c r="AG132" s="117"/>
      <c r="AH132" s="117"/>
      <c r="AI132" s="116"/>
      <c r="AJ132" s="2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1:83" ht="15" customHeight="1">
      <c r="A133" s="17">
        <v>179</v>
      </c>
      <c r="B133" s="134" t="s">
        <v>442</v>
      </c>
      <c r="C133" s="126" t="s">
        <v>441</v>
      </c>
      <c r="D133" s="128" t="s">
        <v>135</v>
      </c>
      <c r="E133" s="127">
        <v>1.33</v>
      </c>
      <c r="F133" s="126" t="s">
        <v>44</v>
      </c>
      <c r="G133" s="126">
        <v>-0.45</v>
      </c>
      <c r="H133" s="126">
        <v>0.01</v>
      </c>
      <c r="I133" s="126">
        <v>-0.01</v>
      </c>
      <c r="J133" s="123" t="s">
        <v>31</v>
      </c>
      <c r="K133" s="129" t="s">
        <v>414</v>
      </c>
      <c r="L133" s="122">
        <v>-0.44</v>
      </c>
      <c r="M133" s="121">
        <v>-0.46</v>
      </c>
      <c r="N133" s="27"/>
      <c r="O133" s="3" t="str">
        <f t="shared" si="52"/>
        <v/>
      </c>
      <c r="P133" s="3" t="str">
        <f t="shared" si="53"/>
        <v/>
      </c>
      <c r="Q133" s="3" t="str">
        <f t="shared" si="54"/>
        <v/>
      </c>
      <c r="R133" s="4" t="str">
        <f t="shared" si="55"/>
        <v/>
      </c>
      <c r="S133" s="5" t="str">
        <f t="shared" si="56"/>
        <v/>
      </c>
      <c r="T133" s="77" t="str">
        <f t="shared" si="57"/>
        <v/>
      </c>
      <c r="U133" s="77" t="str">
        <f t="shared" si="58"/>
        <v/>
      </c>
      <c r="V133" s="5" t="str">
        <f t="shared" si="59"/>
        <v/>
      </c>
      <c r="W133" s="5" t="str">
        <f t="shared" si="60"/>
        <v/>
      </c>
      <c r="X133" s="5" t="str">
        <f t="shared" si="61"/>
        <v/>
      </c>
      <c r="Y133" s="73" t="str">
        <f t="shared" si="62"/>
        <v/>
      </c>
      <c r="Z133" s="32" t="str">
        <f t="shared" si="68"/>
        <v/>
      </c>
      <c r="AA133" s="32" t="str">
        <f t="shared" si="69"/>
        <v/>
      </c>
      <c r="AB133" s="32" t="str">
        <f t="shared" si="70"/>
        <v/>
      </c>
      <c r="AC133" s="32" t="str">
        <f t="shared" si="71"/>
        <v/>
      </c>
      <c r="AD133" s="120"/>
      <c r="AE133" s="119" t="str">
        <f t="shared" si="72"/>
        <v/>
      </c>
      <c r="AF133" s="118"/>
      <c r="AG133" s="117"/>
      <c r="AH133" s="117"/>
      <c r="AI133" s="116"/>
      <c r="AJ133" s="2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1:83" ht="15" customHeight="1">
      <c r="A134" s="17">
        <v>180</v>
      </c>
      <c r="B134" s="133" t="s">
        <v>526</v>
      </c>
      <c r="C134" s="126"/>
      <c r="D134" s="128" t="s">
        <v>550</v>
      </c>
      <c r="E134" s="127"/>
      <c r="F134" s="126" t="s">
        <v>44</v>
      </c>
      <c r="G134" s="126">
        <v>0</v>
      </c>
      <c r="H134" s="126">
        <v>2E-3</v>
      </c>
      <c r="I134" s="126">
        <v>-3.0000000000000001E-3</v>
      </c>
      <c r="J134" s="123" t="s">
        <v>31</v>
      </c>
      <c r="K134" s="129" t="s">
        <v>414</v>
      </c>
      <c r="L134" s="122">
        <v>2E-3</v>
      </c>
      <c r="M134" s="121">
        <v>-3.0000000000000001E-3</v>
      </c>
      <c r="N134" s="27"/>
      <c r="O134" s="3" t="str">
        <f t="shared" si="52"/>
        <v/>
      </c>
      <c r="P134" s="3" t="str">
        <f t="shared" si="53"/>
        <v/>
      </c>
      <c r="Q134" s="3" t="str">
        <f t="shared" si="54"/>
        <v/>
      </c>
      <c r="R134" s="4" t="str">
        <f t="shared" si="55"/>
        <v/>
      </c>
      <c r="S134" s="5" t="str">
        <f t="shared" si="56"/>
        <v/>
      </c>
      <c r="T134" s="77" t="str">
        <f t="shared" si="57"/>
        <v/>
      </c>
      <c r="U134" s="77" t="str">
        <f t="shared" si="58"/>
        <v/>
      </c>
      <c r="V134" s="5" t="str">
        <f t="shared" si="59"/>
        <v/>
      </c>
      <c r="W134" s="5" t="str">
        <f t="shared" si="60"/>
        <v/>
      </c>
      <c r="X134" s="5" t="str">
        <f t="shared" si="61"/>
        <v/>
      </c>
      <c r="Y134" s="73" t="str">
        <f t="shared" si="62"/>
        <v/>
      </c>
      <c r="Z134" s="32" t="str">
        <f t="shared" si="68"/>
        <v/>
      </c>
      <c r="AA134" s="32" t="str">
        <f t="shared" si="69"/>
        <v/>
      </c>
      <c r="AB134" s="32" t="str">
        <f t="shared" si="70"/>
        <v/>
      </c>
      <c r="AC134" s="32" t="str">
        <f t="shared" si="71"/>
        <v/>
      </c>
      <c r="AD134" s="120"/>
      <c r="AE134" s="119" t="str">
        <f t="shared" si="72"/>
        <v/>
      </c>
      <c r="AF134" s="118"/>
      <c r="AG134" s="117"/>
      <c r="AH134" s="117"/>
      <c r="AI134" s="116"/>
      <c r="AJ134" s="2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1:83" ht="15" customHeight="1">
      <c r="A135" s="17">
        <v>181</v>
      </c>
      <c r="B135" s="133" t="s">
        <v>527</v>
      </c>
      <c r="C135" s="126"/>
      <c r="D135" s="128" t="s">
        <v>551</v>
      </c>
      <c r="E135" s="127"/>
      <c r="F135" s="126" t="s">
        <v>44</v>
      </c>
      <c r="G135" s="126">
        <v>0</v>
      </c>
      <c r="H135" s="126">
        <v>2E-3</v>
      </c>
      <c r="I135" s="126">
        <v>-5.0000000000000001E-3</v>
      </c>
      <c r="J135" s="123" t="s">
        <v>31</v>
      </c>
      <c r="K135" s="129" t="s">
        <v>414</v>
      </c>
      <c r="L135" s="122">
        <v>2E-3</v>
      </c>
      <c r="M135" s="121">
        <v>-5.0000000000000001E-3</v>
      </c>
      <c r="N135" s="27"/>
      <c r="O135" s="3" t="str">
        <f t="shared" si="52"/>
        <v/>
      </c>
      <c r="P135" s="3" t="str">
        <f t="shared" si="53"/>
        <v/>
      </c>
      <c r="Q135" s="3" t="str">
        <f t="shared" si="54"/>
        <v/>
      </c>
      <c r="R135" s="4" t="str">
        <f t="shared" si="55"/>
        <v/>
      </c>
      <c r="S135" s="5" t="str">
        <f t="shared" si="56"/>
        <v/>
      </c>
      <c r="T135" s="77" t="str">
        <f t="shared" si="57"/>
        <v/>
      </c>
      <c r="U135" s="77" t="str">
        <f t="shared" si="58"/>
        <v/>
      </c>
      <c r="V135" s="5" t="str">
        <f t="shared" si="59"/>
        <v/>
      </c>
      <c r="W135" s="5" t="str">
        <f t="shared" si="60"/>
        <v/>
      </c>
      <c r="X135" s="5" t="str">
        <f t="shared" si="61"/>
        <v/>
      </c>
      <c r="Y135" s="73" t="str">
        <f t="shared" si="62"/>
        <v/>
      </c>
      <c r="Z135" s="32" t="str">
        <f t="shared" si="68"/>
        <v/>
      </c>
      <c r="AA135" s="32" t="str">
        <f t="shared" si="69"/>
        <v/>
      </c>
      <c r="AB135" s="32" t="str">
        <f t="shared" si="70"/>
        <v/>
      </c>
      <c r="AC135" s="32" t="str">
        <f t="shared" si="71"/>
        <v/>
      </c>
      <c r="AD135" s="120"/>
      <c r="AE135" s="119" t="str">
        <f t="shared" si="72"/>
        <v/>
      </c>
      <c r="AF135" s="118"/>
      <c r="AG135" s="117"/>
      <c r="AH135" s="117"/>
      <c r="AI135" s="116"/>
      <c r="AJ135" s="2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1:83" ht="15" customHeight="1">
      <c r="A136" s="17">
        <v>182</v>
      </c>
      <c r="B136" s="134" t="s">
        <v>528</v>
      </c>
      <c r="C136" s="126"/>
      <c r="D136" s="128" t="s">
        <v>552</v>
      </c>
      <c r="E136" s="127"/>
      <c r="F136" s="126" t="s">
        <v>44</v>
      </c>
      <c r="G136" s="126">
        <v>0</v>
      </c>
      <c r="H136" s="126">
        <v>2E-3</v>
      </c>
      <c r="I136" s="126">
        <v>-8.0000000000000002E-3</v>
      </c>
      <c r="J136" s="123" t="s">
        <v>31</v>
      </c>
      <c r="K136" s="129" t="s">
        <v>414</v>
      </c>
      <c r="L136" s="122">
        <v>2E-3</v>
      </c>
      <c r="M136" s="121">
        <v>-8.0000000000000002E-3</v>
      </c>
      <c r="N136" s="27"/>
      <c r="O136" s="3" t="str">
        <f t="shared" si="52"/>
        <v/>
      </c>
      <c r="P136" s="3" t="str">
        <f t="shared" si="53"/>
        <v/>
      </c>
      <c r="Q136" s="3" t="str">
        <f t="shared" si="54"/>
        <v/>
      </c>
      <c r="R136" s="4" t="str">
        <f t="shared" si="55"/>
        <v/>
      </c>
      <c r="S136" s="5" t="str">
        <f t="shared" si="56"/>
        <v/>
      </c>
      <c r="T136" s="77" t="str">
        <f t="shared" si="57"/>
        <v/>
      </c>
      <c r="U136" s="77" t="str">
        <f t="shared" si="58"/>
        <v/>
      </c>
      <c r="V136" s="5" t="str">
        <f t="shared" si="59"/>
        <v/>
      </c>
      <c r="W136" s="5" t="str">
        <f t="shared" si="60"/>
        <v/>
      </c>
      <c r="X136" s="5" t="str">
        <f t="shared" si="61"/>
        <v/>
      </c>
      <c r="Y136" s="73" t="str">
        <f t="shared" si="62"/>
        <v/>
      </c>
      <c r="Z136" s="32" t="str">
        <f t="shared" si="68"/>
        <v/>
      </c>
      <c r="AA136" s="32" t="str">
        <f t="shared" si="69"/>
        <v/>
      </c>
      <c r="AB136" s="32" t="str">
        <f t="shared" si="70"/>
        <v/>
      </c>
      <c r="AC136" s="32" t="str">
        <f t="shared" si="71"/>
        <v/>
      </c>
      <c r="AD136" s="120"/>
      <c r="AE136" s="119" t="str">
        <f t="shared" si="72"/>
        <v/>
      </c>
      <c r="AF136" s="118"/>
      <c r="AG136" s="117"/>
      <c r="AH136" s="117"/>
      <c r="AI136" s="116"/>
      <c r="AJ136" s="2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1:83" ht="15" customHeight="1">
      <c r="A137" s="17">
        <v>183</v>
      </c>
      <c r="B137" s="134" t="s">
        <v>529</v>
      </c>
      <c r="C137" s="126"/>
      <c r="D137" s="128" t="s">
        <v>553</v>
      </c>
      <c r="E137" s="127"/>
      <c r="F137" s="126" t="s">
        <v>44</v>
      </c>
      <c r="G137" s="126">
        <v>0</v>
      </c>
      <c r="H137" s="126">
        <v>4.0000000000000001E-3</v>
      </c>
      <c r="I137" s="126">
        <v>-0.01</v>
      </c>
      <c r="J137" s="123" t="s">
        <v>31</v>
      </c>
      <c r="K137" s="129" t="s">
        <v>414</v>
      </c>
      <c r="L137" s="122">
        <v>4.0000000000000001E-3</v>
      </c>
      <c r="M137" s="121">
        <v>-0.01</v>
      </c>
      <c r="N137" s="27"/>
      <c r="O137" s="3" t="str">
        <f t="shared" si="52"/>
        <v/>
      </c>
      <c r="P137" s="3" t="str">
        <f t="shared" si="53"/>
        <v/>
      </c>
      <c r="Q137" s="3" t="str">
        <f t="shared" si="54"/>
        <v/>
      </c>
      <c r="R137" s="4" t="str">
        <f t="shared" si="55"/>
        <v/>
      </c>
      <c r="S137" s="5" t="str">
        <f t="shared" si="56"/>
        <v/>
      </c>
      <c r="T137" s="77" t="str">
        <f t="shared" si="57"/>
        <v/>
      </c>
      <c r="U137" s="77" t="str">
        <f t="shared" si="58"/>
        <v/>
      </c>
      <c r="V137" s="5" t="str">
        <f t="shared" si="59"/>
        <v/>
      </c>
      <c r="W137" s="5" t="str">
        <f t="shared" si="60"/>
        <v/>
      </c>
      <c r="X137" s="5" t="str">
        <f t="shared" si="61"/>
        <v/>
      </c>
      <c r="Y137" s="73" t="str">
        <f t="shared" si="62"/>
        <v/>
      </c>
      <c r="Z137" s="32" t="str">
        <f t="shared" si="68"/>
        <v/>
      </c>
      <c r="AA137" s="32" t="str">
        <f t="shared" si="69"/>
        <v/>
      </c>
      <c r="AB137" s="32" t="str">
        <f t="shared" si="70"/>
        <v/>
      </c>
      <c r="AC137" s="32" t="str">
        <f t="shared" si="71"/>
        <v/>
      </c>
      <c r="AD137" s="120"/>
      <c r="AE137" s="119" t="str">
        <f t="shared" si="72"/>
        <v/>
      </c>
      <c r="AF137" s="118"/>
      <c r="AG137" s="117"/>
      <c r="AH137" s="117"/>
      <c r="AI137" s="116"/>
      <c r="AJ137" s="2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1:83" ht="15" customHeight="1">
      <c r="A138" s="17">
        <v>184</v>
      </c>
      <c r="B138" s="133" t="s">
        <v>440</v>
      </c>
      <c r="C138" s="126" t="s">
        <v>260</v>
      </c>
      <c r="D138" s="128" t="s">
        <v>554</v>
      </c>
      <c r="E138" s="127"/>
      <c r="F138" s="126" t="s">
        <v>44</v>
      </c>
      <c r="G138" s="126">
        <v>0</v>
      </c>
      <c r="H138" s="126">
        <v>3.0000000000000001E-3</v>
      </c>
      <c r="I138" s="126">
        <v>-1.2999999999999999E-2</v>
      </c>
      <c r="J138" s="123" t="s">
        <v>31</v>
      </c>
      <c r="K138" s="129" t="s">
        <v>414</v>
      </c>
      <c r="L138" s="122">
        <v>5.0000000000000001E-3</v>
      </c>
      <c r="M138" s="121">
        <v>-1.4999999999999999E-2</v>
      </c>
      <c r="N138" s="27"/>
      <c r="O138" s="3" t="str">
        <f t="shared" si="52"/>
        <v/>
      </c>
      <c r="P138" s="3" t="str">
        <f t="shared" si="53"/>
        <v/>
      </c>
      <c r="Q138" s="3" t="str">
        <f t="shared" si="54"/>
        <v/>
      </c>
      <c r="R138" s="4" t="str">
        <f t="shared" si="55"/>
        <v/>
      </c>
      <c r="S138" s="5" t="str">
        <f t="shared" si="56"/>
        <v/>
      </c>
      <c r="T138" s="77" t="str">
        <f t="shared" si="57"/>
        <v/>
      </c>
      <c r="U138" s="77" t="str">
        <f t="shared" si="58"/>
        <v/>
      </c>
      <c r="V138" s="5" t="str">
        <f t="shared" si="59"/>
        <v/>
      </c>
      <c r="W138" s="5" t="str">
        <f t="shared" si="60"/>
        <v/>
      </c>
      <c r="X138" s="5" t="str">
        <f t="shared" si="61"/>
        <v/>
      </c>
      <c r="Y138" s="73" t="str">
        <f t="shared" si="62"/>
        <v/>
      </c>
      <c r="Z138" s="32" t="str">
        <f t="shared" si="68"/>
        <v/>
      </c>
      <c r="AA138" s="32" t="str">
        <f t="shared" si="69"/>
        <v/>
      </c>
      <c r="AB138" s="32" t="str">
        <f t="shared" si="70"/>
        <v/>
      </c>
      <c r="AC138" s="32" t="str">
        <f t="shared" si="71"/>
        <v/>
      </c>
      <c r="AD138" s="120"/>
      <c r="AE138" s="119" t="str">
        <f t="shared" si="72"/>
        <v/>
      </c>
      <c r="AF138" s="118"/>
      <c r="AG138" s="117"/>
      <c r="AH138" s="117"/>
      <c r="AI138" s="116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1:83" ht="15" customHeight="1">
      <c r="A139" s="17">
        <v>189</v>
      </c>
      <c r="B139" s="134" t="s">
        <v>439</v>
      </c>
      <c r="C139" s="126"/>
      <c r="D139" s="128" t="s">
        <v>135</v>
      </c>
      <c r="E139" s="127"/>
      <c r="F139" s="126" t="s">
        <v>44</v>
      </c>
      <c r="G139" s="126">
        <v>0.03</v>
      </c>
      <c r="H139" s="126">
        <v>0.03</v>
      </c>
      <c r="I139" s="126">
        <v>-0.03</v>
      </c>
      <c r="J139" s="123" t="s">
        <v>12</v>
      </c>
      <c r="K139" s="129" t="s">
        <v>414</v>
      </c>
      <c r="L139" s="122">
        <v>0.06</v>
      </c>
      <c r="M139" s="121">
        <v>0</v>
      </c>
      <c r="N139" s="27"/>
      <c r="O139" s="3" t="str">
        <f t="shared" si="52"/>
        <v/>
      </c>
      <c r="P139" s="3" t="str">
        <f t="shared" si="53"/>
        <v/>
      </c>
      <c r="Q139" s="3" t="str">
        <f t="shared" si="54"/>
        <v/>
      </c>
      <c r="R139" s="4" t="str">
        <f t="shared" si="55"/>
        <v/>
      </c>
      <c r="S139" s="5" t="str">
        <f t="shared" si="56"/>
        <v/>
      </c>
      <c r="T139" s="77" t="str">
        <f t="shared" si="57"/>
        <v/>
      </c>
      <c r="U139" s="77" t="str">
        <f t="shared" si="58"/>
        <v/>
      </c>
      <c r="V139" s="5" t="str">
        <f t="shared" si="59"/>
        <v/>
      </c>
      <c r="W139" s="5" t="str">
        <f t="shared" si="60"/>
        <v/>
      </c>
      <c r="X139" s="5" t="str">
        <f t="shared" si="61"/>
        <v/>
      </c>
      <c r="Y139" s="73" t="str">
        <f t="shared" si="62"/>
        <v/>
      </c>
      <c r="Z139" s="32" t="str">
        <f t="shared" si="68"/>
        <v/>
      </c>
      <c r="AA139" s="32" t="str">
        <f t="shared" si="69"/>
        <v/>
      </c>
      <c r="AB139" s="32" t="str">
        <f t="shared" si="70"/>
        <v/>
      </c>
      <c r="AC139" s="32" t="str">
        <f t="shared" si="71"/>
        <v/>
      </c>
      <c r="AD139" s="120"/>
      <c r="AE139" s="119" t="str">
        <f t="shared" si="72"/>
        <v/>
      </c>
      <c r="AF139" s="118"/>
      <c r="AG139" s="117"/>
      <c r="AH139" s="117"/>
      <c r="AI139" s="116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1:83" ht="15" customHeight="1">
      <c r="A140" s="17">
        <v>190</v>
      </c>
      <c r="B140" s="134" t="s">
        <v>438</v>
      </c>
      <c r="C140" s="126"/>
      <c r="D140" s="128" t="s">
        <v>135</v>
      </c>
      <c r="E140" s="127"/>
      <c r="F140" s="126" t="s">
        <v>44</v>
      </c>
      <c r="G140" s="126">
        <v>0.03</v>
      </c>
      <c r="H140" s="126">
        <v>0.03</v>
      </c>
      <c r="I140" s="126">
        <v>-0.03</v>
      </c>
      <c r="J140" s="123" t="s">
        <v>12</v>
      </c>
      <c r="K140" s="129" t="s">
        <v>414</v>
      </c>
      <c r="L140" s="122">
        <v>0.06</v>
      </c>
      <c r="M140" s="121">
        <v>0</v>
      </c>
      <c r="N140" s="27"/>
      <c r="O140" s="3" t="str">
        <f t="shared" si="52"/>
        <v/>
      </c>
      <c r="P140" s="3" t="str">
        <f t="shared" si="53"/>
        <v/>
      </c>
      <c r="Q140" s="3" t="str">
        <f t="shared" si="54"/>
        <v/>
      </c>
      <c r="R140" s="4" t="str">
        <f t="shared" si="55"/>
        <v/>
      </c>
      <c r="S140" s="5" t="str">
        <f t="shared" si="56"/>
        <v/>
      </c>
      <c r="T140" s="77" t="str">
        <f t="shared" si="57"/>
        <v/>
      </c>
      <c r="U140" s="77" t="str">
        <f t="shared" si="58"/>
        <v/>
      </c>
      <c r="V140" s="5" t="str">
        <f t="shared" si="59"/>
        <v/>
      </c>
      <c r="W140" s="5" t="str">
        <f t="shared" si="60"/>
        <v/>
      </c>
      <c r="X140" s="5" t="str">
        <f t="shared" si="61"/>
        <v/>
      </c>
      <c r="Y140" s="73" t="str">
        <f t="shared" si="62"/>
        <v/>
      </c>
      <c r="Z140" s="32" t="str">
        <f t="shared" si="68"/>
        <v/>
      </c>
      <c r="AA140" s="32" t="str">
        <f t="shared" si="69"/>
        <v/>
      </c>
      <c r="AB140" s="32" t="str">
        <f t="shared" si="70"/>
        <v/>
      </c>
      <c r="AC140" s="32" t="str">
        <f t="shared" si="71"/>
        <v/>
      </c>
      <c r="AD140" s="120"/>
      <c r="AE140" s="119" t="str">
        <f t="shared" si="72"/>
        <v/>
      </c>
      <c r="AF140" s="118"/>
      <c r="AG140" s="117"/>
      <c r="AH140" s="117"/>
      <c r="AI140" s="116"/>
      <c r="AJ140" s="2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1:83" ht="15" customHeight="1">
      <c r="A141" s="17">
        <v>191</v>
      </c>
      <c r="B141" s="133" t="s">
        <v>437</v>
      </c>
      <c r="C141" s="126"/>
      <c r="D141" s="128" t="s">
        <v>135</v>
      </c>
      <c r="E141" s="127"/>
      <c r="F141" s="126" t="s">
        <v>44</v>
      </c>
      <c r="G141" s="126">
        <v>0.03</v>
      </c>
      <c r="H141" s="126">
        <v>0.03</v>
      </c>
      <c r="I141" s="126">
        <v>-0.03</v>
      </c>
      <c r="J141" s="123" t="s">
        <v>12</v>
      </c>
      <c r="K141" s="129" t="s">
        <v>414</v>
      </c>
      <c r="L141" s="122">
        <v>0.06</v>
      </c>
      <c r="M141" s="121">
        <v>0</v>
      </c>
      <c r="N141" s="27"/>
      <c r="O141" s="3" t="str">
        <f t="shared" si="52"/>
        <v/>
      </c>
      <c r="P141" s="3" t="str">
        <f t="shared" si="53"/>
        <v/>
      </c>
      <c r="Q141" s="3" t="str">
        <f t="shared" si="54"/>
        <v/>
      </c>
      <c r="R141" s="4" t="str">
        <f t="shared" si="55"/>
        <v/>
      </c>
      <c r="S141" s="5" t="str">
        <f t="shared" si="56"/>
        <v/>
      </c>
      <c r="T141" s="77" t="str">
        <f t="shared" si="57"/>
        <v/>
      </c>
      <c r="U141" s="77" t="str">
        <f t="shared" si="58"/>
        <v/>
      </c>
      <c r="V141" s="5" t="str">
        <f t="shared" si="59"/>
        <v/>
      </c>
      <c r="W141" s="5" t="str">
        <f t="shared" si="60"/>
        <v/>
      </c>
      <c r="X141" s="5" t="str">
        <f t="shared" si="61"/>
        <v/>
      </c>
      <c r="Y141" s="73" t="str">
        <f t="shared" si="62"/>
        <v/>
      </c>
      <c r="Z141" s="32" t="str">
        <f t="shared" si="68"/>
        <v/>
      </c>
      <c r="AA141" s="32" t="str">
        <f t="shared" si="69"/>
        <v/>
      </c>
      <c r="AB141" s="32" t="str">
        <f t="shared" si="70"/>
        <v/>
      </c>
      <c r="AC141" s="32" t="str">
        <f t="shared" si="71"/>
        <v/>
      </c>
      <c r="AD141" s="120"/>
      <c r="AE141" s="119" t="str">
        <f t="shared" si="72"/>
        <v/>
      </c>
      <c r="AF141" s="118"/>
      <c r="AG141" s="117"/>
      <c r="AH141" s="117"/>
      <c r="AI141" s="116"/>
      <c r="AJ141" s="2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1:83" ht="15" customHeight="1">
      <c r="A142" s="17">
        <v>192</v>
      </c>
      <c r="B142" s="133" t="s">
        <v>436</v>
      </c>
      <c r="C142" s="126"/>
      <c r="D142" s="128" t="s">
        <v>135</v>
      </c>
      <c r="E142" s="127"/>
      <c r="F142" s="126" t="s">
        <v>44</v>
      </c>
      <c r="G142" s="126">
        <v>0.03</v>
      </c>
      <c r="H142" s="126">
        <v>0.03</v>
      </c>
      <c r="I142" s="126">
        <v>-0.03</v>
      </c>
      <c r="J142" s="123" t="s">
        <v>12</v>
      </c>
      <c r="K142" s="129" t="s">
        <v>414</v>
      </c>
      <c r="L142" s="122">
        <v>0.06</v>
      </c>
      <c r="M142" s="121">
        <v>0</v>
      </c>
      <c r="N142" s="27"/>
      <c r="O142" s="3" t="str">
        <f t="shared" si="52"/>
        <v/>
      </c>
      <c r="P142" s="3" t="str">
        <f t="shared" si="53"/>
        <v/>
      </c>
      <c r="Q142" s="3" t="str">
        <f t="shared" si="54"/>
        <v/>
      </c>
      <c r="R142" s="4" t="str">
        <f t="shared" si="55"/>
        <v/>
      </c>
      <c r="S142" s="5" t="str">
        <f t="shared" si="56"/>
        <v/>
      </c>
      <c r="T142" s="77" t="str">
        <f t="shared" si="57"/>
        <v/>
      </c>
      <c r="U142" s="77" t="str">
        <f t="shared" si="58"/>
        <v/>
      </c>
      <c r="V142" s="5" t="str">
        <f t="shared" si="59"/>
        <v/>
      </c>
      <c r="W142" s="5" t="str">
        <f t="shared" si="60"/>
        <v/>
      </c>
      <c r="X142" s="5" t="str">
        <f t="shared" si="61"/>
        <v/>
      </c>
      <c r="Y142" s="73" t="str">
        <f t="shared" si="62"/>
        <v/>
      </c>
      <c r="Z142" s="32" t="str">
        <f t="shared" si="68"/>
        <v/>
      </c>
      <c r="AA142" s="32" t="str">
        <f t="shared" si="69"/>
        <v/>
      </c>
      <c r="AB142" s="32" t="str">
        <f t="shared" si="70"/>
        <v/>
      </c>
      <c r="AC142" s="32" t="str">
        <f t="shared" si="71"/>
        <v/>
      </c>
      <c r="AD142" s="120"/>
      <c r="AE142" s="119" t="str">
        <f t="shared" si="72"/>
        <v/>
      </c>
      <c r="AF142" s="118"/>
      <c r="AG142" s="117"/>
      <c r="AH142" s="117"/>
      <c r="AI142" s="116"/>
      <c r="AJ142" s="2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1:83" ht="15" customHeight="1">
      <c r="A143" s="17">
        <v>193</v>
      </c>
      <c r="B143" s="133" t="s">
        <v>435</v>
      </c>
      <c r="C143" s="126"/>
      <c r="D143" s="128" t="s">
        <v>135</v>
      </c>
      <c r="E143" s="127"/>
      <c r="F143" s="126" t="s">
        <v>44</v>
      </c>
      <c r="G143" s="126">
        <v>0.03</v>
      </c>
      <c r="H143" s="126">
        <v>0.03</v>
      </c>
      <c r="I143" s="126">
        <v>-0.03</v>
      </c>
      <c r="J143" s="123" t="s">
        <v>12</v>
      </c>
      <c r="K143" s="129" t="s">
        <v>414</v>
      </c>
      <c r="L143" s="122">
        <v>0.06</v>
      </c>
      <c r="M143" s="121">
        <v>0</v>
      </c>
      <c r="N143" s="27"/>
      <c r="O143" s="3" t="str">
        <f t="shared" si="52"/>
        <v/>
      </c>
      <c r="P143" s="3" t="str">
        <f t="shared" si="53"/>
        <v/>
      </c>
      <c r="Q143" s="3" t="str">
        <f t="shared" si="54"/>
        <v/>
      </c>
      <c r="R143" s="4" t="str">
        <f t="shared" si="55"/>
        <v/>
      </c>
      <c r="S143" s="5" t="str">
        <f t="shared" si="56"/>
        <v/>
      </c>
      <c r="T143" s="77" t="str">
        <f t="shared" si="57"/>
        <v/>
      </c>
      <c r="U143" s="77" t="str">
        <f t="shared" si="58"/>
        <v/>
      </c>
      <c r="V143" s="5" t="str">
        <f t="shared" si="59"/>
        <v/>
      </c>
      <c r="W143" s="5" t="str">
        <f t="shared" si="60"/>
        <v/>
      </c>
      <c r="X143" s="5" t="str">
        <f t="shared" si="61"/>
        <v/>
      </c>
      <c r="Y143" s="73" t="str">
        <f t="shared" si="62"/>
        <v/>
      </c>
      <c r="Z143" s="32" t="str">
        <f t="shared" si="68"/>
        <v/>
      </c>
      <c r="AA143" s="32" t="str">
        <f t="shared" si="69"/>
        <v/>
      </c>
      <c r="AB143" s="32" t="str">
        <f t="shared" si="70"/>
        <v/>
      </c>
      <c r="AC143" s="32" t="str">
        <f t="shared" si="71"/>
        <v/>
      </c>
      <c r="AD143" s="120"/>
      <c r="AE143" s="119" t="str">
        <f t="shared" si="72"/>
        <v/>
      </c>
      <c r="AF143" s="118"/>
      <c r="AG143" s="117"/>
      <c r="AH143" s="117"/>
      <c r="AI143" s="116"/>
      <c r="AJ143" s="2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1:83" ht="15" customHeight="1">
      <c r="A144" s="17">
        <v>194</v>
      </c>
      <c r="B144" s="133" t="s">
        <v>434</v>
      </c>
      <c r="C144" s="126"/>
      <c r="D144" s="128" t="s">
        <v>135</v>
      </c>
      <c r="E144" s="127"/>
      <c r="F144" s="126" t="s">
        <v>44</v>
      </c>
      <c r="G144" s="126">
        <v>0.03</v>
      </c>
      <c r="H144" s="126">
        <v>0.03</v>
      </c>
      <c r="I144" s="126">
        <v>-0.03</v>
      </c>
      <c r="J144" s="123" t="s">
        <v>12</v>
      </c>
      <c r="K144" s="129" t="s">
        <v>414</v>
      </c>
      <c r="L144" s="122">
        <v>0.06</v>
      </c>
      <c r="M144" s="121">
        <v>0</v>
      </c>
      <c r="N144" s="27"/>
      <c r="O144" s="3" t="str">
        <f t="shared" si="52"/>
        <v/>
      </c>
      <c r="P144" s="3" t="str">
        <f t="shared" si="53"/>
        <v/>
      </c>
      <c r="Q144" s="3" t="str">
        <f t="shared" si="54"/>
        <v/>
      </c>
      <c r="R144" s="4" t="str">
        <f t="shared" si="55"/>
        <v/>
      </c>
      <c r="S144" s="5" t="str">
        <f t="shared" si="56"/>
        <v/>
      </c>
      <c r="T144" s="77" t="str">
        <f t="shared" si="57"/>
        <v/>
      </c>
      <c r="U144" s="77" t="str">
        <f t="shared" si="58"/>
        <v/>
      </c>
      <c r="V144" s="5" t="str">
        <f t="shared" si="59"/>
        <v/>
      </c>
      <c r="W144" s="5" t="str">
        <f t="shared" si="60"/>
        <v/>
      </c>
      <c r="X144" s="5" t="str">
        <f t="shared" si="61"/>
        <v/>
      </c>
      <c r="Y144" s="73" t="str">
        <f t="shared" si="62"/>
        <v/>
      </c>
      <c r="Z144" s="32" t="str">
        <f t="shared" si="68"/>
        <v/>
      </c>
      <c r="AA144" s="32" t="str">
        <f t="shared" si="69"/>
        <v/>
      </c>
      <c r="AB144" s="32" t="str">
        <f t="shared" si="70"/>
        <v/>
      </c>
      <c r="AC144" s="32" t="str">
        <f t="shared" si="71"/>
        <v/>
      </c>
      <c r="AD144" s="120"/>
      <c r="AE144" s="119" t="str">
        <f t="shared" si="72"/>
        <v/>
      </c>
      <c r="AF144" s="118"/>
      <c r="AG144" s="117"/>
      <c r="AH144" s="117"/>
      <c r="AI144" s="116"/>
      <c r="AJ144" s="2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1:68" ht="15" customHeight="1">
      <c r="A145" s="17">
        <v>195</v>
      </c>
      <c r="B145" s="133" t="s">
        <v>433</v>
      </c>
      <c r="C145" s="126"/>
      <c r="D145" s="128" t="s">
        <v>135</v>
      </c>
      <c r="E145" s="127"/>
      <c r="F145" s="126" t="s">
        <v>44</v>
      </c>
      <c r="G145" s="126">
        <v>0.03</v>
      </c>
      <c r="H145" s="126">
        <v>0.03</v>
      </c>
      <c r="I145" s="126">
        <v>-0.03</v>
      </c>
      <c r="J145" s="123" t="s">
        <v>12</v>
      </c>
      <c r="K145" s="129" t="s">
        <v>414</v>
      </c>
      <c r="L145" s="122">
        <v>0.06</v>
      </c>
      <c r="M145" s="121">
        <v>0</v>
      </c>
      <c r="N145" s="27"/>
      <c r="O145" s="3" t="str">
        <f t="shared" ref="O145:O175" si="73">IF(OR($AK145="",ISNUMBER($AK145)=FALSE),"",MAX(AK145:AR145))</f>
        <v/>
      </c>
      <c r="P145" s="3" t="str">
        <f t="shared" ref="P145:P175" si="74">IF(OR($AK145="",ISNUMBER($AK145)=FALSE),"",MIN(AK145:AR145))</f>
        <v/>
      </c>
      <c r="Q145" s="3" t="str">
        <f t="shared" ref="Q145:Q175" si="75">IF(OR($AK145="",ISNUMBER($AK145)=FALSE),"",AVERAGE(AK145:AR145))</f>
        <v/>
      </c>
      <c r="R145" s="4" t="str">
        <f t="shared" ref="R145:R175" si="76">IF(OR($AK145="",ISNUMBER($AK145)=FALSE),"",STDEV(AK145:AR145))</f>
        <v/>
      </c>
      <c r="S145" s="5" t="str">
        <f t="shared" ref="S145:S175" si="77">IF(OR($AK145="",ISNUMBER($AK145)=FALSE),"",IF(AND(G145="",I145=""),V145,IF(AND(G145="",H145=""),W145,(H145+ABS(I145))/(6*R145))))</f>
        <v/>
      </c>
      <c r="T145" s="77" t="str">
        <f t="shared" ref="T145:T170" si="78">IF(OR($AK145="",ISNUMBER($AK145)=FALSE),"",IF(AND($F145="Tolerance",$G145&lt;&gt;""),($Q145-$G145)/(($L145-$M145)/2),IF(AND($F145="GD&amp;T",$H145&lt;&gt;""),$Q145/$H145,"")))</f>
        <v/>
      </c>
      <c r="U145" s="77" t="str">
        <f t="shared" ref="U145:U170" si="79">IF($T145="","",IF(ABS($T145)&lt;=0.125, "Level A",IF(AND(ABS($T145)&gt;0.125,ABS($T145)&lt;=0.25), "Level B",IF(AND(ABS($T145)&gt;0.25,ABS($T145)&lt;=0.5), "Level C", IF(ABS($T145)&gt;0.5, "Level D")))))</f>
        <v/>
      </c>
      <c r="V145" s="5" t="str">
        <f t="shared" ref="V145:V170" si="80">IF(OR($AK145="",ISNUMBER($AK145)=FALSE),"",IF(H145="","",(L145-Q145)/(3*R145)))</f>
        <v/>
      </c>
      <c r="W145" s="5" t="str">
        <f t="shared" ref="W145:W170" si="81">IF(OR($AK145="",ISNUMBER($AK145)=FALSE),"",IF(I145="","",(Q145-M145)/(3*R145)))</f>
        <v/>
      </c>
      <c r="X145" s="5" t="str">
        <f t="shared" ref="X145:X170" si="82">IF(OR($AK145="",ISNUMBER($AK145)=FALSE),"",IF(AND(G145=0,I145=0),((H145)-(Q145))/(3*R145),MIN(V145:W145)))</f>
        <v/>
      </c>
      <c r="Y145" s="73" t="str">
        <f t="shared" ref="Y145:Y170" si="83">IF(OR($AK145="",ISNUMBER($AK145)=FALSE),"",IF(AND(G145=0,I145=0),NORMSDIST(3*X145),NORMSDIST(3*X145)+NORMSDIST(6*S145-3*X145)-1))</f>
        <v/>
      </c>
      <c r="Z145" s="32" t="str">
        <f t="shared" si="68"/>
        <v/>
      </c>
      <c r="AA145" s="32" t="str">
        <f t="shared" si="69"/>
        <v/>
      </c>
      <c r="AB145" s="32" t="str">
        <f t="shared" si="70"/>
        <v/>
      </c>
      <c r="AC145" s="32" t="str">
        <f t="shared" si="71"/>
        <v/>
      </c>
      <c r="AD145" s="120"/>
      <c r="AE145" s="119" t="str">
        <f t="shared" si="72"/>
        <v/>
      </c>
      <c r="AF145" s="118"/>
      <c r="AG145" s="117"/>
      <c r="AH145" s="117"/>
      <c r="AI145" s="116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1:68" ht="15" customHeight="1">
      <c r="A146" s="17">
        <v>196</v>
      </c>
      <c r="B146" s="133" t="s">
        <v>432</v>
      </c>
      <c r="C146" s="126"/>
      <c r="D146" s="128" t="s">
        <v>135</v>
      </c>
      <c r="E146" s="127"/>
      <c r="F146" s="126" t="s">
        <v>44</v>
      </c>
      <c r="G146" s="126">
        <v>0.03</v>
      </c>
      <c r="H146" s="126">
        <v>0.03</v>
      </c>
      <c r="I146" s="126">
        <v>-0.03</v>
      </c>
      <c r="J146" s="123" t="s">
        <v>12</v>
      </c>
      <c r="K146" s="129" t="s">
        <v>414</v>
      </c>
      <c r="L146" s="122">
        <v>0.06</v>
      </c>
      <c r="M146" s="121">
        <v>0</v>
      </c>
      <c r="N146" s="27"/>
      <c r="O146" s="3" t="str">
        <f t="shared" si="73"/>
        <v/>
      </c>
      <c r="P146" s="3" t="str">
        <f t="shared" si="74"/>
        <v/>
      </c>
      <c r="Q146" s="3" t="str">
        <f t="shared" si="75"/>
        <v/>
      </c>
      <c r="R146" s="4" t="str">
        <f t="shared" si="76"/>
        <v/>
      </c>
      <c r="S146" s="5" t="str">
        <f t="shared" si="77"/>
        <v/>
      </c>
      <c r="T146" s="77" t="str">
        <f t="shared" si="78"/>
        <v/>
      </c>
      <c r="U146" s="77" t="str">
        <f t="shared" si="79"/>
        <v/>
      </c>
      <c r="V146" s="5" t="str">
        <f t="shared" si="80"/>
        <v/>
      </c>
      <c r="W146" s="5" t="str">
        <f t="shared" si="81"/>
        <v/>
      </c>
      <c r="X146" s="5" t="str">
        <f t="shared" si="82"/>
        <v/>
      </c>
      <c r="Y146" s="73" t="str">
        <f t="shared" si="83"/>
        <v/>
      </c>
      <c r="Z146" s="32" t="str">
        <f t="shared" si="68"/>
        <v/>
      </c>
      <c r="AA146" s="32" t="str">
        <f t="shared" si="69"/>
        <v/>
      </c>
      <c r="AB146" s="32" t="str">
        <f t="shared" si="70"/>
        <v/>
      </c>
      <c r="AC146" s="32" t="str">
        <f t="shared" si="71"/>
        <v/>
      </c>
      <c r="AD146" s="120"/>
      <c r="AE146" s="119" t="str">
        <f t="shared" si="72"/>
        <v/>
      </c>
      <c r="AF146" s="118"/>
      <c r="AG146" s="117"/>
      <c r="AH146" s="117"/>
      <c r="AI146" s="116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1:68" ht="15" customHeight="1">
      <c r="A147" s="17">
        <v>197</v>
      </c>
      <c r="B147" s="133" t="s">
        <v>431</v>
      </c>
      <c r="C147" s="126"/>
      <c r="D147" s="128" t="s">
        <v>135</v>
      </c>
      <c r="E147" s="127"/>
      <c r="F147" s="126" t="s">
        <v>44</v>
      </c>
      <c r="G147" s="126">
        <v>0.03</v>
      </c>
      <c r="H147" s="126">
        <v>0.03</v>
      </c>
      <c r="I147" s="126">
        <v>-0.03</v>
      </c>
      <c r="J147" s="123" t="s">
        <v>12</v>
      </c>
      <c r="K147" s="129" t="s">
        <v>414</v>
      </c>
      <c r="L147" s="122">
        <v>0.06</v>
      </c>
      <c r="M147" s="121">
        <v>0</v>
      </c>
      <c r="N147" s="27"/>
      <c r="O147" s="3" t="str">
        <f t="shared" si="73"/>
        <v/>
      </c>
      <c r="P147" s="3" t="str">
        <f t="shared" si="74"/>
        <v/>
      </c>
      <c r="Q147" s="3" t="str">
        <f t="shared" si="75"/>
        <v/>
      </c>
      <c r="R147" s="4" t="str">
        <f t="shared" si="76"/>
        <v/>
      </c>
      <c r="S147" s="5" t="str">
        <f t="shared" si="77"/>
        <v/>
      </c>
      <c r="T147" s="77" t="str">
        <f t="shared" si="78"/>
        <v/>
      </c>
      <c r="U147" s="77" t="str">
        <f t="shared" si="79"/>
        <v/>
      </c>
      <c r="V147" s="5" t="str">
        <f t="shared" si="80"/>
        <v/>
      </c>
      <c r="W147" s="5" t="str">
        <f t="shared" si="81"/>
        <v/>
      </c>
      <c r="X147" s="5" t="str">
        <f t="shared" si="82"/>
        <v/>
      </c>
      <c r="Y147" s="73" t="str">
        <f t="shared" si="83"/>
        <v/>
      </c>
      <c r="Z147" s="32" t="str">
        <f t="shared" si="68"/>
        <v/>
      </c>
      <c r="AA147" s="32" t="str">
        <f t="shared" si="69"/>
        <v/>
      </c>
      <c r="AB147" s="32" t="str">
        <f t="shared" si="70"/>
        <v/>
      </c>
      <c r="AC147" s="32" t="str">
        <f t="shared" si="71"/>
        <v/>
      </c>
      <c r="AD147" s="120"/>
      <c r="AE147" s="119" t="str">
        <f t="shared" si="72"/>
        <v/>
      </c>
      <c r="AF147" s="118"/>
      <c r="AG147" s="117"/>
      <c r="AH147" s="117"/>
      <c r="AI147" s="116"/>
      <c r="AJ147" s="2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1:68" ht="15" customHeight="1">
      <c r="A148" s="17">
        <v>198</v>
      </c>
      <c r="B148" s="133" t="s">
        <v>430</v>
      </c>
      <c r="C148" s="126"/>
      <c r="D148" s="128" t="s">
        <v>135</v>
      </c>
      <c r="E148" s="127"/>
      <c r="F148" s="126" t="s">
        <v>44</v>
      </c>
      <c r="G148" s="126">
        <v>0.03</v>
      </c>
      <c r="H148" s="126">
        <v>0.03</v>
      </c>
      <c r="I148" s="126">
        <v>-0.03</v>
      </c>
      <c r="J148" s="123" t="s">
        <v>12</v>
      </c>
      <c r="K148" s="129" t="s">
        <v>414</v>
      </c>
      <c r="L148" s="122">
        <v>0.06</v>
      </c>
      <c r="M148" s="121">
        <v>0</v>
      </c>
      <c r="N148" s="27"/>
      <c r="O148" s="3" t="str">
        <f t="shared" si="73"/>
        <v/>
      </c>
      <c r="P148" s="3" t="str">
        <f t="shared" si="74"/>
        <v/>
      </c>
      <c r="Q148" s="3" t="str">
        <f t="shared" si="75"/>
        <v/>
      </c>
      <c r="R148" s="4" t="str">
        <f t="shared" si="76"/>
        <v/>
      </c>
      <c r="S148" s="5" t="str">
        <f t="shared" si="77"/>
        <v/>
      </c>
      <c r="T148" s="77" t="str">
        <f t="shared" si="78"/>
        <v/>
      </c>
      <c r="U148" s="77" t="str">
        <f t="shared" si="79"/>
        <v/>
      </c>
      <c r="V148" s="5" t="str">
        <f t="shared" si="80"/>
        <v/>
      </c>
      <c r="W148" s="5" t="str">
        <f t="shared" si="81"/>
        <v/>
      </c>
      <c r="X148" s="5" t="str">
        <f t="shared" si="82"/>
        <v/>
      </c>
      <c r="Y148" s="73" t="str">
        <f t="shared" si="83"/>
        <v/>
      </c>
      <c r="Z148" s="32" t="str">
        <f t="shared" si="68"/>
        <v/>
      </c>
      <c r="AA148" s="32" t="str">
        <f t="shared" si="69"/>
        <v/>
      </c>
      <c r="AB148" s="32" t="str">
        <f t="shared" si="70"/>
        <v/>
      </c>
      <c r="AC148" s="32" t="str">
        <f t="shared" si="71"/>
        <v/>
      </c>
      <c r="AD148" s="120"/>
      <c r="AE148" s="119" t="str">
        <f t="shared" si="72"/>
        <v/>
      </c>
      <c r="AF148" s="118"/>
      <c r="AG148" s="117"/>
      <c r="AH148" s="117"/>
      <c r="AI148" s="116"/>
      <c r="AJ148" s="2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1:68" ht="15" customHeight="1">
      <c r="A149" s="17">
        <v>199</v>
      </c>
      <c r="B149" s="133" t="s">
        <v>429</v>
      </c>
      <c r="C149" s="126"/>
      <c r="D149" s="128" t="s">
        <v>135</v>
      </c>
      <c r="E149" s="127"/>
      <c r="F149" s="126" t="s">
        <v>44</v>
      </c>
      <c r="G149" s="126">
        <v>0.03</v>
      </c>
      <c r="H149" s="126">
        <v>0.03</v>
      </c>
      <c r="I149" s="126">
        <v>-0.03</v>
      </c>
      <c r="J149" s="123" t="s">
        <v>12</v>
      </c>
      <c r="K149" s="129" t="s">
        <v>414</v>
      </c>
      <c r="L149" s="122">
        <v>0.06</v>
      </c>
      <c r="M149" s="121">
        <v>0</v>
      </c>
      <c r="N149" s="27"/>
      <c r="O149" s="3" t="str">
        <f t="shared" si="73"/>
        <v/>
      </c>
      <c r="P149" s="3" t="str">
        <f t="shared" si="74"/>
        <v/>
      </c>
      <c r="Q149" s="3" t="str">
        <f t="shared" si="75"/>
        <v/>
      </c>
      <c r="R149" s="4" t="str">
        <f t="shared" si="76"/>
        <v/>
      </c>
      <c r="S149" s="5" t="str">
        <f t="shared" si="77"/>
        <v/>
      </c>
      <c r="T149" s="77" t="str">
        <f t="shared" si="78"/>
        <v/>
      </c>
      <c r="U149" s="77" t="str">
        <f t="shared" si="79"/>
        <v/>
      </c>
      <c r="V149" s="5" t="str">
        <f t="shared" si="80"/>
        <v/>
      </c>
      <c r="W149" s="5" t="str">
        <f t="shared" si="81"/>
        <v/>
      </c>
      <c r="X149" s="5" t="str">
        <f t="shared" si="82"/>
        <v/>
      </c>
      <c r="Y149" s="73" t="str">
        <f t="shared" si="83"/>
        <v/>
      </c>
      <c r="Z149" s="32" t="str">
        <f t="shared" si="68"/>
        <v/>
      </c>
      <c r="AA149" s="32" t="str">
        <f t="shared" si="69"/>
        <v/>
      </c>
      <c r="AB149" s="32" t="str">
        <f t="shared" si="70"/>
        <v/>
      </c>
      <c r="AC149" s="32" t="str">
        <f t="shared" si="71"/>
        <v/>
      </c>
      <c r="AD149" s="120"/>
      <c r="AE149" s="119" t="str">
        <f t="shared" si="72"/>
        <v/>
      </c>
      <c r="AF149" s="118"/>
      <c r="AG149" s="117"/>
      <c r="AH149" s="117"/>
      <c r="AI149" s="116"/>
      <c r="AJ149" s="2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1:68" ht="15" customHeight="1">
      <c r="A150" s="17">
        <v>200</v>
      </c>
      <c r="B150" s="133" t="s">
        <v>428</v>
      </c>
      <c r="C150" s="126"/>
      <c r="D150" s="128" t="s">
        <v>135</v>
      </c>
      <c r="E150" s="127"/>
      <c r="F150" s="126" t="s">
        <v>44</v>
      </c>
      <c r="G150" s="124">
        <v>0.03</v>
      </c>
      <c r="H150" s="126">
        <v>0.03</v>
      </c>
      <c r="I150" s="124">
        <v>-0.03</v>
      </c>
      <c r="J150" s="123" t="s">
        <v>12</v>
      </c>
      <c r="K150" s="129" t="s">
        <v>414</v>
      </c>
      <c r="L150" s="122">
        <v>0.06</v>
      </c>
      <c r="M150" s="121">
        <v>0</v>
      </c>
      <c r="N150" s="27"/>
      <c r="O150" s="3" t="str">
        <f t="shared" si="73"/>
        <v/>
      </c>
      <c r="P150" s="3" t="str">
        <f t="shared" si="74"/>
        <v/>
      </c>
      <c r="Q150" s="3" t="str">
        <f t="shared" si="75"/>
        <v/>
      </c>
      <c r="R150" s="4" t="str">
        <f t="shared" si="76"/>
        <v/>
      </c>
      <c r="S150" s="5" t="str">
        <f t="shared" si="77"/>
        <v/>
      </c>
      <c r="T150" s="77" t="str">
        <f t="shared" si="78"/>
        <v/>
      </c>
      <c r="U150" s="77" t="str">
        <f t="shared" si="79"/>
        <v/>
      </c>
      <c r="V150" s="5" t="str">
        <f t="shared" si="80"/>
        <v/>
      </c>
      <c r="W150" s="5" t="str">
        <f t="shared" si="81"/>
        <v/>
      </c>
      <c r="X150" s="5" t="str">
        <f t="shared" si="82"/>
        <v/>
      </c>
      <c r="Y150" s="73" t="str">
        <f t="shared" si="83"/>
        <v/>
      </c>
      <c r="Z150" s="32" t="str">
        <f t="shared" si="68"/>
        <v/>
      </c>
      <c r="AA150" s="32" t="str">
        <f t="shared" si="69"/>
        <v/>
      </c>
      <c r="AB150" s="32" t="str">
        <f t="shared" si="70"/>
        <v/>
      </c>
      <c r="AC150" s="32" t="str">
        <f t="shared" si="71"/>
        <v/>
      </c>
      <c r="AD150" s="120"/>
      <c r="AE150" s="119" t="str">
        <f t="shared" si="72"/>
        <v/>
      </c>
      <c r="AF150" s="118"/>
      <c r="AG150" s="117"/>
      <c r="AH150" s="117"/>
      <c r="AI150" s="116"/>
      <c r="AJ150" s="2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1:68" ht="15" customHeight="1">
      <c r="A151" s="17">
        <v>201</v>
      </c>
      <c r="B151" s="133" t="s">
        <v>427</v>
      </c>
      <c r="C151" s="126"/>
      <c r="D151" s="128" t="s">
        <v>135</v>
      </c>
      <c r="E151" s="127"/>
      <c r="F151" s="126" t="s">
        <v>44</v>
      </c>
      <c r="G151" s="126">
        <v>0.03</v>
      </c>
      <c r="H151" s="126">
        <v>0.03</v>
      </c>
      <c r="I151" s="126">
        <v>-0.03</v>
      </c>
      <c r="J151" s="123" t="s">
        <v>12</v>
      </c>
      <c r="K151" s="129" t="s">
        <v>414</v>
      </c>
      <c r="L151" s="122">
        <v>0.06</v>
      </c>
      <c r="M151" s="121">
        <v>0</v>
      </c>
      <c r="N151" s="27"/>
      <c r="O151" s="3" t="str">
        <f t="shared" si="73"/>
        <v/>
      </c>
      <c r="P151" s="3" t="str">
        <f t="shared" si="74"/>
        <v/>
      </c>
      <c r="Q151" s="3" t="str">
        <f t="shared" si="75"/>
        <v/>
      </c>
      <c r="R151" s="4" t="str">
        <f t="shared" si="76"/>
        <v/>
      </c>
      <c r="S151" s="5" t="str">
        <f t="shared" si="77"/>
        <v/>
      </c>
      <c r="T151" s="77" t="str">
        <f t="shared" si="78"/>
        <v/>
      </c>
      <c r="U151" s="77" t="str">
        <f t="shared" si="79"/>
        <v/>
      </c>
      <c r="V151" s="5" t="str">
        <f t="shared" si="80"/>
        <v/>
      </c>
      <c r="W151" s="5" t="str">
        <f t="shared" si="81"/>
        <v/>
      </c>
      <c r="X151" s="5" t="str">
        <f t="shared" si="82"/>
        <v/>
      </c>
      <c r="Y151" s="73" t="str">
        <f t="shared" si="83"/>
        <v/>
      </c>
      <c r="Z151" s="32" t="str">
        <f t="shared" si="68"/>
        <v/>
      </c>
      <c r="AA151" s="32" t="str">
        <f t="shared" si="69"/>
        <v/>
      </c>
      <c r="AB151" s="32" t="str">
        <f t="shared" si="70"/>
        <v/>
      </c>
      <c r="AC151" s="32" t="str">
        <f t="shared" si="71"/>
        <v/>
      </c>
      <c r="AD151" s="120"/>
      <c r="AE151" s="119" t="str">
        <f t="shared" si="72"/>
        <v/>
      </c>
      <c r="AF151" s="118"/>
      <c r="AG151" s="117"/>
      <c r="AH151" s="117"/>
      <c r="AI151" s="116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1:68" ht="15" customHeight="1">
      <c r="A152" s="17">
        <v>202</v>
      </c>
      <c r="B152" s="133" t="s">
        <v>426</v>
      </c>
      <c r="C152" s="126"/>
      <c r="D152" s="128" t="s">
        <v>135</v>
      </c>
      <c r="E152" s="127"/>
      <c r="F152" s="126" t="s">
        <v>44</v>
      </c>
      <c r="G152" s="124">
        <v>0.03</v>
      </c>
      <c r="H152" s="126">
        <v>0.03</v>
      </c>
      <c r="I152" s="124">
        <v>-0.03</v>
      </c>
      <c r="J152" s="123" t="s">
        <v>12</v>
      </c>
      <c r="K152" s="129" t="s">
        <v>414</v>
      </c>
      <c r="L152" s="122">
        <v>0.06</v>
      </c>
      <c r="M152" s="121">
        <v>0</v>
      </c>
      <c r="N152" s="27"/>
      <c r="O152" s="3" t="str">
        <f t="shared" si="73"/>
        <v/>
      </c>
      <c r="P152" s="3" t="str">
        <f t="shared" si="74"/>
        <v/>
      </c>
      <c r="Q152" s="3" t="str">
        <f t="shared" si="75"/>
        <v/>
      </c>
      <c r="R152" s="4" t="str">
        <f t="shared" si="76"/>
        <v/>
      </c>
      <c r="S152" s="5" t="str">
        <f t="shared" si="77"/>
        <v/>
      </c>
      <c r="T152" s="77" t="str">
        <f t="shared" si="78"/>
        <v/>
      </c>
      <c r="U152" s="77" t="str">
        <f t="shared" si="79"/>
        <v/>
      </c>
      <c r="V152" s="5" t="str">
        <f t="shared" si="80"/>
        <v/>
      </c>
      <c r="W152" s="5" t="str">
        <f t="shared" si="81"/>
        <v/>
      </c>
      <c r="X152" s="5" t="str">
        <f t="shared" si="82"/>
        <v/>
      </c>
      <c r="Y152" s="73" t="str">
        <f t="shared" si="83"/>
        <v/>
      </c>
      <c r="Z152" s="32" t="str">
        <f t="shared" si="68"/>
        <v/>
      </c>
      <c r="AA152" s="32" t="str">
        <f t="shared" si="69"/>
        <v/>
      </c>
      <c r="AB152" s="32" t="str">
        <f t="shared" si="70"/>
        <v/>
      </c>
      <c r="AC152" s="32" t="str">
        <f t="shared" si="71"/>
        <v/>
      </c>
      <c r="AD152" s="120"/>
      <c r="AE152" s="119" t="str">
        <f t="shared" si="72"/>
        <v/>
      </c>
      <c r="AF152" s="118"/>
      <c r="AG152" s="117"/>
      <c r="AH152" s="117"/>
      <c r="AI152" s="116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1:68" ht="15" customHeight="1">
      <c r="A153" s="17">
        <v>203</v>
      </c>
      <c r="B153" s="133" t="s">
        <v>425</v>
      </c>
      <c r="C153" s="126"/>
      <c r="D153" s="128" t="s">
        <v>135</v>
      </c>
      <c r="E153" s="127"/>
      <c r="F153" s="126" t="s">
        <v>44</v>
      </c>
      <c r="G153" s="126">
        <v>0.03</v>
      </c>
      <c r="H153" s="126">
        <v>0.03</v>
      </c>
      <c r="I153" s="126">
        <v>-0.03</v>
      </c>
      <c r="J153" s="123" t="s">
        <v>12</v>
      </c>
      <c r="K153" s="129" t="s">
        <v>414</v>
      </c>
      <c r="L153" s="122">
        <v>0.06</v>
      </c>
      <c r="M153" s="121">
        <v>0</v>
      </c>
      <c r="N153" s="27"/>
      <c r="O153" s="3" t="str">
        <f t="shared" si="73"/>
        <v/>
      </c>
      <c r="P153" s="3" t="str">
        <f t="shared" si="74"/>
        <v/>
      </c>
      <c r="Q153" s="3" t="str">
        <f t="shared" si="75"/>
        <v/>
      </c>
      <c r="R153" s="4" t="str">
        <f t="shared" si="76"/>
        <v/>
      </c>
      <c r="S153" s="5" t="str">
        <f t="shared" si="77"/>
        <v/>
      </c>
      <c r="T153" s="77" t="str">
        <f t="shared" si="78"/>
        <v/>
      </c>
      <c r="U153" s="77" t="str">
        <f t="shared" si="79"/>
        <v/>
      </c>
      <c r="V153" s="5" t="str">
        <f t="shared" si="80"/>
        <v/>
      </c>
      <c r="W153" s="5" t="str">
        <f t="shared" si="81"/>
        <v/>
      </c>
      <c r="X153" s="5" t="str">
        <f t="shared" si="82"/>
        <v/>
      </c>
      <c r="Y153" s="73" t="str">
        <f t="shared" si="83"/>
        <v/>
      </c>
      <c r="Z153" s="32" t="str">
        <f t="shared" si="68"/>
        <v/>
      </c>
      <c r="AA153" s="32" t="str">
        <f t="shared" si="69"/>
        <v/>
      </c>
      <c r="AB153" s="32" t="str">
        <f t="shared" si="70"/>
        <v/>
      </c>
      <c r="AC153" s="32" t="str">
        <f t="shared" si="71"/>
        <v/>
      </c>
      <c r="AD153" s="120"/>
      <c r="AE153" s="119" t="str">
        <f t="shared" si="72"/>
        <v/>
      </c>
      <c r="AF153" s="118"/>
      <c r="AG153" s="117"/>
      <c r="AH153" s="117"/>
      <c r="AI153" s="116"/>
      <c r="AJ153" s="2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1:68" ht="15" customHeight="1">
      <c r="A154" s="17">
        <v>206</v>
      </c>
      <c r="B154" s="133" t="s">
        <v>424</v>
      </c>
      <c r="C154" s="126"/>
      <c r="D154" s="128" t="s">
        <v>185</v>
      </c>
      <c r="E154" s="127"/>
      <c r="F154" s="126" t="s">
        <v>41</v>
      </c>
      <c r="G154" s="124"/>
      <c r="H154" s="126">
        <v>0.04</v>
      </c>
      <c r="I154" s="124" t="s">
        <v>564</v>
      </c>
      <c r="J154" s="123" t="s">
        <v>12</v>
      </c>
      <c r="K154" s="129" t="s">
        <v>414</v>
      </c>
      <c r="L154" s="122">
        <v>0.04</v>
      </c>
      <c r="M154" s="121" t="s">
        <v>564</v>
      </c>
      <c r="N154" s="27"/>
      <c r="O154" s="3" t="str">
        <f t="shared" si="73"/>
        <v/>
      </c>
      <c r="P154" s="3" t="str">
        <f t="shared" si="74"/>
        <v/>
      </c>
      <c r="Q154" s="3" t="str">
        <f t="shared" si="75"/>
        <v/>
      </c>
      <c r="R154" s="4" t="str">
        <f t="shared" si="76"/>
        <v/>
      </c>
      <c r="S154" s="5" t="str">
        <f t="shared" si="77"/>
        <v/>
      </c>
      <c r="T154" s="77" t="str">
        <f t="shared" si="78"/>
        <v/>
      </c>
      <c r="U154" s="77" t="str">
        <f t="shared" si="79"/>
        <v/>
      </c>
      <c r="V154" s="5" t="str">
        <f t="shared" si="80"/>
        <v/>
      </c>
      <c r="W154" s="5" t="str">
        <f t="shared" si="81"/>
        <v/>
      </c>
      <c r="X154" s="5" t="str">
        <f t="shared" si="82"/>
        <v/>
      </c>
      <c r="Y154" s="73" t="str">
        <f t="shared" si="83"/>
        <v/>
      </c>
      <c r="Z154" s="32" t="str">
        <f t="shared" si="68"/>
        <v/>
      </c>
      <c r="AA154" s="32" t="str">
        <f t="shared" si="69"/>
        <v/>
      </c>
      <c r="AB154" s="32" t="str">
        <f t="shared" si="70"/>
        <v/>
      </c>
      <c r="AC154" s="32" t="str">
        <f t="shared" si="71"/>
        <v/>
      </c>
      <c r="AD154" s="120"/>
      <c r="AE154" s="119" t="str">
        <f t="shared" si="72"/>
        <v/>
      </c>
      <c r="AF154" s="118"/>
      <c r="AG154" s="117"/>
      <c r="AH154" s="117"/>
      <c r="AI154" s="116"/>
      <c r="AJ154" s="2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1:68" ht="15" customHeight="1">
      <c r="A155" s="17">
        <v>207</v>
      </c>
      <c r="B155" s="133" t="s">
        <v>423</v>
      </c>
      <c r="C155" s="126" t="s">
        <v>538</v>
      </c>
      <c r="D155" s="128" t="s">
        <v>135</v>
      </c>
      <c r="E155" s="127">
        <v>1.33</v>
      </c>
      <c r="F155" s="126" t="s">
        <v>44</v>
      </c>
      <c r="G155" s="126">
        <v>15.302</v>
      </c>
      <c r="H155" s="126">
        <v>0.02</v>
      </c>
      <c r="I155" s="126">
        <v>-0.02</v>
      </c>
      <c r="J155" s="123" t="s">
        <v>12</v>
      </c>
      <c r="K155" s="129" t="s">
        <v>414</v>
      </c>
      <c r="L155" s="122">
        <v>15.321999999999999</v>
      </c>
      <c r="M155" s="121">
        <v>15.282</v>
      </c>
      <c r="N155" s="27"/>
      <c r="O155" s="3" t="str">
        <f t="shared" si="73"/>
        <v/>
      </c>
      <c r="P155" s="3" t="str">
        <f t="shared" si="74"/>
        <v/>
      </c>
      <c r="Q155" s="3" t="str">
        <f t="shared" si="75"/>
        <v/>
      </c>
      <c r="R155" s="4" t="str">
        <f t="shared" si="76"/>
        <v/>
      </c>
      <c r="S155" s="5" t="str">
        <f t="shared" si="77"/>
        <v/>
      </c>
      <c r="T155" s="77" t="str">
        <f t="shared" si="78"/>
        <v/>
      </c>
      <c r="U155" s="77" t="str">
        <f t="shared" si="79"/>
        <v/>
      </c>
      <c r="V155" s="5" t="str">
        <f t="shared" si="80"/>
        <v/>
      </c>
      <c r="W155" s="5" t="str">
        <f t="shared" si="81"/>
        <v/>
      </c>
      <c r="X155" s="5" t="str">
        <f t="shared" si="82"/>
        <v/>
      </c>
      <c r="Y155" s="73" t="str">
        <f t="shared" si="83"/>
        <v/>
      </c>
      <c r="Z155" s="32" t="str">
        <f t="shared" si="68"/>
        <v/>
      </c>
      <c r="AA155" s="32" t="str">
        <f t="shared" si="69"/>
        <v/>
      </c>
      <c r="AB155" s="32" t="str">
        <f t="shared" si="70"/>
        <v/>
      </c>
      <c r="AC155" s="32" t="str">
        <f t="shared" si="71"/>
        <v/>
      </c>
      <c r="AD155" s="120"/>
      <c r="AE155" s="119" t="str">
        <f t="shared" si="72"/>
        <v/>
      </c>
      <c r="AF155" s="118"/>
      <c r="AG155" s="117"/>
      <c r="AH155" s="117"/>
      <c r="AI155" s="116"/>
      <c r="AJ155" s="2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1:68" ht="15" customHeight="1">
      <c r="A156" s="17"/>
      <c r="B156" s="134" t="s">
        <v>422</v>
      </c>
      <c r="C156" s="126" t="s">
        <v>539</v>
      </c>
      <c r="D156" s="128" t="s">
        <v>135</v>
      </c>
      <c r="E156" s="127">
        <v>1.33</v>
      </c>
      <c r="F156" s="126" t="s">
        <v>44</v>
      </c>
      <c r="G156" s="126">
        <v>15.302</v>
      </c>
      <c r="H156" s="126">
        <v>0.02</v>
      </c>
      <c r="I156" s="126">
        <v>-0.02</v>
      </c>
      <c r="J156" s="123" t="s">
        <v>12</v>
      </c>
      <c r="K156" s="129" t="s">
        <v>414</v>
      </c>
      <c r="L156" s="122">
        <v>15.321999999999999</v>
      </c>
      <c r="M156" s="121">
        <v>15.282</v>
      </c>
      <c r="N156" s="27"/>
      <c r="O156" s="3" t="str">
        <f t="shared" si="73"/>
        <v/>
      </c>
      <c r="P156" s="3" t="str">
        <f t="shared" si="74"/>
        <v/>
      </c>
      <c r="Q156" s="3" t="str">
        <f t="shared" si="75"/>
        <v/>
      </c>
      <c r="R156" s="4" t="str">
        <f t="shared" si="76"/>
        <v/>
      </c>
      <c r="S156" s="5" t="str">
        <f t="shared" si="77"/>
        <v/>
      </c>
      <c r="T156" s="77" t="str">
        <f t="shared" si="78"/>
        <v/>
      </c>
      <c r="U156" s="77" t="str">
        <f t="shared" si="79"/>
        <v/>
      </c>
      <c r="V156" s="5" t="str">
        <f t="shared" si="80"/>
        <v/>
      </c>
      <c r="W156" s="5" t="str">
        <f t="shared" si="81"/>
        <v/>
      </c>
      <c r="X156" s="5" t="str">
        <f t="shared" si="82"/>
        <v/>
      </c>
      <c r="Y156" s="73" t="str">
        <f t="shared" si="83"/>
        <v/>
      </c>
      <c r="Z156" s="32"/>
      <c r="AA156" s="32"/>
      <c r="AB156" s="32"/>
      <c r="AC156" s="32"/>
      <c r="AD156" s="120"/>
      <c r="AE156" s="119"/>
      <c r="AF156" s="118"/>
      <c r="AG156" s="117"/>
      <c r="AH156" s="117"/>
      <c r="AI156" s="116"/>
      <c r="AJ156" s="2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1:68" ht="15" customHeight="1">
      <c r="A157" s="17">
        <v>208</v>
      </c>
      <c r="B157" s="134" t="s">
        <v>421</v>
      </c>
      <c r="C157" s="126" t="s">
        <v>385</v>
      </c>
      <c r="D157" s="128" t="s">
        <v>135</v>
      </c>
      <c r="E157" s="127">
        <v>1.33</v>
      </c>
      <c r="F157" s="126" t="s">
        <v>44</v>
      </c>
      <c r="G157" s="126">
        <v>1.8360000000000001</v>
      </c>
      <c r="H157" s="126">
        <v>0.02</v>
      </c>
      <c r="I157" s="126">
        <v>-0.02</v>
      </c>
      <c r="J157" s="123" t="s">
        <v>12</v>
      </c>
      <c r="K157" s="129" t="s">
        <v>414</v>
      </c>
      <c r="L157" s="122">
        <v>1.8560000000000001</v>
      </c>
      <c r="M157" s="121">
        <v>1.8160000000000001</v>
      </c>
      <c r="N157" s="27"/>
      <c r="O157" s="3" t="str">
        <f t="shared" si="73"/>
        <v/>
      </c>
      <c r="P157" s="3" t="str">
        <f t="shared" si="74"/>
        <v/>
      </c>
      <c r="Q157" s="3" t="str">
        <f t="shared" si="75"/>
        <v/>
      </c>
      <c r="R157" s="4" t="str">
        <f t="shared" si="76"/>
        <v/>
      </c>
      <c r="S157" s="5" t="str">
        <f t="shared" si="77"/>
        <v/>
      </c>
      <c r="T157" s="77" t="str">
        <f t="shared" si="78"/>
        <v/>
      </c>
      <c r="U157" s="77" t="str">
        <f t="shared" si="79"/>
        <v/>
      </c>
      <c r="V157" s="5" t="str">
        <f t="shared" si="80"/>
        <v/>
      </c>
      <c r="W157" s="5" t="str">
        <f t="shared" si="81"/>
        <v/>
      </c>
      <c r="X157" s="5" t="str">
        <f t="shared" si="82"/>
        <v/>
      </c>
      <c r="Y157" s="73" t="str">
        <f t="shared" si="83"/>
        <v/>
      </c>
      <c r="Z157" s="32" t="str">
        <f t="shared" ref="Z157:Z170" si="84">IF($Q157="","",IF(F157="Tolerance",IF(($E157*3*R157+Q157)-G157&lt;H157,"",($E157*3*R157+Q157)-G157),IF(OR(F157="GD&amp;T",F157="MAX"),IF(($E157*3*R157+Q157)&lt;H157,"",($E157*3*R157+Q157)),"")))</f>
        <v/>
      </c>
      <c r="AA157" s="32" t="str">
        <f t="shared" ref="AA157:AA170" si="85">IF(Q157="","",IF(F157="Tolerance",IF(-(($E157*3*R157)-Q157)-G157&gt;I157,"",-(($E157*3*R157)-Q157)-G157),IF(F157="MIN",IF(-(($E157*3*R157)-Q157)&gt;I157,"",-(($E157*3*R157)-Q157)),"")))</f>
        <v/>
      </c>
      <c r="AB157" s="32" t="str">
        <f t="shared" ref="AB157:AB170" si="86">IF(OR(G157="",Q157=""),"",(L157+M157)/2-Q157)</f>
        <v/>
      </c>
      <c r="AC157" s="32" t="str">
        <f t="shared" ref="AC157:AC175" si="87">IF(OR($S157&gt;$AC$9,$R157=""),"",$AC$9*6*$R157)</f>
        <v/>
      </c>
      <c r="AD157" s="120"/>
      <c r="AE157" s="119" t="str">
        <f t="shared" ref="AE157:AE175" si="88">IF(AD157="","",IF(AD157&gt;=0.966,"Normal","Not Normal"))</f>
        <v/>
      </c>
      <c r="AF157" s="118"/>
      <c r="AG157" s="117"/>
      <c r="AH157" s="117"/>
      <c r="AI157" s="116"/>
      <c r="AJ157" s="2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spans="1:68" ht="15" customHeight="1">
      <c r="A158" s="17">
        <v>209</v>
      </c>
      <c r="B158" s="133" t="s">
        <v>530</v>
      </c>
      <c r="C158" s="126" t="s">
        <v>567</v>
      </c>
      <c r="D158" s="128" t="s">
        <v>135</v>
      </c>
      <c r="E158" s="127">
        <v>1.33</v>
      </c>
      <c r="F158" s="126" t="s">
        <v>44</v>
      </c>
      <c r="G158" s="126">
        <v>0.22</v>
      </c>
      <c r="H158" s="126">
        <v>0.02</v>
      </c>
      <c r="I158" s="126">
        <v>-0.02</v>
      </c>
      <c r="J158" s="123" t="s">
        <v>12</v>
      </c>
      <c r="K158" s="129" t="s">
        <v>414</v>
      </c>
      <c r="L158" s="122">
        <v>0.24</v>
      </c>
      <c r="M158" s="121">
        <v>0.2</v>
      </c>
      <c r="N158" s="27"/>
      <c r="O158" s="3" t="str">
        <f t="shared" si="73"/>
        <v/>
      </c>
      <c r="P158" s="3" t="str">
        <f t="shared" si="74"/>
        <v/>
      </c>
      <c r="Q158" s="3" t="str">
        <f t="shared" si="75"/>
        <v/>
      </c>
      <c r="R158" s="4" t="str">
        <f t="shared" si="76"/>
        <v/>
      </c>
      <c r="S158" s="5" t="str">
        <f t="shared" si="77"/>
        <v/>
      </c>
      <c r="T158" s="77" t="str">
        <f t="shared" si="78"/>
        <v/>
      </c>
      <c r="U158" s="77" t="str">
        <f t="shared" si="79"/>
        <v/>
      </c>
      <c r="V158" s="5" t="str">
        <f t="shared" si="80"/>
        <v/>
      </c>
      <c r="W158" s="5" t="str">
        <f t="shared" si="81"/>
        <v/>
      </c>
      <c r="X158" s="5" t="str">
        <f t="shared" si="82"/>
        <v/>
      </c>
      <c r="Y158" s="73" t="str">
        <f t="shared" si="83"/>
        <v/>
      </c>
      <c r="Z158" s="32" t="str">
        <f t="shared" si="84"/>
        <v/>
      </c>
      <c r="AA158" s="32" t="str">
        <f t="shared" si="85"/>
        <v/>
      </c>
      <c r="AB158" s="32" t="str">
        <f t="shared" si="86"/>
        <v/>
      </c>
      <c r="AC158" s="32" t="str">
        <f t="shared" si="87"/>
        <v/>
      </c>
      <c r="AD158" s="120"/>
      <c r="AE158" s="119" t="str">
        <f t="shared" si="88"/>
        <v/>
      </c>
      <c r="AF158" s="118"/>
      <c r="AG158" s="117"/>
      <c r="AH158" s="117"/>
      <c r="AI158" s="116"/>
      <c r="AJ158" s="2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spans="1:68" ht="15" customHeight="1">
      <c r="A159" s="17">
        <v>210</v>
      </c>
      <c r="B159" s="133" t="s">
        <v>531</v>
      </c>
      <c r="C159" s="126" t="s">
        <v>568</v>
      </c>
      <c r="D159" s="128" t="s">
        <v>135</v>
      </c>
      <c r="E159" s="127">
        <v>1.33</v>
      </c>
      <c r="F159" s="126" t="s">
        <v>44</v>
      </c>
      <c r="G159" s="126">
        <v>0.22</v>
      </c>
      <c r="H159" s="126">
        <v>0.02</v>
      </c>
      <c r="I159" s="126">
        <v>-0.02</v>
      </c>
      <c r="J159" s="123" t="s">
        <v>12</v>
      </c>
      <c r="K159" s="129" t="s">
        <v>414</v>
      </c>
      <c r="L159" s="122">
        <v>0.24</v>
      </c>
      <c r="M159" s="121">
        <v>0.2</v>
      </c>
      <c r="N159" s="27"/>
      <c r="O159" s="3" t="str">
        <f t="shared" si="73"/>
        <v/>
      </c>
      <c r="P159" s="3" t="str">
        <f t="shared" si="74"/>
        <v/>
      </c>
      <c r="Q159" s="3" t="str">
        <f t="shared" si="75"/>
        <v/>
      </c>
      <c r="R159" s="4" t="str">
        <f t="shared" si="76"/>
        <v/>
      </c>
      <c r="S159" s="5" t="str">
        <f t="shared" si="77"/>
        <v/>
      </c>
      <c r="T159" s="77" t="str">
        <f t="shared" si="78"/>
        <v/>
      </c>
      <c r="U159" s="77" t="str">
        <f t="shared" si="79"/>
        <v/>
      </c>
      <c r="V159" s="5" t="str">
        <f t="shared" si="80"/>
        <v/>
      </c>
      <c r="W159" s="5" t="str">
        <f t="shared" si="81"/>
        <v/>
      </c>
      <c r="X159" s="5" t="str">
        <f t="shared" si="82"/>
        <v/>
      </c>
      <c r="Y159" s="73" t="str">
        <f t="shared" si="83"/>
        <v/>
      </c>
      <c r="Z159" s="32" t="str">
        <f t="shared" si="84"/>
        <v/>
      </c>
      <c r="AA159" s="32" t="str">
        <f t="shared" si="85"/>
        <v/>
      </c>
      <c r="AB159" s="32" t="str">
        <f t="shared" si="86"/>
        <v/>
      </c>
      <c r="AC159" s="32" t="str">
        <f t="shared" si="87"/>
        <v/>
      </c>
      <c r="AD159" s="120"/>
      <c r="AE159" s="119" t="str">
        <f t="shared" si="88"/>
        <v/>
      </c>
      <c r="AF159" s="118"/>
      <c r="AG159" s="117"/>
      <c r="AH159" s="117"/>
      <c r="AI159" s="116"/>
      <c r="AJ159" s="2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spans="1:68" ht="15" customHeight="1">
      <c r="A160" s="17">
        <v>485</v>
      </c>
      <c r="B160" s="133" t="s">
        <v>565</v>
      </c>
      <c r="C160" s="126" t="s">
        <v>540</v>
      </c>
      <c r="D160" s="128" t="s">
        <v>135</v>
      </c>
      <c r="E160" s="127">
        <v>1.33</v>
      </c>
      <c r="F160" s="126" t="s">
        <v>44</v>
      </c>
      <c r="G160" s="126">
        <v>0.22</v>
      </c>
      <c r="H160" s="126">
        <v>0.03</v>
      </c>
      <c r="I160" s="126">
        <v>-0.02</v>
      </c>
      <c r="J160" s="123" t="s">
        <v>12</v>
      </c>
      <c r="K160" s="129" t="s">
        <v>414</v>
      </c>
      <c r="L160" s="122">
        <v>0.25</v>
      </c>
      <c r="M160" s="121">
        <v>0.2</v>
      </c>
      <c r="N160" s="27"/>
      <c r="O160" s="3" t="str">
        <f t="shared" si="73"/>
        <v/>
      </c>
      <c r="P160" s="3" t="str">
        <f t="shared" si="74"/>
        <v/>
      </c>
      <c r="Q160" s="3" t="str">
        <f t="shared" si="75"/>
        <v/>
      </c>
      <c r="R160" s="4" t="str">
        <f t="shared" si="76"/>
        <v/>
      </c>
      <c r="S160" s="5" t="str">
        <f t="shared" si="77"/>
        <v/>
      </c>
      <c r="T160" s="77" t="str">
        <f t="shared" si="78"/>
        <v/>
      </c>
      <c r="U160" s="77" t="str">
        <f t="shared" si="79"/>
        <v/>
      </c>
      <c r="V160" s="5" t="str">
        <f t="shared" si="80"/>
        <v/>
      </c>
      <c r="W160" s="5" t="str">
        <f t="shared" si="81"/>
        <v/>
      </c>
      <c r="X160" s="5" t="str">
        <f t="shared" si="82"/>
        <v/>
      </c>
      <c r="Y160" s="73" t="str">
        <f t="shared" si="83"/>
        <v/>
      </c>
      <c r="Z160" s="32" t="str">
        <f>IF($Q160="","",IF(F160="Tolerance",IF(($E160*3*R160+Q160)-G160&lt;H160,"",($E160*3*R160+Q160)-G160),IF(OR(F160="GD&amp;T",F160="MAX"),IF(($E160*3*R160+Q160)&lt;H160,"",($E160*3*R160+Q160)),"")))</f>
        <v/>
      </c>
      <c r="AA160" s="32" t="str">
        <f>IF(Q160="","",IF(F160="Tolerance",IF(-(($E160*3*R160)-Q160)-G160&gt;I160,"",-(($E160*3*R160)-Q160)-G160),IF(F160="MIN",IF(-(($E160*3*R160)-Q160)&gt;I160,"",-(($E160*3*R160)-Q160)),"")))</f>
        <v/>
      </c>
      <c r="AB160" s="32" t="str">
        <f>IF(OR(G160="",Q160=""),"",(L160+M160)/2-Q160)</f>
        <v/>
      </c>
      <c r="AC160" s="32" t="str">
        <f t="shared" si="87"/>
        <v/>
      </c>
      <c r="AD160" s="120"/>
      <c r="AE160" s="119" t="str">
        <f t="shared" si="88"/>
        <v/>
      </c>
      <c r="AF160" s="118"/>
      <c r="AG160" s="117"/>
      <c r="AH160" s="117"/>
      <c r="AI160" s="116"/>
      <c r="AJ160" s="2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spans="1:68" ht="15" customHeight="1">
      <c r="A161" s="17">
        <v>486</v>
      </c>
      <c r="B161" s="133" t="s">
        <v>566</v>
      </c>
      <c r="C161" s="126" t="s">
        <v>541</v>
      </c>
      <c r="D161" s="128" t="s">
        <v>135</v>
      </c>
      <c r="E161" s="127">
        <v>1.33</v>
      </c>
      <c r="F161" s="126" t="s">
        <v>44</v>
      </c>
      <c r="G161" s="126">
        <v>0.22</v>
      </c>
      <c r="H161" s="126">
        <v>0.03</v>
      </c>
      <c r="I161" s="126">
        <v>-0.02</v>
      </c>
      <c r="J161" s="123" t="s">
        <v>12</v>
      </c>
      <c r="K161" s="129" t="s">
        <v>414</v>
      </c>
      <c r="L161" s="122">
        <v>0.25</v>
      </c>
      <c r="M161" s="121">
        <v>0.2</v>
      </c>
      <c r="N161" s="27"/>
      <c r="O161" s="3" t="str">
        <f t="shared" si="73"/>
        <v/>
      </c>
      <c r="P161" s="3" t="str">
        <f t="shared" si="74"/>
        <v/>
      </c>
      <c r="Q161" s="3" t="str">
        <f t="shared" si="75"/>
        <v/>
      </c>
      <c r="R161" s="4" t="str">
        <f t="shared" si="76"/>
        <v/>
      </c>
      <c r="S161" s="5" t="str">
        <f t="shared" si="77"/>
        <v/>
      </c>
      <c r="T161" s="77" t="str">
        <f t="shared" si="78"/>
        <v/>
      </c>
      <c r="U161" s="77" t="str">
        <f t="shared" si="79"/>
        <v/>
      </c>
      <c r="V161" s="5" t="str">
        <f t="shared" si="80"/>
        <v/>
      </c>
      <c r="W161" s="5" t="str">
        <f t="shared" si="81"/>
        <v/>
      </c>
      <c r="X161" s="5" t="str">
        <f t="shared" si="82"/>
        <v/>
      </c>
      <c r="Y161" s="73" t="str">
        <f t="shared" si="83"/>
        <v/>
      </c>
      <c r="Z161" s="32" t="str">
        <f>IF($Q161="","",IF(F161="Tolerance",IF(($E161*3*R161+Q161)-G161&lt;H161,"",($E161*3*R161+Q161)-G161),IF(OR(F161="GD&amp;T",F161="MAX"),IF(($E161*3*R161+Q161)&lt;H161,"",($E161*3*R161+Q161)),"")))</f>
        <v/>
      </c>
      <c r="AA161" s="32" t="str">
        <f>IF(Q161="","",IF(F161="Tolerance",IF(-(($E161*3*R161)-Q161)-G161&gt;I161,"",-(($E161*3*R161)-Q161)-G161),IF(F161="MIN",IF(-(($E161*3*R161)-Q161)&gt;I161,"",-(($E161*3*R161)-Q161)),"")))</f>
        <v/>
      </c>
      <c r="AB161" s="32" t="str">
        <f>IF(OR(G161="",Q161=""),"",(L161+M161)/2-Q161)</f>
        <v/>
      </c>
      <c r="AC161" s="32" t="str">
        <f t="shared" si="87"/>
        <v/>
      </c>
      <c r="AD161" s="120"/>
      <c r="AE161" s="119" t="str">
        <f t="shared" si="88"/>
        <v/>
      </c>
      <c r="AF161" s="118"/>
      <c r="AG161" s="117"/>
      <c r="AH161" s="117"/>
      <c r="AI161" s="116"/>
      <c r="AJ161" s="2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spans="1:68" ht="15" hidden="1" customHeight="1">
      <c r="A162" s="17"/>
      <c r="B162" s="132" t="s">
        <v>560</v>
      </c>
      <c r="C162" s="131"/>
      <c r="D162" s="128" t="s">
        <v>135</v>
      </c>
      <c r="E162" s="127"/>
      <c r="F162" s="130" t="s">
        <v>44</v>
      </c>
      <c r="G162" s="126">
        <v>0.52</v>
      </c>
      <c r="H162" s="126">
        <v>0.03</v>
      </c>
      <c r="I162" s="126">
        <v>-0.03</v>
      </c>
      <c r="J162" s="123" t="s">
        <v>12</v>
      </c>
      <c r="K162" s="129" t="s">
        <v>414</v>
      </c>
      <c r="L162" s="122">
        <f>IF(AND(G162="",H162=""),"",IF(G162="",H162,G162+H162))</f>
        <v>0.55000000000000004</v>
      </c>
      <c r="M162" s="121">
        <f>IF(AND(G162="",I162=""),"",IF(G162="",I162,G162+I162))</f>
        <v>0.49</v>
      </c>
      <c r="N162" s="27"/>
      <c r="O162" s="3">
        <f t="shared" si="73"/>
        <v>0.5141</v>
      </c>
      <c r="P162" s="3">
        <f t="shared" si="74"/>
        <v>0.50939999999999996</v>
      </c>
      <c r="Q162" s="3">
        <f t="shared" si="75"/>
        <v>0.51100000000000001</v>
      </c>
      <c r="R162" s="4">
        <f t="shared" si="76"/>
        <v>2.6851443164195351E-3</v>
      </c>
      <c r="S162" s="5">
        <f t="shared" si="77"/>
        <v>3.7241946136192587</v>
      </c>
      <c r="T162" s="77">
        <f t="shared" si="78"/>
        <v>-0.3</v>
      </c>
      <c r="U162" s="77" t="str">
        <f t="shared" si="79"/>
        <v>Level C</v>
      </c>
      <c r="V162" s="5">
        <f t="shared" si="80"/>
        <v>4.8414529977050407</v>
      </c>
      <c r="W162" s="5">
        <f t="shared" si="81"/>
        <v>2.6069362295334835</v>
      </c>
      <c r="X162" s="5">
        <f t="shared" si="82"/>
        <v>2.6069362295334835</v>
      </c>
      <c r="Y162" s="73">
        <f t="shared" si="83"/>
        <v>0.99999999999999734</v>
      </c>
      <c r="Z162" s="32"/>
      <c r="AA162" s="32"/>
      <c r="AB162" s="32"/>
      <c r="AC162" s="32"/>
      <c r="AD162" s="120"/>
      <c r="AE162" s="119"/>
      <c r="AF162" s="118"/>
      <c r="AG162" s="117"/>
      <c r="AH162" s="117"/>
      <c r="AI162" s="116"/>
      <c r="AJ162" s="22"/>
      <c r="AK162" s="2">
        <v>0.50949999999999995</v>
      </c>
      <c r="AL162" s="2">
        <v>0.5141</v>
      </c>
      <c r="AM162" s="2">
        <v>0.50939999999999996</v>
      </c>
      <c r="AN162" s="2" t="s">
        <v>564</v>
      </c>
      <c r="AO162" s="2" t="s">
        <v>564</v>
      </c>
      <c r="AP162" s="2" t="s">
        <v>564</v>
      </c>
      <c r="AQ162" s="2" t="s">
        <v>564</v>
      </c>
      <c r="AR162" s="2" t="s">
        <v>564</v>
      </c>
      <c r="AS162" s="2" t="s">
        <v>564</v>
      </c>
      <c r="AT162" s="2" t="s">
        <v>564</v>
      </c>
      <c r="AU162" s="2" t="s">
        <v>564</v>
      </c>
      <c r="AV162" s="2" t="s">
        <v>564</v>
      </c>
      <c r="AW162" s="2" t="s">
        <v>564</v>
      </c>
      <c r="AX162" s="2" t="s">
        <v>564</v>
      </c>
      <c r="AY162" s="2" t="s">
        <v>564</v>
      </c>
      <c r="AZ162" s="2" t="s">
        <v>564</v>
      </c>
      <c r="BA162" s="2" t="s">
        <v>564</v>
      </c>
      <c r="BB162" s="2" t="s">
        <v>564</v>
      </c>
      <c r="BC162" s="2" t="s">
        <v>564</v>
      </c>
      <c r="BD162" s="2" t="s">
        <v>564</v>
      </c>
      <c r="BE162" s="2" t="s">
        <v>564</v>
      </c>
      <c r="BF162" s="2" t="s">
        <v>564</v>
      </c>
      <c r="BG162" s="2" t="s">
        <v>564</v>
      </c>
      <c r="BH162" s="2" t="s">
        <v>564</v>
      </c>
      <c r="BI162" s="2" t="s">
        <v>564</v>
      </c>
      <c r="BJ162" s="2" t="s">
        <v>564</v>
      </c>
      <c r="BK162" s="2" t="s">
        <v>564</v>
      </c>
      <c r="BL162" s="2" t="s">
        <v>564</v>
      </c>
      <c r="BM162" s="2" t="s">
        <v>564</v>
      </c>
      <c r="BN162" s="2" t="s">
        <v>564</v>
      </c>
      <c r="BO162" s="2" t="s">
        <v>564</v>
      </c>
      <c r="BP162" s="2" t="s">
        <v>564</v>
      </c>
    </row>
    <row r="163" spans="1:68" ht="15" hidden="1" customHeight="1">
      <c r="A163" s="17"/>
      <c r="B163" s="132" t="s">
        <v>561</v>
      </c>
      <c r="C163" s="131"/>
      <c r="D163" s="128" t="s">
        <v>135</v>
      </c>
      <c r="E163" s="127"/>
      <c r="F163" s="130" t="s">
        <v>44</v>
      </c>
      <c r="G163" s="126">
        <v>0.52</v>
      </c>
      <c r="H163" s="126">
        <v>0.03</v>
      </c>
      <c r="I163" s="126">
        <v>-0.03</v>
      </c>
      <c r="J163" s="123" t="s">
        <v>12</v>
      </c>
      <c r="K163" s="129" t="s">
        <v>414</v>
      </c>
      <c r="L163" s="122">
        <f>IF(AND(G163="",H163=""),"",IF(G163="",H163,G163+H163))</f>
        <v>0.55000000000000004</v>
      </c>
      <c r="M163" s="121">
        <f>IF(AND(G163="",I163=""),"",IF(G163="",I163,G163+I163))</f>
        <v>0.49</v>
      </c>
      <c r="N163" s="27"/>
      <c r="O163" s="3">
        <f t="shared" si="73"/>
        <v>0.49220000000000003</v>
      </c>
      <c r="P163" s="3">
        <f t="shared" si="74"/>
        <v>0.48799999999999999</v>
      </c>
      <c r="Q163" s="3">
        <f t="shared" si="75"/>
        <v>0.48953333333333332</v>
      </c>
      <c r="R163" s="4">
        <f t="shared" si="76"/>
        <v>2.3180451534285133E-3</v>
      </c>
      <c r="S163" s="5">
        <f t="shared" si="77"/>
        <v>4.3139798140728463</v>
      </c>
      <c r="T163" s="77">
        <f t="shared" si="78"/>
        <v>-1.0155555555555558</v>
      </c>
      <c r="U163" s="77" t="str">
        <f t="shared" si="79"/>
        <v>Level D</v>
      </c>
      <c r="V163" s="5">
        <f t="shared" si="80"/>
        <v>8.6950659808090567</v>
      </c>
      <c r="W163" s="5">
        <f t="shared" si="81"/>
        <v>-6.7106352663355975E-2</v>
      </c>
      <c r="X163" s="5">
        <f t="shared" si="82"/>
        <v>-6.7106352663355975E-2</v>
      </c>
      <c r="Y163" s="73">
        <f t="shared" si="83"/>
        <v>0.42022455075258058</v>
      </c>
      <c r="Z163" s="32"/>
      <c r="AA163" s="32"/>
      <c r="AB163" s="32"/>
      <c r="AC163" s="32"/>
      <c r="AD163" s="120"/>
      <c r="AE163" s="119"/>
      <c r="AF163" s="118"/>
      <c r="AG163" s="117"/>
      <c r="AH163" s="117"/>
      <c r="AI163" s="116"/>
      <c r="AJ163" s="22"/>
      <c r="AK163" s="2">
        <v>0.49220000000000003</v>
      </c>
      <c r="AL163" s="2">
        <v>0.4884</v>
      </c>
      <c r="AM163" s="2">
        <v>0.48799999999999999</v>
      </c>
      <c r="AN163" s="2" t="s">
        <v>564</v>
      </c>
      <c r="AO163" s="2" t="s">
        <v>564</v>
      </c>
      <c r="AP163" s="2" t="s">
        <v>564</v>
      </c>
      <c r="AQ163" s="2" t="s">
        <v>564</v>
      </c>
      <c r="AR163" s="2" t="s">
        <v>564</v>
      </c>
      <c r="AS163" s="2" t="s">
        <v>564</v>
      </c>
      <c r="AT163" s="2" t="s">
        <v>564</v>
      </c>
      <c r="AU163" s="2" t="s">
        <v>564</v>
      </c>
      <c r="AV163" s="2" t="s">
        <v>564</v>
      </c>
      <c r="AW163" s="2" t="s">
        <v>564</v>
      </c>
      <c r="AX163" s="2" t="s">
        <v>564</v>
      </c>
      <c r="AY163" s="2" t="s">
        <v>564</v>
      </c>
      <c r="AZ163" s="2" t="s">
        <v>564</v>
      </c>
      <c r="BA163" s="2" t="s">
        <v>564</v>
      </c>
      <c r="BB163" s="2" t="s">
        <v>564</v>
      </c>
      <c r="BC163" s="2" t="s">
        <v>564</v>
      </c>
      <c r="BD163" s="2" t="s">
        <v>564</v>
      </c>
      <c r="BE163" s="2" t="s">
        <v>564</v>
      </c>
      <c r="BF163" s="2" t="s">
        <v>564</v>
      </c>
      <c r="BG163" s="2" t="s">
        <v>564</v>
      </c>
      <c r="BH163" s="2" t="s">
        <v>564</v>
      </c>
      <c r="BI163" s="2" t="s">
        <v>564</v>
      </c>
      <c r="BJ163" s="2" t="s">
        <v>564</v>
      </c>
      <c r="BK163" s="2" t="s">
        <v>564</v>
      </c>
      <c r="BL163" s="2" t="s">
        <v>564</v>
      </c>
      <c r="BM163" s="2" t="s">
        <v>564</v>
      </c>
      <c r="BN163" s="2" t="s">
        <v>564</v>
      </c>
      <c r="BO163" s="2" t="s">
        <v>564</v>
      </c>
      <c r="BP163" s="2" t="s">
        <v>564</v>
      </c>
    </row>
    <row r="164" spans="1:68" ht="15" hidden="1" customHeight="1">
      <c r="A164" s="17"/>
      <c r="B164" s="132" t="s">
        <v>562</v>
      </c>
      <c r="C164" s="131"/>
      <c r="D164" s="128" t="s">
        <v>135</v>
      </c>
      <c r="E164" s="127"/>
      <c r="F164" s="130" t="s">
        <v>44</v>
      </c>
      <c r="G164" s="126">
        <v>0.03</v>
      </c>
      <c r="H164" s="126">
        <v>0.03</v>
      </c>
      <c r="I164" s="126">
        <v>-0.03</v>
      </c>
      <c r="J164" s="123" t="s">
        <v>12</v>
      </c>
      <c r="K164" s="129" t="s">
        <v>414</v>
      </c>
      <c r="L164" s="122">
        <f>IF(AND(G164="",H164=""),"",IF(G164="",H164,G164+H164))</f>
        <v>0.06</v>
      </c>
      <c r="M164" s="121">
        <f>IF(AND(G164="",I164=""),"",IF(G164="",I164,G164+I164))</f>
        <v>0</v>
      </c>
      <c r="N164" s="27"/>
      <c r="O164" s="3">
        <f t="shared" si="73"/>
        <v>4.9029999999999997E-2</v>
      </c>
      <c r="P164" s="3">
        <f t="shared" si="74"/>
        <v>4.8090000000000001E-2</v>
      </c>
      <c r="Q164" s="3">
        <f t="shared" si="75"/>
        <v>4.8583333333333333E-2</v>
      </c>
      <c r="R164" s="4">
        <f t="shared" si="76"/>
        <v>4.7173438854225124E-4</v>
      </c>
      <c r="S164" s="5">
        <f t="shared" si="77"/>
        <v>21.198369766728046</v>
      </c>
      <c r="T164" s="77">
        <f t="shared" si="78"/>
        <v>0.61944444444444446</v>
      </c>
      <c r="U164" s="77" t="str">
        <f t="shared" si="79"/>
        <v>Level D</v>
      </c>
      <c r="V164" s="5">
        <f t="shared" si="80"/>
        <v>8.0671573834492829</v>
      </c>
      <c r="W164" s="5">
        <f t="shared" si="81"/>
        <v>34.329582150006807</v>
      </c>
      <c r="X164" s="5">
        <f t="shared" si="82"/>
        <v>8.0671573834492829</v>
      </c>
      <c r="Y164" s="73">
        <f t="shared" si="83"/>
        <v>1</v>
      </c>
      <c r="Z164" s="32"/>
      <c r="AA164" s="32"/>
      <c r="AB164" s="32"/>
      <c r="AC164" s="32"/>
      <c r="AD164" s="120"/>
      <c r="AE164" s="119"/>
      <c r="AF164" s="118"/>
      <c r="AG164" s="117"/>
      <c r="AH164" s="117"/>
      <c r="AI164" s="116"/>
      <c r="AJ164" s="22"/>
      <c r="AK164" s="2">
        <v>4.9029999999999997E-2</v>
      </c>
      <c r="AL164" s="2">
        <v>4.863E-2</v>
      </c>
      <c r="AM164" s="2">
        <v>4.8090000000000001E-2</v>
      </c>
      <c r="AN164" s="2" t="s">
        <v>564</v>
      </c>
      <c r="AO164" s="2" t="s">
        <v>564</v>
      </c>
      <c r="AP164" s="2" t="s">
        <v>564</v>
      </c>
      <c r="AQ164" s="2" t="s">
        <v>564</v>
      </c>
      <c r="AR164" s="2" t="s">
        <v>564</v>
      </c>
      <c r="AS164" s="2" t="s">
        <v>564</v>
      </c>
      <c r="AT164" s="2" t="s">
        <v>564</v>
      </c>
      <c r="AU164" s="2" t="s">
        <v>564</v>
      </c>
      <c r="AV164" s="2" t="s">
        <v>564</v>
      </c>
      <c r="AW164" s="2" t="s">
        <v>564</v>
      </c>
      <c r="AX164" s="2" t="s">
        <v>564</v>
      </c>
      <c r="AY164" s="2" t="s">
        <v>564</v>
      </c>
      <c r="AZ164" s="2" t="s">
        <v>564</v>
      </c>
      <c r="BA164" s="2" t="s">
        <v>564</v>
      </c>
      <c r="BB164" s="2" t="s">
        <v>564</v>
      </c>
      <c r="BC164" s="2" t="s">
        <v>564</v>
      </c>
      <c r="BD164" s="2" t="s">
        <v>564</v>
      </c>
      <c r="BE164" s="2" t="s">
        <v>564</v>
      </c>
      <c r="BF164" s="2" t="s">
        <v>564</v>
      </c>
      <c r="BG164" s="2" t="s">
        <v>564</v>
      </c>
      <c r="BH164" s="2" t="s">
        <v>564</v>
      </c>
      <c r="BI164" s="2" t="s">
        <v>564</v>
      </c>
      <c r="BJ164" s="2" t="s">
        <v>564</v>
      </c>
      <c r="BK164" s="2" t="s">
        <v>564</v>
      </c>
      <c r="BL164" s="2" t="s">
        <v>564</v>
      </c>
      <c r="BM164" s="2" t="s">
        <v>564</v>
      </c>
      <c r="BN164" s="2" t="s">
        <v>564</v>
      </c>
      <c r="BO164" s="2" t="s">
        <v>564</v>
      </c>
      <c r="BP164" s="2" t="s">
        <v>564</v>
      </c>
    </row>
    <row r="165" spans="1:68" ht="15" hidden="1" customHeight="1">
      <c r="A165" s="17">
        <v>211</v>
      </c>
      <c r="B165" s="132"/>
      <c r="C165" s="131"/>
      <c r="D165" s="128"/>
      <c r="E165" s="127"/>
      <c r="F165" s="130"/>
      <c r="G165" s="126"/>
      <c r="H165" s="126"/>
      <c r="I165" s="126"/>
      <c r="J165" s="123"/>
      <c r="K165" s="129"/>
      <c r="L165" s="122"/>
      <c r="M165" s="121"/>
      <c r="N165" s="27"/>
      <c r="O165" s="3" t="str">
        <f t="shared" si="73"/>
        <v/>
      </c>
      <c r="P165" s="3" t="str">
        <f t="shared" si="74"/>
        <v/>
      </c>
      <c r="Q165" s="3" t="str">
        <f t="shared" si="75"/>
        <v/>
      </c>
      <c r="R165" s="4" t="str">
        <f t="shared" si="76"/>
        <v/>
      </c>
      <c r="S165" s="5" t="str">
        <f t="shared" si="77"/>
        <v/>
      </c>
      <c r="T165" s="77" t="str">
        <f t="shared" si="78"/>
        <v/>
      </c>
      <c r="U165" s="77" t="str">
        <f t="shared" si="79"/>
        <v/>
      </c>
      <c r="V165" s="5" t="str">
        <f t="shared" si="80"/>
        <v/>
      </c>
      <c r="W165" s="5" t="str">
        <f t="shared" si="81"/>
        <v/>
      </c>
      <c r="X165" s="5" t="str">
        <f t="shared" si="82"/>
        <v/>
      </c>
      <c r="Y165" s="73" t="str">
        <f t="shared" si="83"/>
        <v/>
      </c>
      <c r="Z165" s="32" t="str">
        <f t="shared" si="84"/>
        <v/>
      </c>
      <c r="AA165" s="32" t="str">
        <f t="shared" si="85"/>
        <v/>
      </c>
      <c r="AB165" s="32" t="str">
        <f t="shared" si="86"/>
        <v/>
      </c>
      <c r="AC165" s="32" t="str">
        <f t="shared" si="87"/>
        <v/>
      </c>
      <c r="AD165" s="120"/>
      <c r="AE165" s="119" t="str">
        <f t="shared" si="88"/>
        <v/>
      </c>
      <c r="AF165" s="118"/>
      <c r="AG165" s="117"/>
      <c r="AH165" s="117"/>
      <c r="AI165" s="116"/>
      <c r="AJ165" s="2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spans="1:68" ht="15" hidden="1" customHeight="1">
      <c r="A166" s="17">
        <v>212</v>
      </c>
      <c r="B166" s="126" t="s">
        <v>418</v>
      </c>
      <c r="C166" s="126"/>
      <c r="D166" s="128" t="s">
        <v>420</v>
      </c>
      <c r="E166" s="127"/>
      <c r="F166" s="126"/>
      <c r="G166" s="126"/>
      <c r="H166" s="126"/>
      <c r="I166" s="124">
        <v>1000</v>
      </c>
      <c r="J166" s="123" t="s">
        <v>415</v>
      </c>
      <c r="K166" s="129" t="s">
        <v>414</v>
      </c>
      <c r="L166" s="122" t="str">
        <f t="shared" ref="L166:L175" si="89">IF(AND(G166="",H166=""),"",IF(G166="",H166,G166+H166))</f>
        <v/>
      </c>
      <c r="M166" s="121">
        <f t="shared" ref="M166:M175" si="90">IF(AND(G166="",I166=""),"",IF(G166="",I166,G166+I166))</f>
        <v>1000</v>
      </c>
      <c r="N166" s="27"/>
      <c r="O166" s="3" t="str">
        <f t="shared" si="73"/>
        <v/>
      </c>
      <c r="P166" s="3" t="str">
        <f t="shared" si="74"/>
        <v/>
      </c>
      <c r="Q166" s="3" t="str">
        <f t="shared" si="75"/>
        <v/>
      </c>
      <c r="R166" s="4" t="str">
        <f t="shared" si="76"/>
        <v/>
      </c>
      <c r="S166" s="5" t="str">
        <f t="shared" si="77"/>
        <v/>
      </c>
      <c r="T166" s="77" t="str">
        <f t="shared" si="78"/>
        <v/>
      </c>
      <c r="U166" s="77" t="str">
        <f t="shared" si="79"/>
        <v/>
      </c>
      <c r="V166" s="5" t="str">
        <f t="shared" si="80"/>
        <v/>
      </c>
      <c r="W166" s="5" t="str">
        <f t="shared" si="81"/>
        <v/>
      </c>
      <c r="X166" s="5" t="str">
        <f t="shared" si="82"/>
        <v/>
      </c>
      <c r="Y166" s="73" t="str">
        <f t="shared" si="83"/>
        <v/>
      </c>
      <c r="Z166" s="32" t="str">
        <f t="shared" si="84"/>
        <v/>
      </c>
      <c r="AA166" s="32" t="str">
        <f t="shared" si="85"/>
        <v/>
      </c>
      <c r="AB166" s="32" t="str">
        <f t="shared" si="86"/>
        <v/>
      </c>
      <c r="AC166" s="32" t="str">
        <f t="shared" si="87"/>
        <v/>
      </c>
      <c r="AD166" s="120"/>
      <c r="AE166" s="119" t="str">
        <f t="shared" si="88"/>
        <v/>
      </c>
      <c r="AF166" s="118"/>
      <c r="AG166" s="117"/>
      <c r="AH166" s="117"/>
      <c r="AI166" s="116"/>
      <c r="AJ166" s="2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spans="1:68" ht="15" hidden="1" customHeight="1">
      <c r="A167" s="17">
        <v>213</v>
      </c>
      <c r="B167" s="126" t="s">
        <v>417</v>
      </c>
      <c r="C167" s="126"/>
      <c r="D167" s="128" t="s">
        <v>420</v>
      </c>
      <c r="E167" s="127"/>
      <c r="F167" s="126"/>
      <c r="G167" s="126"/>
      <c r="H167" s="126"/>
      <c r="I167" s="126"/>
      <c r="J167" s="123" t="s">
        <v>415</v>
      </c>
      <c r="K167" s="129" t="s">
        <v>414</v>
      </c>
      <c r="L167" s="122" t="str">
        <f t="shared" si="89"/>
        <v/>
      </c>
      <c r="M167" s="121" t="str">
        <f t="shared" si="90"/>
        <v/>
      </c>
      <c r="N167" s="27"/>
      <c r="O167" s="3" t="str">
        <f t="shared" si="73"/>
        <v/>
      </c>
      <c r="P167" s="3" t="str">
        <f t="shared" si="74"/>
        <v/>
      </c>
      <c r="Q167" s="3" t="str">
        <f t="shared" si="75"/>
        <v/>
      </c>
      <c r="R167" s="4" t="str">
        <f t="shared" si="76"/>
        <v/>
      </c>
      <c r="S167" s="5" t="str">
        <f t="shared" si="77"/>
        <v/>
      </c>
      <c r="T167" s="77" t="str">
        <f t="shared" si="78"/>
        <v/>
      </c>
      <c r="U167" s="77" t="str">
        <f t="shared" si="79"/>
        <v/>
      </c>
      <c r="V167" s="5" t="str">
        <f t="shared" si="80"/>
        <v/>
      </c>
      <c r="W167" s="5" t="str">
        <f t="shared" si="81"/>
        <v/>
      </c>
      <c r="X167" s="5" t="str">
        <f t="shared" si="82"/>
        <v/>
      </c>
      <c r="Y167" s="73" t="str">
        <f t="shared" si="83"/>
        <v/>
      </c>
      <c r="Z167" s="32" t="str">
        <f t="shared" si="84"/>
        <v/>
      </c>
      <c r="AA167" s="32" t="str">
        <f t="shared" si="85"/>
        <v/>
      </c>
      <c r="AB167" s="32" t="str">
        <f t="shared" si="86"/>
        <v/>
      </c>
      <c r="AC167" s="32" t="str">
        <f t="shared" si="87"/>
        <v/>
      </c>
      <c r="AD167" s="120"/>
      <c r="AE167" s="119" t="str">
        <f t="shared" si="88"/>
        <v/>
      </c>
      <c r="AF167" s="118"/>
      <c r="AG167" s="117"/>
      <c r="AH167" s="117"/>
      <c r="AI167" s="116"/>
      <c r="AJ167" s="2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spans="1:68" ht="15" hidden="1" customHeight="1">
      <c r="A168" s="17">
        <v>214</v>
      </c>
      <c r="B168" s="126" t="s">
        <v>418</v>
      </c>
      <c r="C168" s="126"/>
      <c r="D168" s="128" t="s">
        <v>419</v>
      </c>
      <c r="E168" s="127"/>
      <c r="F168" s="126"/>
      <c r="G168" s="126"/>
      <c r="H168" s="126"/>
      <c r="I168" s="124">
        <v>1100</v>
      </c>
      <c r="J168" s="123" t="s">
        <v>415</v>
      </c>
      <c r="K168" s="129" t="s">
        <v>414</v>
      </c>
      <c r="L168" s="122" t="str">
        <f t="shared" si="89"/>
        <v/>
      </c>
      <c r="M168" s="121">
        <f t="shared" si="90"/>
        <v>1100</v>
      </c>
      <c r="N168" s="27"/>
      <c r="O168" s="3" t="str">
        <f t="shared" si="73"/>
        <v/>
      </c>
      <c r="P168" s="3" t="str">
        <f t="shared" si="74"/>
        <v/>
      </c>
      <c r="Q168" s="3" t="str">
        <f t="shared" si="75"/>
        <v/>
      </c>
      <c r="R168" s="4" t="str">
        <f t="shared" si="76"/>
        <v/>
      </c>
      <c r="S168" s="5" t="str">
        <f t="shared" si="77"/>
        <v/>
      </c>
      <c r="T168" s="77" t="str">
        <f t="shared" si="78"/>
        <v/>
      </c>
      <c r="U168" s="77" t="str">
        <f t="shared" si="79"/>
        <v/>
      </c>
      <c r="V168" s="5" t="str">
        <f t="shared" si="80"/>
        <v/>
      </c>
      <c r="W168" s="5" t="str">
        <f t="shared" si="81"/>
        <v/>
      </c>
      <c r="X168" s="5" t="str">
        <f t="shared" si="82"/>
        <v/>
      </c>
      <c r="Y168" s="73" t="str">
        <f t="shared" si="83"/>
        <v/>
      </c>
      <c r="Z168" s="32" t="str">
        <f t="shared" si="84"/>
        <v/>
      </c>
      <c r="AA168" s="32" t="str">
        <f t="shared" si="85"/>
        <v/>
      </c>
      <c r="AB168" s="32" t="str">
        <f t="shared" si="86"/>
        <v/>
      </c>
      <c r="AC168" s="32" t="str">
        <f t="shared" si="87"/>
        <v/>
      </c>
      <c r="AD168" s="120"/>
      <c r="AE168" s="119" t="str">
        <f t="shared" si="88"/>
        <v/>
      </c>
      <c r="AF168" s="118"/>
      <c r="AG168" s="117"/>
      <c r="AH168" s="117"/>
      <c r="AI168" s="116"/>
      <c r="AJ168" s="2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spans="1:68" ht="15" hidden="1" customHeight="1">
      <c r="A169" s="17">
        <v>478</v>
      </c>
      <c r="B169" s="126" t="s">
        <v>417</v>
      </c>
      <c r="C169" s="126"/>
      <c r="D169" s="128" t="s">
        <v>419</v>
      </c>
      <c r="E169" s="127"/>
      <c r="F169" s="126"/>
      <c r="G169" s="126"/>
      <c r="H169" s="126"/>
      <c r="I169" s="126"/>
      <c r="J169" s="123" t="s">
        <v>415</v>
      </c>
      <c r="K169" s="129" t="s">
        <v>414</v>
      </c>
      <c r="L169" s="122" t="str">
        <f t="shared" si="89"/>
        <v/>
      </c>
      <c r="M169" s="121" t="str">
        <f t="shared" si="90"/>
        <v/>
      </c>
      <c r="N169" s="27"/>
      <c r="O169" s="3" t="str">
        <f t="shared" si="73"/>
        <v/>
      </c>
      <c r="P169" s="3" t="str">
        <f t="shared" si="74"/>
        <v/>
      </c>
      <c r="Q169" s="3" t="str">
        <f t="shared" si="75"/>
        <v/>
      </c>
      <c r="R169" s="4" t="str">
        <f t="shared" si="76"/>
        <v/>
      </c>
      <c r="S169" s="5" t="str">
        <f t="shared" si="77"/>
        <v/>
      </c>
      <c r="T169" s="77" t="str">
        <f t="shared" si="78"/>
        <v/>
      </c>
      <c r="U169" s="77" t="str">
        <f t="shared" si="79"/>
        <v/>
      </c>
      <c r="V169" s="5" t="str">
        <f t="shared" si="80"/>
        <v/>
      </c>
      <c r="W169" s="5" t="str">
        <f t="shared" si="81"/>
        <v/>
      </c>
      <c r="X169" s="5" t="str">
        <f t="shared" si="82"/>
        <v/>
      </c>
      <c r="Y169" s="73" t="str">
        <f t="shared" si="83"/>
        <v/>
      </c>
      <c r="Z169" s="32" t="str">
        <f t="shared" si="84"/>
        <v/>
      </c>
      <c r="AA169" s="32" t="str">
        <f t="shared" si="85"/>
        <v/>
      </c>
      <c r="AB169" s="32" t="str">
        <f t="shared" si="86"/>
        <v/>
      </c>
      <c r="AC169" s="32" t="str">
        <f t="shared" si="87"/>
        <v/>
      </c>
      <c r="AD169" s="120"/>
      <c r="AE169" s="119" t="str">
        <f t="shared" si="88"/>
        <v/>
      </c>
      <c r="AF169" s="118"/>
      <c r="AG169" s="117"/>
      <c r="AH169" s="117"/>
      <c r="AI169" s="116"/>
      <c r="AJ169" s="2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spans="1:68" ht="15" hidden="1" customHeight="1">
      <c r="A170" s="17">
        <v>479</v>
      </c>
      <c r="B170" s="126" t="s">
        <v>418</v>
      </c>
      <c r="C170" s="126"/>
      <c r="D170" s="128" t="s">
        <v>416</v>
      </c>
      <c r="E170" s="127"/>
      <c r="F170" s="126"/>
      <c r="G170" s="126"/>
      <c r="H170" s="126"/>
      <c r="I170" s="124">
        <v>5</v>
      </c>
      <c r="J170" s="123" t="s">
        <v>415</v>
      </c>
      <c r="K170" s="129" t="s">
        <v>414</v>
      </c>
      <c r="L170" s="122" t="str">
        <f t="shared" si="89"/>
        <v/>
      </c>
      <c r="M170" s="121">
        <f t="shared" si="90"/>
        <v>5</v>
      </c>
      <c r="N170" s="27"/>
      <c r="O170" s="3" t="str">
        <f t="shared" si="73"/>
        <v/>
      </c>
      <c r="P170" s="3" t="str">
        <f t="shared" si="74"/>
        <v/>
      </c>
      <c r="Q170" s="3" t="str">
        <f t="shared" si="75"/>
        <v/>
      </c>
      <c r="R170" s="4" t="str">
        <f t="shared" si="76"/>
        <v/>
      </c>
      <c r="S170" s="5" t="str">
        <f t="shared" si="77"/>
        <v/>
      </c>
      <c r="T170" s="77" t="str">
        <f t="shared" si="78"/>
        <v/>
      </c>
      <c r="U170" s="77" t="str">
        <f t="shared" si="79"/>
        <v/>
      </c>
      <c r="V170" s="5" t="str">
        <f t="shared" si="80"/>
        <v/>
      </c>
      <c r="W170" s="5" t="str">
        <f t="shared" si="81"/>
        <v/>
      </c>
      <c r="X170" s="5" t="str">
        <f t="shared" si="82"/>
        <v/>
      </c>
      <c r="Y170" s="73" t="str">
        <f t="shared" si="83"/>
        <v/>
      </c>
      <c r="Z170" s="32" t="str">
        <f t="shared" si="84"/>
        <v/>
      </c>
      <c r="AA170" s="32" t="str">
        <f t="shared" si="85"/>
        <v/>
      </c>
      <c r="AB170" s="32" t="str">
        <f t="shared" si="86"/>
        <v/>
      </c>
      <c r="AC170" s="32" t="str">
        <f t="shared" si="87"/>
        <v/>
      </c>
      <c r="AD170" s="120"/>
      <c r="AE170" s="119" t="str">
        <f t="shared" si="88"/>
        <v/>
      </c>
      <c r="AF170" s="118"/>
      <c r="AG170" s="117"/>
      <c r="AH170" s="117"/>
      <c r="AI170" s="116"/>
      <c r="AJ170" s="2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spans="1:68" ht="15" hidden="1" customHeight="1">
      <c r="A171" s="17">
        <v>480</v>
      </c>
      <c r="B171" s="126" t="s">
        <v>417</v>
      </c>
      <c r="C171" s="126"/>
      <c r="D171" s="128" t="s">
        <v>416</v>
      </c>
      <c r="E171" s="127"/>
      <c r="F171" s="126"/>
      <c r="G171" s="126"/>
      <c r="H171" s="126"/>
      <c r="I171" s="126"/>
      <c r="J171" s="123" t="s">
        <v>415</v>
      </c>
      <c r="K171" s="129" t="s">
        <v>414</v>
      </c>
      <c r="L171" s="122" t="str">
        <f t="shared" si="89"/>
        <v/>
      </c>
      <c r="M171" s="121" t="str">
        <f t="shared" si="90"/>
        <v/>
      </c>
      <c r="N171" s="27"/>
      <c r="O171" s="3" t="str">
        <f t="shared" si="73"/>
        <v/>
      </c>
      <c r="P171" s="3" t="str">
        <f t="shared" si="74"/>
        <v/>
      </c>
      <c r="Q171" s="3" t="str">
        <f t="shared" si="75"/>
        <v/>
      </c>
      <c r="R171" s="4" t="str">
        <f t="shared" si="76"/>
        <v/>
      </c>
      <c r="S171" s="5" t="str">
        <f t="shared" si="77"/>
        <v/>
      </c>
      <c r="T171" s="5" t="str">
        <f t="shared" ref="T171:AB174" si="91">IF(OR($AK171="",ISNUMBER($AK171)=FALSE),"",IF(AND(H171=0,J171=0),W171,IF(AND(H171="",I171=""),X171,(I171+ABS(J171))/(6*S171))))</f>
        <v/>
      </c>
      <c r="U171" s="5" t="str">
        <f t="shared" si="91"/>
        <v/>
      </c>
      <c r="V171" s="5" t="str">
        <f t="shared" si="91"/>
        <v/>
      </c>
      <c r="W171" s="5" t="str">
        <f t="shared" si="91"/>
        <v/>
      </c>
      <c r="X171" s="5" t="str">
        <f t="shared" si="91"/>
        <v/>
      </c>
      <c r="Y171" s="5" t="str">
        <f t="shared" si="91"/>
        <v/>
      </c>
      <c r="Z171" s="5" t="str">
        <f t="shared" si="91"/>
        <v/>
      </c>
      <c r="AA171" s="5" t="str">
        <f t="shared" si="91"/>
        <v/>
      </c>
      <c r="AB171" s="5" t="str">
        <f t="shared" si="91"/>
        <v/>
      </c>
      <c r="AC171" s="32" t="str">
        <f t="shared" si="87"/>
        <v/>
      </c>
      <c r="AD171" s="120"/>
      <c r="AE171" s="119" t="str">
        <f t="shared" si="88"/>
        <v/>
      </c>
      <c r="AF171" s="118"/>
      <c r="AG171" s="117"/>
      <c r="AH171" s="117"/>
      <c r="AI171" s="116"/>
      <c r="AJ171" s="2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spans="1:68" ht="15" hidden="1" customHeight="1">
      <c r="A172" s="17">
        <v>481</v>
      </c>
      <c r="B172" s="126" t="s">
        <v>339</v>
      </c>
      <c r="C172" s="126"/>
      <c r="D172" s="128" t="s">
        <v>412</v>
      </c>
      <c r="E172" s="127"/>
      <c r="F172" s="126" t="s">
        <v>44</v>
      </c>
      <c r="G172" s="125">
        <v>3.23</v>
      </c>
      <c r="H172" s="125">
        <v>0.02</v>
      </c>
      <c r="I172" s="124">
        <v>-3.5000000000000003E-2</v>
      </c>
      <c r="J172" s="123" t="s">
        <v>12</v>
      </c>
      <c r="K172" s="123" t="s">
        <v>80</v>
      </c>
      <c r="L172" s="122">
        <f t="shared" si="89"/>
        <v>3.25</v>
      </c>
      <c r="M172" s="121">
        <f t="shared" si="90"/>
        <v>3.1949999999999998</v>
      </c>
      <c r="N172" s="27"/>
      <c r="O172" s="3" t="str">
        <f t="shared" si="73"/>
        <v/>
      </c>
      <c r="P172" s="3" t="str">
        <f t="shared" si="74"/>
        <v/>
      </c>
      <c r="Q172" s="3" t="str">
        <f t="shared" si="75"/>
        <v/>
      </c>
      <c r="R172" s="4" t="str">
        <f t="shared" si="76"/>
        <v/>
      </c>
      <c r="S172" s="5" t="str">
        <f t="shared" si="77"/>
        <v/>
      </c>
      <c r="T172" s="5" t="str">
        <f t="shared" si="91"/>
        <v/>
      </c>
      <c r="U172" s="5" t="str">
        <f t="shared" si="91"/>
        <v/>
      </c>
      <c r="V172" s="5" t="str">
        <f t="shared" si="91"/>
        <v/>
      </c>
      <c r="W172" s="5" t="str">
        <f t="shared" si="91"/>
        <v/>
      </c>
      <c r="X172" s="5" t="str">
        <f t="shared" si="91"/>
        <v/>
      </c>
      <c r="Y172" s="5" t="str">
        <f t="shared" si="91"/>
        <v/>
      </c>
      <c r="Z172" s="5" t="str">
        <f t="shared" si="91"/>
        <v/>
      </c>
      <c r="AA172" s="5" t="str">
        <f t="shared" si="91"/>
        <v/>
      </c>
      <c r="AB172" s="5" t="str">
        <f t="shared" si="91"/>
        <v/>
      </c>
      <c r="AC172" s="32" t="str">
        <f t="shared" si="87"/>
        <v/>
      </c>
      <c r="AD172" s="120"/>
      <c r="AE172" s="119" t="str">
        <f t="shared" si="88"/>
        <v/>
      </c>
      <c r="AF172" s="118"/>
      <c r="AG172" s="117"/>
      <c r="AH172" s="117"/>
      <c r="AI172" s="116"/>
      <c r="AJ172" s="2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spans="1:68" ht="15" hidden="1" customHeight="1">
      <c r="A173" s="17">
        <v>482</v>
      </c>
      <c r="B173" s="126" t="s">
        <v>413</v>
      </c>
      <c r="C173" s="126"/>
      <c r="D173" s="128" t="s">
        <v>412</v>
      </c>
      <c r="E173" s="127"/>
      <c r="F173" s="126" t="s">
        <v>44</v>
      </c>
      <c r="G173" s="125">
        <v>3.23</v>
      </c>
      <c r="H173" s="125">
        <v>0.02</v>
      </c>
      <c r="I173" s="124">
        <v>-3.5000000000000003E-2</v>
      </c>
      <c r="J173" s="123" t="s">
        <v>12</v>
      </c>
      <c r="K173" s="123" t="s">
        <v>80</v>
      </c>
      <c r="L173" s="122">
        <f t="shared" si="89"/>
        <v>3.25</v>
      </c>
      <c r="M173" s="121">
        <f t="shared" si="90"/>
        <v>3.1949999999999998</v>
      </c>
      <c r="N173" s="27"/>
      <c r="O173" s="3" t="str">
        <f t="shared" si="73"/>
        <v/>
      </c>
      <c r="P173" s="3" t="str">
        <f t="shared" si="74"/>
        <v/>
      </c>
      <c r="Q173" s="3" t="str">
        <f t="shared" si="75"/>
        <v/>
      </c>
      <c r="R173" s="4" t="str">
        <f t="shared" si="76"/>
        <v/>
      </c>
      <c r="S173" s="5" t="str">
        <f t="shared" si="77"/>
        <v/>
      </c>
      <c r="T173" s="5" t="str">
        <f t="shared" si="91"/>
        <v/>
      </c>
      <c r="U173" s="5" t="str">
        <f t="shared" si="91"/>
        <v/>
      </c>
      <c r="V173" s="5" t="str">
        <f t="shared" si="91"/>
        <v/>
      </c>
      <c r="W173" s="5" t="str">
        <f t="shared" si="91"/>
        <v/>
      </c>
      <c r="X173" s="5" t="str">
        <f t="shared" si="91"/>
        <v/>
      </c>
      <c r="Y173" s="5" t="str">
        <f t="shared" si="91"/>
        <v/>
      </c>
      <c r="Z173" s="5" t="str">
        <f t="shared" si="91"/>
        <v/>
      </c>
      <c r="AA173" s="5" t="str">
        <f t="shared" si="91"/>
        <v/>
      </c>
      <c r="AB173" s="5" t="str">
        <f t="shared" si="91"/>
        <v/>
      </c>
      <c r="AC173" s="32" t="str">
        <f t="shared" si="87"/>
        <v/>
      </c>
      <c r="AD173" s="120"/>
      <c r="AE173" s="119" t="str">
        <f t="shared" si="88"/>
        <v/>
      </c>
      <c r="AF173" s="118"/>
      <c r="AG173" s="117"/>
      <c r="AH173" s="117"/>
      <c r="AI173" s="116"/>
      <c r="AJ173" s="2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spans="1:68" ht="15" hidden="1" customHeight="1">
      <c r="A174" s="17">
        <v>483</v>
      </c>
      <c r="B174" s="126" t="s">
        <v>339</v>
      </c>
      <c r="C174" s="126"/>
      <c r="D174" s="128" t="s">
        <v>411</v>
      </c>
      <c r="E174" s="127"/>
      <c r="F174" s="126" t="s">
        <v>44</v>
      </c>
      <c r="G174" s="125">
        <v>3.23</v>
      </c>
      <c r="H174" s="125">
        <v>0.02</v>
      </c>
      <c r="I174" s="124">
        <v>-3.5000000000000003E-2</v>
      </c>
      <c r="J174" s="123" t="s">
        <v>12</v>
      </c>
      <c r="K174" s="123" t="s">
        <v>80</v>
      </c>
      <c r="L174" s="122">
        <f t="shared" si="89"/>
        <v>3.25</v>
      </c>
      <c r="M174" s="121">
        <f t="shared" si="90"/>
        <v>3.1949999999999998</v>
      </c>
      <c r="N174" s="27"/>
      <c r="O174" s="3" t="str">
        <f t="shared" si="73"/>
        <v/>
      </c>
      <c r="P174" s="3" t="str">
        <f t="shared" si="74"/>
        <v/>
      </c>
      <c r="Q174" s="3" t="str">
        <f t="shared" si="75"/>
        <v/>
      </c>
      <c r="R174" s="4" t="str">
        <f t="shared" si="76"/>
        <v/>
      </c>
      <c r="S174" s="5" t="str">
        <f t="shared" si="77"/>
        <v/>
      </c>
      <c r="T174" s="5" t="str">
        <f t="shared" si="91"/>
        <v/>
      </c>
      <c r="U174" s="5" t="str">
        <f t="shared" si="91"/>
        <v/>
      </c>
      <c r="V174" s="5" t="str">
        <f t="shared" si="91"/>
        <v/>
      </c>
      <c r="W174" s="5" t="str">
        <f t="shared" si="91"/>
        <v/>
      </c>
      <c r="X174" s="5" t="str">
        <f t="shared" si="91"/>
        <v/>
      </c>
      <c r="Y174" s="5" t="str">
        <f t="shared" si="91"/>
        <v/>
      </c>
      <c r="Z174" s="5" t="str">
        <f t="shared" si="91"/>
        <v/>
      </c>
      <c r="AA174" s="5" t="str">
        <f t="shared" si="91"/>
        <v/>
      </c>
      <c r="AB174" s="5" t="str">
        <f t="shared" si="91"/>
        <v/>
      </c>
      <c r="AC174" s="32" t="str">
        <f t="shared" si="87"/>
        <v/>
      </c>
      <c r="AD174" s="120"/>
      <c r="AE174" s="119" t="str">
        <f t="shared" si="88"/>
        <v/>
      </c>
      <c r="AF174" s="118"/>
      <c r="AG174" s="117"/>
      <c r="AH174" s="117"/>
      <c r="AI174" s="116"/>
      <c r="AJ174" s="2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spans="1:68" ht="15" hidden="1" customHeight="1">
      <c r="A175" s="17">
        <v>484</v>
      </c>
      <c r="B175" s="126" t="s">
        <v>152</v>
      </c>
      <c r="C175" s="126"/>
      <c r="D175" s="128" t="s">
        <v>411</v>
      </c>
      <c r="E175" s="127"/>
      <c r="F175" s="126" t="s">
        <v>44</v>
      </c>
      <c r="G175" s="125">
        <v>3.23</v>
      </c>
      <c r="H175" s="125">
        <v>0.02</v>
      </c>
      <c r="I175" s="124">
        <v>-3.5000000000000003E-2</v>
      </c>
      <c r="J175" s="123" t="s">
        <v>12</v>
      </c>
      <c r="K175" s="123" t="s">
        <v>80</v>
      </c>
      <c r="L175" s="122">
        <f t="shared" si="89"/>
        <v>3.25</v>
      </c>
      <c r="M175" s="121">
        <f t="shared" si="90"/>
        <v>3.1949999999999998</v>
      </c>
      <c r="N175" s="27"/>
      <c r="O175" s="3" t="str">
        <f t="shared" si="73"/>
        <v/>
      </c>
      <c r="P175" s="3" t="str">
        <f t="shared" si="74"/>
        <v/>
      </c>
      <c r="Q175" s="3" t="str">
        <f t="shared" si="75"/>
        <v/>
      </c>
      <c r="R175" s="4" t="str">
        <f t="shared" si="76"/>
        <v/>
      </c>
      <c r="S175" s="5" t="str">
        <f t="shared" si="77"/>
        <v/>
      </c>
      <c r="T175" s="77" t="str">
        <f>IF(OR($AK175="",ISNUMBER($AK175)=FALSE),"",IF(AND($F175="Tolerance",$G175&lt;&gt;""),($Q175-$G175)/(($L175-$M175)/2),IF(AND($F175="GD&amp;T",$H175&lt;&gt;""),$Q175/$H175,"")))</f>
        <v/>
      </c>
      <c r="U175" s="77" t="str">
        <f>IF($T175="","",IF(ABS($T175)&lt;=0.125, "Level A",IF(AND(ABS($T175)&gt;0.125,ABS($T175)&lt;=0.25), "Level B",IF(AND(ABS($T175)&gt;0.25,ABS($T175)&lt;=0.5), "Level C", IF(ABS($T175)&gt;0.5, "Level D")))))</f>
        <v/>
      </c>
      <c r="V175" s="5" t="str">
        <f>IF(OR($AK175="",ISNUMBER($AK175)=FALSE),"",IF(H175="","",(L175-Q175)/(3*R175)))</f>
        <v/>
      </c>
      <c r="W175" s="5" t="str">
        <f>IF(OR($AK175="",ISNUMBER($AK175)=FALSE),"",IF(I175="","",(Q175-M175)/(3*R175)))</f>
        <v/>
      </c>
      <c r="X175" s="5" t="str">
        <f>IF(OR($AK175="",ISNUMBER($AK175)=FALSE),"",IF(AND(G175=0,I175=0),((H175)-(Q175))/(3*R175),MIN(V175:W175)))</f>
        <v/>
      </c>
      <c r="Y175" s="73" t="str">
        <f>IF(OR($AK175="",ISNUMBER($AK175)=FALSE),"",IF(AND(G175=0,I175=0),NORMSDIST(3*X175),NORMSDIST(3*X175)+NORMSDIST(6*S175-3*X175)-1))</f>
        <v/>
      </c>
      <c r="Z175" s="32" t="str">
        <f>IF($Q175="","",IF(F175="Tolerance",IF(($E175*3*R175+Q175)-G175&lt;H175,"",($E175*3*R175+Q175)-G175),IF(OR(F175="GD&amp;T",F175="MAX"),IF(($E175*3*R175+Q175)&lt;H175,"",($E175*3*R175+Q175)),"")))</f>
        <v/>
      </c>
      <c r="AA175" s="32" t="str">
        <f>IF(Q175="","",IF(F175="Tolerance",IF(-(($E175*3*R175)-Q175)-G175&gt;I175,"",-(($E175*3*R175)-Q175)-G175),IF(F175="MIN",IF(-(($E175*3*R175)-Q175)&gt;I175,"",-(($E175*3*R175)-Q175)),"")))</f>
        <v/>
      </c>
      <c r="AB175" s="32" t="str">
        <f>IF(OR(G175="",Q175=""),"",(L175+M175)/2-Q175)</f>
        <v/>
      </c>
      <c r="AC175" s="32" t="str">
        <f t="shared" si="87"/>
        <v/>
      </c>
      <c r="AD175" s="120"/>
      <c r="AE175" s="119" t="str">
        <f t="shared" si="88"/>
        <v/>
      </c>
      <c r="AF175" s="118"/>
      <c r="AG175" s="117"/>
      <c r="AH175" s="117"/>
      <c r="AI175" s="116"/>
      <c r="AJ175" s="2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</sheetData>
  <mergeCells count="23">
    <mergeCell ref="B9:B10"/>
    <mergeCell ref="C9:C10"/>
    <mergeCell ref="Z9:AA9"/>
    <mergeCell ref="AG8:AI8"/>
    <mergeCell ref="B6:C6"/>
    <mergeCell ref="F6:G6"/>
    <mergeCell ref="H6:M6"/>
    <mergeCell ref="O6:Q6"/>
    <mergeCell ref="R6:W6"/>
    <mergeCell ref="B8:M8"/>
    <mergeCell ref="O8:AE8"/>
    <mergeCell ref="B5:C5"/>
    <mergeCell ref="F5:G5"/>
    <mergeCell ref="H5:M5"/>
    <mergeCell ref="O5:Q5"/>
    <mergeCell ref="R5:W5"/>
    <mergeCell ref="A1:AE1"/>
    <mergeCell ref="V2:W2"/>
    <mergeCell ref="B4:C4"/>
    <mergeCell ref="F4:G4"/>
    <mergeCell ref="H4:M4"/>
    <mergeCell ref="O4:Q4"/>
    <mergeCell ref="R4:W4"/>
  </mergeCells>
  <phoneticPr fontId="65" type="noConversion"/>
  <conditionalFormatting sqref="G11:G17">
    <cfRule type="expression" dxfId="1016" priority="232">
      <formula>AND($F11&lt;&gt;"Tolerance",$G11&lt;&gt;"")</formula>
    </cfRule>
    <cfRule type="expression" dxfId="1015" priority="233">
      <formula>AND(OR($F11="GD&amp;T",$F11="MAX",$F11="MIN"),$G11="")</formula>
    </cfRule>
    <cfRule type="containsBlanks" dxfId="1014" priority="234">
      <formula>LEN(TRIM(G11))=0</formula>
    </cfRule>
  </conditionalFormatting>
  <conditionalFormatting sqref="G25 G46 G126 G154 I25 I46 I126 I154">
    <cfRule type="containsBlanks" dxfId="1013" priority="245">
      <formula>LEN(TRIM(G25))=0</formula>
    </cfRule>
  </conditionalFormatting>
  <conditionalFormatting sqref="G25 G46 G126 G154">
    <cfRule type="expression" dxfId="1012" priority="244">
      <formula>AND(OR($F25="GD&amp;T",$F25="MAX",$F25="MIN"),$G25="")</formula>
    </cfRule>
  </conditionalFormatting>
  <conditionalFormatting sqref="G32 I172:I175">
    <cfRule type="expression" dxfId="1011" priority="226">
      <formula>AND(OR($F32="GD&amp;T",$F32="MAX"),$I32&lt;&gt;"")</formula>
    </cfRule>
    <cfRule type="expression" dxfId="1010" priority="227">
      <formula>AND(OR($F32="GD&amp;T",$F32="MAX"),$I32="")</formula>
    </cfRule>
    <cfRule type="containsBlanks" dxfId="1009" priority="228">
      <formula>LEN(TRIM(G32))=0</formula>
    </cfRule>
  </conditionalFormatting>
  <conditionalFormatting sqref="G77:G80">
    <cfRule type="expression" dxfId="1008" priority="220">
      <formula>AND(OR($F77="GD&amp;T",$F77="MAX"),$I77&lt;&gt;"")</formula>
    </cfRule>
    <cfRule type="expression" dxfId="1007" priority="221">
      <formula>AND(OR($F77="GD&amp;T",$F77="MAX"),$I77="")</formula>
    </cfRule>
    <cfRule type="containsBlanks" dxfId="1006" priority="222">
      <formula>LEN(TRIM(G77))=0</formula>
    </cfRule>
  </conditionalFormatting>
  <conditionalFormatting sqref="G112 G114 G150 G152 I112 I114 I150 I152">
    <cfRule type="containsBlanks" dxfId="1005" priority="207">
      <formula>LEN(TRIM(G112))=0</formula>
    </cfRule>
  </conditionalFormatting>
  <conditionalFormatting sqref="G112 G114 G150 G152">
    <cfRule type="expression" dxfId="1004" priority="205">
      <formula>AND($F112&lt;&gt;"Tolerance",$G112&lt;&gt;"")</formula>
    </cfRule>
    <cfRule type="expression" dxfId="1003" priority="206">
      <formula>AND(OR($F112="GD&amp;T",$F112="MAX",$F112="MIN"),$G112="")</formula>
    </cfRule>
  </conditionalFormatting>
  <conditionalFormatting sqref="G141 G143">
    <cfRule type="expression" dxfId="1002" priority="200">
      <formula>AND($F141&lt;&gt;"Tolerance",$G141&lt;&gt;"")</formula>
    </cfRule>
    <cfRule type="expression" dxfId="1001" priority="201">
      <formula>AND(OR($F141="GD&amp;T",$F141="MAX",$F141="MIN"),$G141="")</formula>
    </cfRule>
    <cfRule type="containsBlanks" dxfId="1000" priority="202">
      <formula>LEN(TRIM(G141))=0</formula>
    </cfRule>
  </conditionalFormatting>
  <conditionalFormatting sqref="G145 G147">
    <cfRule type="expression" dxfId="999" priority="238">
      <formula>AND($F145&lt;&gt;"Tolerance",$G145&lt;&gt;"")</formula>
    </cfRule>
    <cfRule type="expression" dxfId="998" priority="239">
      <formula>AND(OR($F145="GD&amp;T",$F145="MAX",$F145="MIN"),$G145="")</formula>
    </cfRule>
    <cfRule type="containsBlanks" dxfId="997" priority="240">
      <formula>LEN(TRIM(G145))=0</formula>
    </cfRule>
  </conditionalFormatting>
  <conditionalFormatting sqref="G154 G25 G46 G126">
    <cfRule type="expression" dxfId="996" priority="243">
      <formula>AND($F25&lt;&gt;"Tolerance",$G25&lt;&gt;"")</formula>
    </cfRule>
  </conditionalFormatting>
  <conditionalFormatting sqref="G154">
    <cfRule type="expression" dxfId="995" priority="197">
      <formula>AND(OR($F154="GD&amp;T",$F154="MAX"),$I154&lt;&gt;"")</formula>
    </cfRule>
    <cfRule type="expression" dxfId="994" priority="198">
      <formula>AND(OR($F154="GD&amp;T",$F154="MAX"),$I154="")</formula>
    </cfRule>
    <cfRule type="containsBlanks" dxfId="993" priority="199">
      <formula>LEN(TRIM(G154))=0</formula>
    </cfRule>
  </conditionalFormatting>
  <conditionalFormatting sqref="G158">
    <cfRule type="expression" dxfId="992" priority="214">
      <formula>AND(OR($F158="GD&amp;T",$F158="MAX"),$I158&lt;&gt;"")</formula>
    </cfRule>
    <cfRule type="expression" dxfId="991" priority="215">
      <formula>AND(OR($F158="GD&amp;T",$F158="MAX"),$I158="")</formula>
    </cfRule>
    <cfRule type="containsBlanks" dxfId="990" priority="216">
      <formula>LEN(TRIM(G158))=0</formula>
    </cfRule>
  </conditionalFormatting>
  <conditionalFormatting sqref="I11:I17">
    <cfRule type="expression" dxfId="989" priority="229">
      <formula>AND(OR($F11="GD&amp;T",$F11="MAX"),$I11&lt;&gt;"")</formula>
    </cfRule>
    <cfRule type="expression" dxfId="988" priority="230">
      <formula>AND(OR($F11="GD&amp;T",$F11="MAX"),$I11="")</formula>
    </cfRule>
    <cfRule type="containsBlanks" dxfId="987" priority="231">
      <formula>LEN(TRIM(I11))=0</formula>
    </cfRule>
  </conditionalFormatting>
  <conditionalFormatting sqref="I25 I46 I126 I154">
    <cfRule type="expression" dxfId="986" priority="242">
      <formula>AND(OR($F25="GD&amp;T",$F25="MAX"),$I25="")</formula>
    </cfRule>
  </conditionalFormatting>
  <conditionalFormatting sqref="I32">
    <cfRule type="expression" dxfId="985" priority="223">
      <formula>AND(OR($F32="GD&amp;T",$F32="MAX"),$I32&lt;&gt;"")</formula>
    </cfRule>
    <cfRule type="expression" dxfId="984" priority="224">
      <formula>AND(OR($F32="GD&amp;T",$F32="MAX"),$I32="")</formula>
    </cfRule>
    <cfRule type="containsBlanks" dxfId="983" priority="225">
      <formula>LEN(TRIM(I32))=0</formula>
    </cfRule>
  </conditionalFormatting>
  <conditionalFormatting sqref="I77:I80">
    <cfRule type="expression" dxfId="982" priority="217">
      <formula>AND(OR($F77="GD&amp;T",$F77="MAX"),$I77&lt;&gt;"")</formula>
    </cfRule>
    <cfRule type="expression" dxfId="981" priority="218">
      <formula>AND(OR($F77="GD&amp;T",$F77="MAX"),$I77="")</formula>
    </cfRule>
    <cfRule type="containsBlanks" dxfId="980" priority="219">
      <formula>LEN(TRIM(I77))=0</formula>
    </cfRule>
  </conditionalFormatting>
  <conditionalFormatting sqref="I91 I97">
    <cfRule type="expression" dxfId="979" priority="235">
      <formula>AND(OR($F91="GD&amp;T",$F91="MAX"),$I91&lt;&gt;"")</formula>
    </cfRule>
    <cfRule type="expression" dxfId="978" priority="236">
      <formula>AND(OR($F91="GD&amp;T",$F91="MAX"),$I91="")</formula>
    </cfRule>
    <cfRule type="containsBlanks" dxfId="977" priority="237">
      <formula>LEN(TRIM(I91))=0</formula>
    </cfRule>
  </conditionalFormatting>
  <conditionalFormatting sqref="I112 I114 I150 I152">
    <cfRule type="expression" dxfId="976" priority="203">
      <formula>AND(OR($F112="GD&amp;T",$F112="MAX"),$I112&lt;&gt;"")</formula>
    </cfRule>
    <cfRule type="expression" dxfId="975" priority="204">
      <formula>AND(OR($F112="GD&amp;T",$F112="MAX"),$I112="")</formula>
    </cfRule>
  </conditionalFormatting>
  <conditionalFormatting sqref="I154 I25 I46 I126">
    <cfRule type="expression" dxfId="974" priority="241">
      <formula>AND(OR($F25="GD&amp;T",$F25="MAX"),$I25&lt;&gt;"")</formula>
    </cfRule>
  </conditionalFormatting>
  <conditionalFormatting sqref="I154">
    <cfRule type="expression" dxfId="973" priority="194">
      <formula>AND(OR($F154="GD&amp;T",$F154="MAX"),$I154&lt;&gt;"")</formula>
    </cfRule>
    <cfRule type="expression" dxfId="972" priority="195">
      <formula>AND(OR($F154="GD&amp;T",$F154="MAX"),$I154="")</formula>
    </cfRule>
    <cfRule type="containsBlanks" dxfId="971" priority="196">
      <formula>LEN(TRIM(I154))=0</formula>
    </cfRule>
  </conditionalFormatting>
  <conditionalFormatting sqref="I158">
    <cfRule type="expression" dxfId="970" priority="211">
      <formula>AND(OR($F158="GD&amp;T",$F158="MAX"),$I158&lt;&gt;"")</formula>
    </cfRule>
    <cfRule type="expression" dxfId="969" priority="212">
      <formula>AND(OR($F158="GD&amp;T",$F158="MAX"),$I158="")</formula>
    </cfRule>
    <cfRule type="containsBlanks" dxfId="968" priority="213">
      <formula>LEN(TRIM(I158))=0</formula>
    </cfRule>
  </conditionalFormatting>
  <conditionalFormatting sqref="I166 I168 I170">
    <cfRule type="expression" dxfId="967" priority="208">
      <formula>AND(OR($F166="GD&amp;T",$F166="MAX"),$I166&lt;&gt;"")</formula>
    </cfRule>
    <cfRule type="expression" dxfId="966" priority="209">
      <formula>AND(OR($F166="GD&amp;T",$F166="MAX"),$I166="")</formula>
    </cfRule>
    <cfRule type="containsBlanks" dxfId="965" priority="210">
      <formula>LEN(TRIM(I166))=0</formula>
    </cfRule>
  </conditionalFormatting>
  <conditionalFormatting sqref="O11:Q115 O120:Q121 O126:Q127 O132:Q133 O138:Q161 O165:Q175">
    <cfRule type="expression" dxfId="964" priority="183">
      <formula>AND($M11&lt;&gt;"",$AK11&lt;&gt;"",O11&lt;$M11)</formula>
    </cfRule>
    <cfRule type="expression" dxfId="963" priority="184">
      <formula>AND($L11&lt;&gt;"",$AK11&lt;&gt;"",O11&gt;$L11)</formula>
    </cfRule>
    <cfRule type="notContainsBlanks" dxfId="962" priority="185">
      <formula>LEN(TRIM(O11))&gt;0</formula>
    </cfRule>
  </conditionalFormatting>
  <conditionalFormatting sqref="R11:R115 R120:R121 R126:R127 R132:R133 R138:R161">
    <cfRule type="expression" dxfId="961" priority="181">
      <formula>AND($R11&lt;&gt;"",$S11&lt;1.67)</formula>
    </cfRule>
    <cfRule type="notContainsBlanks" dxfId="960" priority="182">
      <formula>LEN(TRIM(R11))&gt;0</formula>
    </cfRule>
  </conditionalFormatting>
  <conditionalFormatting sqref="R165:R175">
    <cfRule type="expression" dxfId="959" priority="246">
      <formula>AND($R165&lt;&gt;"",$S165&lt;1.67)</formula>
    </cfRule>
    <cfRule type="notContainsBlanks" dxfId="958" priority="247">
      <formula>LEN(TRIM(R165))&gt;0</formula>
    </cfRule>
  </conditionalFormatting>
  <conditionalFormatting sqref="S11:S83 V11:X83 S120:S121 V120:X121 S126:S127 V126:X127 S132:S133 V132:X133 S138 V138:X138 S154:S161 V154:X161">
    <cfRule type="expression" dxfId="957" priority="187">
      <formula>AND($AD11&lt;0.966,$AD11&lt;&gt;"")</formula>
    </cfRule>
    <cfRule type="notContainsBlanks" dxfId="956" priority="193">
      <formula>LEN(TRIM(S11))&gt;0</formula>
    </cfRule>
  </conditionalFormatting>
  <conditionalFormatting sqref="S11:S115 V11:X115 S120:S121 V120:X121 S126:S127 V126:X127 S132:S133 V132:X133 S138:S153 V138:X153">
    <cfRule type="expression" dxfId="955" priority="186">
      <formula>$K11="Yes"</formula>
    </cfRule>
    <cfRule type="cellIs" dxfId="954" priority="191" operator="lessThan">
      <formula>$E11</formula>
    </cfRule>
  </conditionalFormatting>
  <conditionalFormatting sqref="S84:S115 V84:X115 S139:S153 V139:X153">
    <cfRule type="expression" dxfId="953" priority="330">
      <formula>AND($AD84&lt;0.966,$AD84&lt;&gt;"")</formula>
    </cfRule>
    <cfRule type="notContainsBlanks" dxfId="952" priority="335">
      <formula>LEN(TRIM(S84))&gt;0</formula>
    </cfRule>
  </conditionalFormatting>
  <conditionalFormatting sqref="S154:S161 V154:X161 S165:S175 V175:X175">
    <cfRule type="cellIs" dxfId="951" priority="331" operator="lessThan">
      <formula>$E154</formula>
    </cfRule>
  </conditionalFormatting>
  <conditionalFormatting sqref="S165:S175 V175:Y175 S154:S161 V154:X161">
    <cfRule type="expression" dxfId="950" priority="325">
      <formula>$K154="Yes"</formula>
    </cfRule>
  </conditionalFormatting>
  <conditionalFormatting sqref="S173:AB173">
    <cfRule type="cellIs" dxfId="949" priority="336" operator="lessThan">
      <formula>#REF!</formula>
    </cfRule>
    <cfRule type="notContainsBlanks" dxfId="948" priority="337">
      <formula>LEN(TRIM(S173))&gt;0</formula>
    </cfRule>
    <cfRule type="expression" dxfId="947" priority="338">
      <formula>AND($AD173&lt;0.966,$AD173&lt;&gt;"")</formula>
    </cfRule>
    <cfRule type="cellIs" dxfId="946" priority="339" operator="lessThan">
      <formula>#REF!</formula>
    </cfRule>
    <cfRule type="notContainsBlanks" dxfId="945" priority="340">
      <formula>LEN(TRIM(S173))&gt;0</formula>
    </cfRule>
  </conditionalFormatting>
  <conditionalFormatting sqref="T171:AB174 V165:X170">
    <cfRule type="cellIs" dxfId="944" priority="323" operator="lessThan">
      <formula>$E165</formula>
    </cfRule>
  </conditionalFormatting>
  <conditionalFormatting sqref="T171:AB174 V175:X175">
    <cfRule type="notContainsBlanks" dxfId="943" priority="257">
      <formula>LEN(TRIM(T171))&gt;0</formula>
    </cfRule>
  </conditionalFormatting>
  <conditionalFormatting sqref="T174:AB174">
    <cfRule type="cellIs" dxfId="942" priority="256" operator="lessThan">
      <formula>$E174</formula>
    </cfRule>
  </conditionalFormatting>
  <conditionalFormatting sqref="V165:X170 S165:S175 T171:AB174 V175:X175">
    <cfRule type="cellIs" dxfId="941" priority="249" operator="lessThan">
      <formula>$E165</formula>
    </cfRule>
    <cfRule type="notContainsBlanks" dxfId="940" priority="250">
      <formula>LEN(TRIM(S165))&gt;0</formula>
    </cfRule>
  </conditionalFormatting>
  <conditionalFormatting sqref="V165:X170 S165:S175">
    <cfRule type="notContainsBlanks" dxfId="939" priority="324">
      <formula>LEN(TRIM(S165))&gt;0</formula>
    </cfRule>
  </conditionalFormatting>
  <conditionalFormatting sqref="V165:X170 T171:AB174 S165:S175 V175:X175">
    <cfRule type="expression" dxfId="938" priority="252">
      <formula>AND($AD165&lt;0.966,$AD165&lt;&gt;"")</formula>
    </cfRule>
  </conditionalFormatting>
  <conditionalFormatting sqref="V165:Y170 T171:AB174">
    <cfRule type="expression" dxfId="937" priority="251">
      <formula>$K165="Yes"</formula>
    </cfRule>
  </conditionalFormatting>
  <conditionalFormatting sqref="Y11:Y57 Y58:AC115 Y120:AC121 Y126:AC127 Y132:AC133 Y138:AC161">
    <cfRule type="containsBlanks" dxfId="936" priority="188">
      <formula>LEN(TRIM(Y11))=0</formula>
    </cfRule>
    <cfRule type="cellIs" dxfId="935" priority="189" operator="between">
      <formula>0.9</formula>
      <formula>0.998</formula>
    </cfRule>
    <cfRule type="cellIs" dxfId="934" priority="190" operator="greaterThanOrEqual">
      <formula>0.998</formula>
    </cfRule>
  </conditionalFormatting>
  <conditionalFormatting sqref="Y11:Y115 Y120:Y121 Y126:Y127 Y132:Y133 Y138:Y161 Y165:Y170">
    <cfRule type="notContainsBlanks" dxfId="933" priority="192">
      <formula>LEN(TRIM(Y11))&gt;0</formula>
    </cfRule>
  </conditionalFormatting>
  <conditionalFormatting sqref="Y165:Y170 Y175">
    <cfRule type="containsBlanks" dxfId="932" priority="253">
      <formula>LEN(TRIM(Y165))=0</formula>
    </cfRule>
    <cfRule type="cellIs" dxfId="931" priority="254" operator="between">
      <formula>0.9</formula>
      <formula>0.998</formula>
    </cfRule>
    <cfRule type="cellIs" dxfId="930" priority="255" operator="greaterThanOrEqual">
      <formula>0.998</formula>
    </cfRule>
    <cfRule type="notContainsBlanks" dxfId="929" priority="329">
      <formula>LEN(TRIM(Y165))&gt;0</formula>
    </cfRule>
  </conditionalFormatting>
  <conditionalFormatting sqref="Y175">
    <cfRule type="notContainsBlanks" dxfId="928" priority="248">
      <formula>LEN(TRIM(Y175))&gt;0</formula>
    </cfRule>
  </conditionalFormatting>
  <conditionalFormatting sqref="Y175:AC175 Y165:AC170 AB19:AC19 AC171:AC174">
    <cfRule type="containsBlanks" dxfId="927" priority="326">
      <formula>LEN(TRIM(Y19))=0</formula>
    </cfRule>
  </conditionalFormatting>
  <conditionalFormatting sqref="Z52:AC57">
    <cfRule type="containsBlanks" dxfId="926" priority="320">
      <formula>LEN(TRIM(Z52))=0</formula>
    </cfRule>
    <cfRule type="cellIs" dxfId="925" priority="321" operator="between">
      <formula>0.9</formula>
      <formula>0.998</formula>
    </cfRule>
    <cfRule type="cellIs" dxfId="924" priority="322" operator="greaterThanOrEqual">
      <formula>0.998</formula>
    </cfRule>
  </conditionalFormatting>
  <conditionalFormatting sqref="AB19:AC19 Y165:AC170 AC171:AC174 Y175:AC175">
    <cfRule type="cellIs" dxfId="923" priority="327" operator="between">
      <formula>0.9</formula>
      <formula>0.998</formula>
    </cfRule>
    <cfRule type="cellIs" dxfId="922" priority="328" operator="greaterThanOrEqual">
      <formula>0.998</formula>
    </cfRule>
  </conditionalFormatting>
  <conditionalFormatting sqref="AD11:AE115 AD120:AE121 AD126:AE127 AD132:AE133 AD138:AE161 AD165:AE175">
    <cfRule type="expression" dxfId="921" priority="319">
      <formula>AND($AD11&lt;0.966,$AD11&lt;&gt;"")</formula>
    </cfRule>
  </conditionalFormatting>
  <conditionalFormatting sqref="AK11:AR115">
    <cfRule type="notContainsBlanks" dxfId="920" priority="318">
      <formula>LEN(TRIM(AK11))&gt;0</formula>
    </cfRule>
  </conditionalFormatting>
  <conditionalFormatting sqref="AK11:BP115 AK120:BP121 AK126:BP127 AK132:BP133 AK138:BP161 AK165:BP175">
    <cfRule type="containsBlanks" dxfId="919" priority="18">
      <formula>LEN(TRIM(AK11))=0</formula>
    </cfRule>
    <cfRule type="expression" dxfId="918" priority="19">
      <formula>AND($M11&lt;&gt;"",$AK11&lt;&gt;"",AK11&lt;$M11)</formula>
    </cfRule>
    <cfRule type="expression" dxfId="917" priority="20">
      <formula>AND($L11&lt;&gt;"",$AK11&lt;&gt;"",AK11&gt;$L11)</formula>
    </cfRule>
  </conditionalFormatting>
  <conditionalFormatting sqref="AK15:BP15">
    <cfRule type="expression" dxfId="916" priority="288">
      <formula>AND($M15&lt;&gt;"",$AK15&lt;&gt;"",AK15&lt;$M15)</formula>
    </cfRule>
    <cfRule type="expression" dxfId="915" priority="289">
      <formula>AND($L15&lt;&gt;"",$AK15&lt;&gt;"",AK15&gt;$L15)</formula>
    </cfRule>
  </conditionalFormatting>
  <conditionalFormatting sqref="AK17:BP17">
    <cfRule type="expression" dxfId="914" priority="316">
      <formula>AND($M17&lt;&gt;"",AK17&lt;$M17)</formula>
    </cfRule>
    <cfRule type="expression" dxfId="913" priority="317">
      <formula>AND($L17&lt;&gt;"",AK17&gt;$L17)</formula>
    </cfRule>
  </conditionalFormatting>
  <conditionalFormatting sqref="AK18:BP20">
    <cfRule type="expression" dxfId="912" priority="47">
      <formula>AND($M18&lt;&gt;"",$AK18&lt;&gt;"",AK18&lt;$M18)</formula>
    </cfRule>
    <cfRule type="expression" dxfId="911" priority="48">
      <formula>AND($L18&lt;&gt;"",$AK18&lt;&gt;"",AK18&gt;$L18)</formula>
    </cfRule>
  </conditionalFormatting>
  <conditionalFormatting sqref="AK22:BP22">
    <cfRule type="expression" dxfId="910" priority="314">
      <formula>AND($M22&lt;&gt;"",AK22&lt;$M22)</formula>
    </cfRule>
    <cfRule type="expression" dxfId="909" priority="315">
      <formula>AND($L22&lt;&gt;"",AK22&gt;$L22)</formula>
    </cfRule>
  </conditionalFormatting>
  <conditionalFormatting sqref="AK23:BP25">
    <cfRule type="expression" dxfId="908" priority="45">
      <formula>AND($M23&lt;&gt;"",$AK23&lt;&gt;"",AK23&lt;$M23)</formula>
    </cfRule>
    <cfRule type="expression" dxfId="907" priority="46">
      <formula>AND($L23&lt;&gt;"",$AK23&lt;&gt;"",AK23&gt;$L23)</formula>
    </cfRule>
  </conditionalFormatting>
  <conditionalFormatting sqref="AK27:BP27">
    <cfRule type="expression" dxfId="906" priority="312">
      <formula>AND($M27&lt;&gt;"",AK27&lt;$M27)</formula>
    </cfRule>
    <cfRule type="expression" dxfId="905" priority="313">
      <formula>AND($L27&lt;&gt;"",AK27&gt;$L27)</formula>
    </cfRule>
  </conditionalFormatting>
  <conditionalFormatting sqref="AK28:BP30">
    <cfRule type="expression" dxfId="904" priority="43">
      <formula>AND($M28&lt;&gt;"",$AK28&lt;&gt;"",AK28&lt;$M28)</formula>
    </cfRule>
    <cfRule type="expression" dxfId="903" priority="44">
      <formula>AND($L28&lt;&gt;"",$AK28&lt;&gt;"",AK28&gt;$L28)</formula>
    </cfRule>
  </conditionalFormatting>
  <conditionalFormatting sqref="AK32:BP32">
    <cfRule type="expression" dxfId="902" priority="310">
      <formula>AND($M32&lt;&gt;"",AK32&lt;$M32)</formula>
    </cfRule>
    <cfRule type="expression" dxfId="901" priority="311">
      <formula>AND($L32&lt;&gt;"",AK32&gt;$L32)</formula>
    </cfRule>
  </conditionalFormatting>
  <conditionalFormatting sqref="AK33:BP35">
    <cfRule type="expression" dxfId="900" priority="41">
      <formula>AND($M33&lt;&gt;"",$AK33&lt;&gt;"",AK33&lt;$M33)</formula>
    </cfRule>
    <cfRule type="expression" dxfId="899" priority="42">
      <formula>AND($L33&lt;&gt;"",$AK33&lt;&gt;"",AK33&gt;$L33)</formula>
    </cfRule>
  </conditionalFormatting>
  <conditionalFormatting sqref="AK37:BP37">
    <cfRule type="expression" dxfId="898" priority="308">
      <formula>AND($M37&lt;&gt;"",AK37&lt;$M37)</formula>
    </cfRule>
    <cfRule type="expression" dxfId="897" priority="309">
      <formula>AND($L37&lt;&gt;"",AK37&gt;$L37)</formula>
    </cfRule>
  </conditionalFormatting>
  <conditionalFormatting sqref="AK38:BP40">
    <cfRule type="expression" dxfId="896" priority="39">
      <formula>AND($M38&lt;&gt;"",$AK38&lt;&gt;"",AK38&lt;$M38)</formula>
    </cfRule>
    <cfRule type="expression" dxfId="895" priority="40">
      <formula>AND($L38&lt;&gt;"",$AK38&lt;&gt;"",AK38&gt;$L38)</formula>
    </cfRule>
  </conditionalFormatting>
  <conditionalFormatting sqref="AK42:BP42">
    <cfRule type="expression" dxfId="894" priority="306">
      <formula>AND($M42&lt;&gt;"",AK42&lt;$M42)</formula>
    </cfRule>
    <cfRule type="expression" dxfId="893" priority="307">
      <formula>AND($L42&lt;&gt;"",AK42&gt;$L42)</formula>
    </cfRule>
  </conditionalFormatting>
  <conditionalFormatting sqref="AK43:BP45">
    <cfRule type="expression" dxfId="892" priority="37">
      <formula>AND($M43&lt;&gt;"",$AK43&lt;&gt;"",AK43&lt;$M43)</formula>
    </cfRule>
    <cfRule type="expression" dxfId="891" priority="38">
      <formula>AND($L43&lt;&gt;"",$AK43&lt;&gt;"",AK43&gt;$L43)</formula>
    </cfRule>
  </conditionalFormatting>
  <conditionalFormatting sqref="AK47:BP47">
    <cfRule type="expression" dxfId="890" priority="304">
      <formula>AND($M47&lt;&gt;"",AK47&lt;$M47)</formula>
    </cfRule>
    <cfRule type="expression" dxfId="889" priority="305">
      <formula>AND($L47&lt;&gt;"",AK47&gt;$L47)</formula>
    </cfRule>
  </conditionalFormatting>
  <conditionalFormatting sqref="AK48:BP50">
    <cfRule type="expression" dxfId="888" priority="35">
      <formula>AND($M48&lt;&gt;"",$AK48&lt;&gt;"",AK48&lt;$M48)</formula>
    </cfRule>
    <cfRule type="expression" dxfId="887" priority="36">
      <formula>AND($L48&lt;&gt;"",$AK48&lt;&gt;"",AK48&gt;$L48)</formula>
    </cfRule>
  </conditionalFormatting>
  <conditionalFormatting sqref="AK52:BP52">
    <cfRule type="expression" dxfId="886" priority="302">
      <formula>AND($M52&lt;&gt;"",AK52&lt;$M52)</formula>
    </cfRule>
    <cfRule type="expression" dxfId="885" priority="303">
      <formula>AND($L52&lt;&gt;"",AK52&gt;$L52)</formula>
    </cfRule>
  </conditionalFormatting>
  <conditionalFormatting sqref="AK53:BP55">
    <cfRule type="expression" dxfId="884" priority="33">
      <formula>AND($M53&lt;&gt;"",$AK53&lt;&gt;"",AK53&lt;$M53)</formula>
    </cfRule>
    <cfRule type="expression" dxfId="883" priority="34">
      <formula>AND($L53&lt;&gt;"",$AK53&lt;&gt;"",AK53&gt;$L53)</formula>
    </cfRule>
  </conditionalFormatting>
  <conditionalFormatting sqref="AK57:BP57">
    <cfRule type="expression" dxfId="882" priority="300">
      <formula>AND($M57&lt;&gt;"",AK57&lt;$M57)</formula>
    </cfRule>
    <cfRule type="expression" dxfId="881" priority="301">
      <formula>AND($L57&lt;&gt;"",AK57&gt;$L57)</formula>
    </cfRule>
  </conditionalFormatting>
  <conditionalFormatting sqref="AK58:BP59">
    <cfRule type="expression" dxfId="880" priority="31">
      <formula>AND($M58&lt;&gt;"",$AK58&lt;&gt;"",AK58&lt;$M58)</formula>
    </cfRule>
    <cfRule type="expression" dxfId="879" priority="32">
      <formula>AND($L58&lt;&gt;"",$AK58&lt;&gt;"",AK58&gt;$L58)</formula>
    </cfRule>
  </conditionalFormatting>
  <conditionalFormatting sqref="AK61:BP61">
    <cfRule type="expression" dxfId="878" priority="298">
      <formula>AND($M61&lt;&gt;"",AK61&lt;$M61)</formula>
    </cfRule>
    <cfRule type="expression" dxfId="877" priority="299">
      <formula>AND($L61&lt;&gt;"",AK61&gt;$L61)</formula>
    </cfRule>
  </conditionalFormatting>
  <conditionalFormatting sqref="AK62:BP64">
    <cfRule type="expression" dxfId="876" priority="29">
      <formula>AND($M62&lt;&gt;"",$AK62&lt;&gt;"",AK62&lt;$M62)</formula>
    </cfRule>
    <cfRule type="expression" dxfId="875" priority="30">
      <formula>AND($L62&lt;&gt;"",$AK62&lt;&gt;"",AK62&gt;$L62)</formula>
    </cfRule>
  </conditionalFormatting>
  <conditionalFormatting sqref="AK66:BP66">
    <cfRule type="expression" dxfId="874" priority="296">
      <formula>AND($M66&lt;&gt;"",AK66&lt;$M66)</formula>
    </cfRule>
    <cfRule type="expression" dxfId="873" priority="297">
      <formula>AND($L66&lt;&gt;"",AK66&gt;$L66)</formula>
    </cfRule>
  </conditionalFormatting>
  <conditionalFormatting sqref="AK67:BP75">
    <cfRule type="expression" dxfId="872" priority="27">
      <formula>AND($M67&lt;&gt;"",$AK67&lt;&gt;"",AK67&lt;$M67)</formula>
    </cfRule>
    <cfRule type="expression" dxfId="871" priority="28">
      <formula>AND($L67&lt;&gt;"",$AK67&lt;&gt;"",AK67&gt;$L67)</formula>
    </cfRule>
  </conditionalFormatting>
  <conditionalFormatting sqref="AK77:BP77">
    <cfRule type="expression" dxfId="870" priority="294">
      <formula>AND($M77&lt;&gt;"",AK77&lt;$M77)</formula>
    </cfRule>
    <cfRule type="expression" dxfId="869" priority="295">
      <formula>AND($L77&lt;&gt;"",AK77&gt;$L77)</formula>
    </cfRule>
  </conditionalFormatting>
  <conditionalFormatting sqref="AK78:BP80">
    <cfRule type="expression" dxfId="868" priority="25">
      <formula>AND($M78&lt;&gt;"",$AK78&lt;&gt;"",AK78&lt;$M78)</formula>
    </cfRule>
    <cfRule type="expression" dxfId="867" priority="26">
      <formula>AND($L78&lt;&gt;"",$AK78&lt;&gt;"",AK78&gt;$L78)</formula>
    </cfRule>
  </conditionalFormatting>
  <conditionalFormatting sqref="AK82:BP82">
    <cfRule type="expression" dxfId="866" priority="292">
      <formula>AND($M82&lt;&gt;"",AK82&lt;$M82)</formula>
    </cfRule>
    <cfRule type="expression" dxfId="865" priority="293">
      <formula>AND($L82&lt;&gt;"",AK82&gt;$L82)</formula>
    </cfRule>
  </conditionalFormatting>
  <conditionalFormatting sqref="AK83:BP84">
    <cfRule type="expression" dxfId="864" priority="23">
      <formula>AND($M83&lt;&gt;"",$AK83&lt;&gt;"",AK83&lt;$M83)</formula>
    </cfRule>
    <cfRule type="expression" dxfId="863" priority="24">
      <formula>AND($L83&lt;&gt;"",$AK83&lt;&gt;"",AK83&gt;$L83)</formula>
    </cfRule>
  </conditionalFormatting>
  <conditionalFormatting sqref="AK86:BP86">
    <cfRule type="expression" dxfId="862" priority="290">
      <formula>AND($M86&lt;&gt;"",AK86&lt;$M86)</formula>
    </cfRule>
    <cfRule type="expression" dxfId="861" priority="291">
      <formula>AND($L86&lt;&gt;"",AK86&gt;$L86)</formula>
    </cfRule>
  </conditionalFormatting>
  <conditionalFormatting sqref="AK87:BP89">
    <cfRule type="expression" dxfId="860" priority="21">
      <formula>AND($M87&lt;&gt;"",$AK87&lt;&gt;"",AK87&lt;$M87)</formula>
    </cfRule>
    <cfRule type="expression" dxfId="859" priority="22">
      <formula>AND($L87&lt;&gt;"",$AK87&lt;&gt;"",AK87&gt;$L87)</formula>
    </cfRule>
  </conditionalFormatting>
  <conditionalFormatting sqref="AS11:BP115 AK120:BP121 AK126:BP127 AK132:BP133 AK138:BP161 AK165:BP175">
    <cfRule type="notContainsBlanks" dxfId="858" priority="49">
      <formula>LEN(TRIM(AK11))&gt;0</formula>
    </cfRule>
  </conditionalFormatting>
  <conditionalFormatting sqref="AL5">
    <cfRule type="expression" dxfId="857" priority="17">
      <formula>BY11="TRUE"</formula>
    </cfRule>
  </conditionalFormatting>
  <conditionalFormatting sqref="AM5">
    <cfRule type="expression" dxfId="856" priority="16">
      <formula>BY12="TRUE"</formula>
    </cfRule>
  </conditionalFormatting>
  <conditionalFormatting sqref="AN5">
    <cfRule type="expression" dxfId="855" priority="15">
      <formula>BY13="TRUE"</formula>
    </cfRule>
  </conditionalFormatting>
  <conditionalFormatting sqref="AO5">
    <cfRule type="expression" dxfId="854" priority="14">
      <formula>BY14="TRUE"</formula>
    </cfRule>
  </conditionalFormatting>
  <conditionalFormatting sqref="AP5">
    <cfRule type="expression" dxfId="853" priority="13">
      <formula>BY15="TRUE"</formula>
    </cfRule>
  </conditionalFormatting>
  <conditionalFormatting sqref="AQ5">
    <cfRule type="expression" dxfId="852" priority="12">
      <formula>BY16="TRUE"</formula>
    </cfRule>
  </conditionalFormatting>
  <conditionalFormatting sqref="AR5">
    <cfRule type="expression" dxfId="851" priority="11">
      <formula>BY17="TRUE"</formula>
    </cfRule>
  </conditionalFormatting>
  <conditionalFormatting sqref="AS5">
    <cfRule type="expression" dxfId="850" priority="10">
      <formula>BY18="TRUE"</formula>
    </cfRule>
  </conditionalFormatting>
  <conditionalFormatting sqref="AT5">
    <cfRule type="expression" dxfId="849" priority="9">
      <formula>BY19="TRUE"</formula>
    </cfRule>
  </conditionalFormatting>
  <conditionalFormatting sqref="AU5">
    <cfRule type="expression" dxfId="848" priority="8">
      <formula>BY20="TRUE"</formula>
    </cfRule>
  </conditionalFormatting>
  <conditionalFormatting sqref="AV5">
    <cfRule type="expression" dxfId="847" priority="7">
      <formula>BY21="TRUE"</formula>
    </cfRule>
  </conditionalFormatting>
  <conditionalFormatting sqref="AW5">
    <cfRule type="expression" dxfId="846" priority="6">
      <formula>BY22="TRUE"</formula>
    </cfRule>
  </conditionalFormatting>
  <conditionalFormatting sqref="AX5">
    <cfRule type="expression" dxfId="845" priority="5">
      <formula>BY23="TRUE"</formula>
    </cfRule>
  </conditionalFormatting>
  <conditionalFormatting sqref="AY5">
    <cfRule type="expression" dxfId="844" priority="4">
      <formula>BY24="TRUE"</formula>
    </cfRule>
  </conditionalFormatting>
  <conditionalFormatting sqref="AZ5">
    <cfRule type="expression" dxfId="843" priority="3">
      <formula>BY25="TRUE"</formula>
    </cfRule>
  </conditionalFormatting>
  <conditionalFormatting sqref="BA5">
    <cfRule type="expression" dxfId="842" priority="2">
      <formula>BY26="TRUE"</formula>
    </cfRule>
  </conditionalFormatting>
  <conditionalFormatting sqref="AK5">
    <cfRule type="expression" dxfId="841" priority="1">
      <formula>BY10="TRUE"</formula>
    </cfRule>
  </conditionalFormatting>
  <dataValidations count="3">
    <dataValidation type="list" allowBlank="1" showInputMessage="1" showErrorMessage="1" sqref="K11:K175" xr:uid="{A8C09E47-FB1D-4E3C-A9C1-4C7999B2EA04}">
      <formula1>gauging</formula1>
    </dataValidation>
    <dataValidation type="list" allowBlank="1" showInputMessage="1" showErrorMessage="1" sqref="F11:F175" xr:uid="{0259D117-9B35-4DC7-A620-FDDD13C4E93D}">
      <formula1>dim_type</formula1>
    </dataValidation>
    <dataValidation type="list" allowBlank="1" showInputMessage="1" showErrorMessage="1" sqref="J11:J175" xr:uid="{1671327C-4F32-4821-877B-34531A5DC8E5}">
      <formula1>insp_meth</formula1>
    </dataValidation>
  </dataValidations>
  <pageMargins left="0.7" right="0.7" top="0.75" bottom="0.75" header="0.3" footer="0.3"/>
  <pageSetup paperSize="9" orientation="portrait" horizontalDpi="90" verticalDpi="9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1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2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3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E724-BF3D-44DF-B623-49C0F4F9E1E6}">
  <sheetPr codeName="Sheet5"/>
  <dimension ref="A1:DZR530"/>
  <sheetViews>
    <sheetView showGridLines="0" topLeftCell="A274" zoomScale="85" zoomScaleNormal="85" zoomScalePageLayoutView="125" workbookViewId="0">
      <selection activeCell="E297" sqref="E297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hidden="1" customWidth="1"/>
    <col min="19" max="22" width="8.6640625" style="64"/>
    <col min="24" max="27" width="8.6640625" style="64"/>
    <col min="29" max="32" width="8.6640625" style="64"/>
    <col min="34" max="37" width="8.6640625" style="64"/>
  </cols>
  <sheetData>
    <row r="1" spans="1:988 1039:2040 2089:3030 3125:3389" s="1" customFormat="1" ht="21.95" customHeight="1">
      <c r="A1" s="172" t="s">
        <v>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S1" s="109"/>
      <c r="T1" s="109"/>
      <c r="U1" s="109"/>
      <c r="V1" s="109"/>
      <c r="X1" s="109"/>
      <c r="Y1" s="109"/>
      <c r="Z1" s="109"/>
      <c r="AA1" s="109"/>
      <c r="AC1" s="109"/>
      <c r="AD1" s="109"/>
      <c r="AE1" s="109"/>
      <c r="AF1" s="109"/>
      <c r="AH1" s="109"/>
      <c r="AI1" s="109"/>
      <c r="AJ1" s="109"/>
      <c r="AK1" s="109"/>
    </row>
    <row r="2" spans="1:988 1039:2040 2089:3030 3125:3389" s="1" customFormat="1" ht="14.1" customHeight="1">
      <c r="A2" s="9" t="s">
        <v>97</v>
      </c>
      <c r="B2" s="9"/>
      <c r="C2" s="8"/>
      <c r="F2" s="8"/>
      <c r="G2" s="8"/>
      <c r="H2" s="8"/>
      <c r="J2" s="8"/>
      <c r="K2" s="8"/>
      <c r="L2" s="8"/>
      <c r="M2" s="8"/>
      <c r="N2" s="8"/>
      <c r="O2" s="8"/>
      <c r="P2" s="8"/>
      <c r="Q2" s="8"/>
      <c r="S2" s="109"/>
      <c r="T2" s="109"/>
      <c r="U2" s="109"/>
      <c r="V2" s="109"/>
      <c r="X2" s="109"/>
      <c r="Y2" s="109"/>
      <c r="Z2" s="109"/>
      <c r="AA2" s="109"/>
      <c r="AC2" s="109"/>
      <c r="AD2" s="109"/>
      <c r="AE2" s="109"/>
      <c r="AF2" s="109"/>
      <c r="AH2" s="109"/>
      <c r="AI2" s="109"/>
      <c r="AJ2" s="109"/>
      <c r="AK2" s="109"/>
    </row>
    <row r="3" spans="1:988 1039:2040 2089:3030 3125:3389" s="1" customFormat="1" ht="9" customHeight="1">
      <c r="A3" s="8"/>
      <c r="B3" s="8"/>
      <c r="C3" s="8"/>
      <c r="D3" s="8"/>
      <c r="E3" s="8"/>
      <c r="F3" s="8"/>
      <c r="G3" s="8"/>
      <c r="H3" s="8"/>
      <c r="S3" s="109"/>
      <c r="T3" s="109"/>
      <c r="U3" s="109"/>
      <c r="V3" s="109"/>
      <c r="X3" s="109"/>
      <c r="Y3" s="109"/>
      <c r="Z3" s="109"/>
      <c r="AA3" s="109"/>
      <c r="AC3" s="109"/>
      <c r="AD3" s="109"/>
      <c r="AE3" s="109"/>
      <c r="AF3" s="109"/>
      <c r="AH3" s="109"/>
      <c r="AI3" s="109"/>
      <c r="AJ3" s="109"/>
      <c r="AK3" s="109"/>
    </row>
    <row r="4" spans="1:988 1039:2040 2089:3030 3125:3389" s="1" customFormat="1" ht="18.75" customHeight="1">
      <c r="B4" s="95"/>
      <c r="C4" s="35"/>
      <c r="D4" s="96"/>
      <c r="E4" s="199" t="s">
        <v>190</v>
      </c>
      <c r="F4" s="197"/>
      <c r="G4" s="197"/>
      <c r="H4" s="198"/>
      <c r="I4" s="36"/>
      <c r="S4" s="109"/>
      <c r="T4" s="109"/>
      <c r="U4" s="109"/>
      <c r="V4" s="109"/>
      <c r="X4" s="109"/>
      <c r="Y4" s="109"/>
      <c r="Z4" s="109"/>
      <c r="AA4" s="109"/>
      <c r="AC4" s="109"/>
      <c r="AD4" s="109"/>
      <c r="AE4" s="109"/>
      <c r="AF4" s="109"/>
      <c r="AH4" s="109"/>
      <c r="AI4" s="109"/>
      <c r="AJ4" s="109"/>
      <c r="AK4" s="109"/>
    </row>
    <row r="5" spans="1:988 1039:2040 2089:3030 3125:3389" s="1" customFormat="1" ht="18.75" customHeight="1">
      <c r="B5" s="95"/>
      <c r="C5" s="35"/>
      <c r="D5" s="96"/>
      <c r="E5" s="196" t="s">
        <v>312</v>
      </c>
      <c r="F5" s="197"/>
      <c r="G5" s="197"/>
      <c r="H5" s="198"/>
      <c r="I5" s="36"/>
      <c r="S5" s="109"/>
      <c r="T5" s="109"/>
      <c r="U5" s="109"/>
      <c r="V5" s="109"/>
      <c r="X5" s="109"/>
      <c r="Y5" s="109"/>
      <c r="Z5" s="109"/>
      <c r="AA5" s="109"/>
      <c r="AC5" s="109"/>
      <c r="AD5" s="109"/>
      <c r="AE5" s="109"/>
      <c r="AF5" s="109"/>
      <c r="AH5" s="109"/>
      <c r="AI5" s="109"/>
      <c r="AJ5" s="109"/>
      <c r="AK5" s="109"/>
    </row>
    <row r="6" spans="1:988 1039:2040 2089:3030 3125:3389" s="1" customFormat="1" ht="18.75" customHeight="1">
      <c r="B6" s="95"/>
      <c r="C6" s="35"/>
      <c r="D6" s="96"/>
      <c r="E6" s="196" t="s">
        <v>303</v>
      </c>
      <c r="F6" s="197"/>
      <c r="G6" s="197"/>
      <c r="H6" s="198"/>
      <c r="I6" s="36"/>
      <c r="S6" s="109"/>
      <c r="T6" s="109"/>
      <c r="U6" s="109"/>
      <c r="V6" s="109"/>
      <c r="X6" s="109"/>
      <c r="Y6" s="109"/>
      <c r="Z6" s="109"/>
      <c r="AA6" s="109"/>
      <c r="AC6" s="109"/>
      <c r="AD6" s="109"/>
      <c r="AE6" s="109"/>
      <c r="AF6" s="109"/>
      <c r="AH6" s="109"/>
      <c r="AI6" s="109"/>
      <c r="AJ6" s="109"/>
      <c r="AK6" s="109"/>
    </row>
    <row r="7" spans="1:988 1039:2040 2089:3030 3125:3389" s="1" customFormat="1" ht="9" customHeight="1">
      <c r="A7" s="10"/>
      <c r="B7" s="10"/>
      <c r="C7" s="10"/>
      <c r="D7" s="10"/>
      <c r="E7" s="10"/>
      <c r="F7" s="10"/>
      <c r="G7" s="10"/>
      <c r="H7" s="10"/>
      <c r="R7" s="107" t="e">
        <f>#REF!</f>
        <v>#REF!</v>
      </c>
      <c r="S7" s="109"/>
      <c r="T7" s="109"/>
      <c r="U7" s="109"/>
      <c r="V7" s="109"/>
      <c r="W7" s="107" t="e">
        <f>#REF!</f>
        <v>#REF!</v>
      </c>
      <c r="X7" s="109"/>
      <c r="Y7" s="109"/>
      <c r="Z7" s="109"/>
      <c r="AA7" s="109"/>
      <c r="AB7" s="107" t="e">
        <f>#REF!</f>
        <v>#REF!</v>
      </c>
      <c r="AC7" s="109"/>
      <c r="AD7" s="109"/>
      <c r="AE7" s="109"/>
      <c r="AF7" s="109"/>
      <c r="AG7" s="107" t="e">
        <f>#REF!</f>
        <v>#REF!</v>
      </c>
      <c r="AH7" s="109"/>
      <c r="AI7" s="109"/>
      <c r="AJ7" s="109"/>
      <c r="AK7" s="109"/>
    </row>
    <row r="8" spans="1:988 1039:2040 2089:3030 3125:3389" s="16" customFormat="1" ht="15" customHeight="1">
      <c r="A8" s="25"/>
      <c r="B8" s="194"/>
      <c r="C8" s="194"/>
      <c r="D8" s="194"/>
      <c r="E8" s="194"/>
      <c r="F8" s="194"/>
      <c r="G8" s="194"/>
      <c r="H8" s="195"/>
      <c r="I8" s="25"/>
      <c r="J8" s="193" t="s">
        <v>24</v>
      </c>
      <c r="K8" s="194"/>
      <c r="L8" s="193" t="s">
        <v>24</v>
      </c>
      <c r="M8" s="194"/>
      <c r="N8" s="193" t="s">
        <v>24</v>
      </c>
      <c r="O8" s="194"/>
      <c r="P8" s="193" t="s">
        <v>24</v>
      </c>
      <c r="Q8" s="194"/>
      <c r="S8" s="109"/>
      <c r="T8" s="109"/>
      <c r="U8" s="109"/>
      <c r="V8" s="109"/>
      <c r="X8" s="109"/>
      <c r="Y8" s="109"/>
      <c r="Z8" s="109"/>
      <c r="AA8" s="109"/>
      <c r="AC8" s="109"/>
      <c r="AD8" s="109"/>
      <c r="AE8" s="109"/>
      <c r="AF8" s="109"/>
      <c r="AH8" s="109"/>
      <c r="AI8" s="109"/>
      <c r="AJ8" s="109"/>
      <c r="AK8" s="109"/>
    </row>
    <row r="9" spans="1:988 1039:2040 2089:3030 3125:3389" s="16" customFormat="1" ht="24.95" customHeight="1">
      <c r="A9" s="49"/>
      <c r="B9" s="49"/>
      <c r="C9" s="49"/>
      <c r="D9" s="50"/>
      <c r="E9" s="54" t="s">
        <v>61</v>
      </c>
      <c r="F9" s="54" t="s">
        <v>62</v>
      </c>
      <c r="G9" s="67"/>
      <c r="H9" s="67"/>
      <c r="I9" s="31"/>
      <c r="J9" s="200" t="s">
        <v>399</v>
      </c>
      <c r="K9" s="201"/>
      <c r="L9" s="200" t="s">
        <v>400</v>
      </c>
      <c r="M9" s="201"/>
      <c r="N9" s="200" t="s">
        <v>401</v>
      </c>
      <c r="O9" s="201"/>
      <c r="P9" s="200" t="s">
        <v>402</v>
      </c>
      <c r="Q9" s="201"/>
      <c r="S9" s="202" t="s">
        <v>502</v>
      </c>
      <c r="T9" s="202"/>
      <c r="U9" s="202"/>
      <c r="V9" s="202"/>
      <c r="X9" s="202" t="s">
        <v>502</v>
      </c>
      <c r="Y9" s="202"/>
      <c r="Z9" s="202"/>
      <c r="AA9" s="202"/>
      <c r="AC9" s="202" t="s">
        <v>502</v>
      </c>
      <c r="AD9" s="202"/>
      <c r="AE9" s="202"/>
      <c r="AF9" s="202"/>
      <c r="AH9" s="202" t="s">
        <v>502</v>
      </c>
      <c r="AI9" s="202"/>
      <c r="AJ9" s="202"/>
      <c r="AK9" s="202"/>
    </row>
    <row r="10" spans="1:988 1039:2040 2089:3030 3125:3389" s="23" customFormat="1" ht="15" customHeight="1">
      <c r="A10" s="51" t="s">
        <v>1</v>
      </c>
      <c r="B10" s="51" t="s">
        <v>238</v>
      </c>
      <c r="C10" s="51" t="s">
        <v>75</v>
      </c>
      <c r="D10" s="52" t="s">
        <v>21</v>
      </c>
      <c r="E10" s="71" t="s">
        <v>71</v>
      </c>
      <c r="F10" s="71" t="s">
        <v>72</v>
      </c>
      <c r="G10" s="55" t="s">
        <v>3</v>
      </c>
      <c r="H10" s="55" t="s">
        <v>4</v>
      </c>
      <c r="I10" s="26"/>
      <c r="J10" s="43" t="s">
        <v>5</v>
      </c>
      <c r="K10" s="43" t="s">
        <v>6</v>
      </c>
      <c r="L10" s="43" t="s">
        <v>5</v>
      </c>
      <c r="M10" s="43" t="s">
        <v>6</v>
      </c>
      <c r="N10" s="43" t="s">
        <v>5</v>
      </c>
      <c r="O10" s="43" t="s">
        <v>6</v>
      </c>
      <c r="P10" s="43" t="s">
        <v>5</v>
      </c>
      <c r="Q10" s="43" t="s">
        <v>6</v>
      </c>
      <c r="S10" s="108" t="s">
        <v>71</v>
      </c>
      <c r="T10" s="108" t="s">
        <v>72</v>
      </c>
      <c r="U10" s="108" t="s">
        <v>3</v>
      </c>
      <c r="V10" s="108" t="s">
        <v>4</v>
      </c>
      <c r="X10" s="108" t="s">
        <v>71</v>
      </c>
      <c r="Y10" s="108" t="s">
        <v>72</v>
      </c>
      <c r="Z10" s="108" t="s">
        <v>3</v>
      </c>
      <c r="AA10" s="108" t="s">
        <v>4</v>
      </c>
      <c r="AC10" s="108" t="s">
        <v>71</v>
      </c>
      <c r="AD10" s="108" t="s">
        <v>72</v>
      </c>
      <c r="AE10" s="108" t="s">
        <v>3</v>
      </c>
      <c r="AF10" s="108" t="s">
        <v>4</v>
      </c>
      <c r="AH10" s="108" t="s">
        <v>71</v>
      </c>
      <c r="AI10" s="108" t="s">
        <v>72</v>
      </c>
      <c r="AJ10" s="108" t="s">
        <v>3</v>
      </c>
      <c r="AK10" s="108" t="s">
        <v>4</v>
      </c>
    </row>
    <row r="11" spans="1:988 1039:2040 2089:3030 3125:3389" ht="15" customHeight="1">
      <c r="A11" s="84" t="s">
        <v>405</v>
      </c>
      <c r="B11" s="88" t="s">
        <v>119</v>
      </c>
      <c r="C11" s="90">
        <v>1.33</v>
      </c>
      <c r="D11" s="13"/>
      <c r="E11" s="89">
        <v>1.4999999999999999E-2</v>
      </c>
      <c r="F11" s="14"/>
      <c r="G11" s="18">
        <f>IF(AND(D11="",E11=""),"",IF(D11="",E11,D11+E11))</f>
        <v>1.4999999999999999E-2</v>
      </c>
      <c r="H11" s="18" t="str">
        <f>IF(AND(D11="",F11=""),"",IF(D11="",F11,D11+F11))</f>
        <v/>
      </c>
      <c r="I11" s="27"/>
      <c r="J11" s="3" t="e">
        <f>'Cav 1기존'!O11</f>
        <v>#REF!</v>
      </c>
      <c r="K11" s="3" t="e">
        <f>'Cav 1기존'!P11</f>
        <v>#REF!</v>
      </c>
      <c r="L11" s="3" t="e">
        <f>'Cav 2기존'!O11</f>
        <v>#REF!</v>
      </c>
      <c r="M11" s="3" t="e">
        <f>'Cav 2기존'!P11</f>
        <v>#REF!</v>
      </c>
      <c r="N11" s="3" t="e">
        <f>'Cav 3기존'!O11</f>
        <v>#REF!</v>
      </c>
      <c r="O11" s="3" t="e">
        <f>'Cav 3기존'!P11</f>
        <v>#REF!</v>
      </c>
      <c r="P11" s="3" t="e">
        <f>'Cav 4기존'!O11</f>
        <v>#REF!</v>
      </c>
      <c r="Q11" s="3" t="e">
        <f>'Cav 4기존'!P11</f>
        <v>#REF!</v>
      </c>
      <c r="S11" s="110" t="e">
        <f>IF($A11&lt;&gt;"(DC)", $E11*$R$7, $E11)</f>
        <v>#REF!</v>
      </c>
      <c r="T11" s="110" t="e">
        <f>IF($A11&lt;&gt;"(DC)", $F11*$R$7, $F11)</f>
        <v>#REF!</v>
      </c>
      <c r="U11" s="111" t="e">
        <f>IF(AND($D11="",S11=""),"",IF($D11="",S11,$D11+S11))</f>
        <v>#REF!</v>
      </c>
      <c r="V11" s="111" t="e">
        <f>IF(AND($D11="",T11=""),"",IF($D11="",T11,$D11+T11))</f>
        <v>#REF!</v>
      </c>
      <c r="X11" s="110" t="e">
        <f>IF($A11&lt;&gt;"(DC)", $E11*$W$7, $E11)</f>
        <v>#REF!</v>
      </c>
      <c r="Y11" s="110" t="e">
        <f>IF($A11&lt;&gt;"(DC)", $F11*$W$7, $F11)</f>
        <v>#REF!</v>
      </c>
      <c r="Z11" s="111" t="e">
        <f>IF(AND($D11="",X11=""),"",IF($D11="",X11,$D11+X11))</f>
        <v>#REF!</v>
      </c>
      <c r="AA11" s="111" t="e">
        <f>IF(AND($D11="",Y11=""),"",IF($D11="",Y11,$D11+Y11))</f>
        <v>#REF!</v>
      </c>
      <c r="AC11" s="110" t="e">
        <f>IF($A11&lt;&gt;"(DC)", $E11*$AB$7, $E11)</f>
        <v>#REF!</v>
      </c>
      <c r="AD11" s="110" t="e">
        <f>IF($A11&lt;&gt;"(DC)", $F11*$AB$7, $F11)</f>
        <v>#REF!</v>
      </c>
      <c r="AE11" s="111" t="e">
        <f>IF(AND($D11="",AC11=""),"",IF($D11="",AC11,$D11+AC11))</f>
        <v>#REF!</v>
      </c>
      <c r="AF11" s="111" t="e">
        <f>IF(AND($D11="",AD11=""),"",IF($D11="",AD11,$D11+AD11))</f>
        <v>#REF!</v>
      </c>
      <c r="AH11" s="110" t="e">
        <f>IF($A11&lt;&gt;"(DC)", $E11*$AG$7, $E11)</f>
        <v>#REF!</v>
      </c>
      <c r="AI11" s="110" t="e">
        <f>IF($A11&lt;&gt;"(DC)", $F11*$AG$7, $F11)</f>
        <v>#REF!</v>
      </c>
      <c r="AJ11" s="111" t="e">
        <f>IF(AND($D11="",AH11=""),"",IF($D11="",AH11,$D11+AH11))</f>
        <v>#REF!</v>
      </c>
      <c r="AK11" s="111" t="e">
        <f>IF(AND($D11="",AI11=""),"",IF($D11="",AI11,$D11+AI11))</f>
        <v>#REF!</v>
      </c>
      <c r="JJ11" s="79"/>
      <c r="PC11" s="79"/>
      <c r="PY11" s="79"/>
      <c r="AFW11" s="79"/>
      <c r="AHC11" s="79"/>
      <c r="ATP11" s="79"/>
      <c r="AUH11" s="79"/>
      <c r="AYL11" s="79"/>
      <c r="BAH11" s="79"/>
      <c r="CGJ11" s="79"/>
      <c r="CMK11" s="79"/>
      <c r="DGC11" s="79"/>
      <c r="DLM11" s="79"/>
      <c r="DYE11" s="79"/>
      <c r="DZI11" s="79"/>
    </row>
    <row r="12" spans="1:988 1039:2040 2089:3030 3125:3389" ht="15" customHeight="1">
      <c r="A12" s="84" t="s">
        <v>405</v>
      </c>
      <c r="B12" s="88" t="s">
        <v>120</v>
      </c>
      <c r="C12" s="90">
        <v>1.33</v>
      </c>
      <c r="D12" s="13"/>
      <c r="E12" s="89">
        <v>1.4999999999999999E-2</v>
      </c>
      <c r="F12" s="14"/>
      <c r="G12" s="18">
        <f t="shared" ref="G12:G77" si="0">IF(AND(D12="",E12=""),"",IF(D12="",E12,D12+E12))</f>
        <v>1.4999999999999999E-2</v>
      </c>
      <c r="H12" s="18" t="str">
        <f t="shared" ref="H12:H77" si="1">IF(AND(D12="",F12=""),"",IF(D12="",F12,D12+F12))</f>
        <v/>
      </c>
      <c r="I12" s="27"/>
      <c r="J12" s="3" t="e">
        <f>'Cav 1기존'!O12</f>
        <v>#REF!</v>
      </c>
      <c r="K12" s="3" t="e">
        <f>'Cav 1기존'!P12</f>
        <v>#REF!</v>
      </c>
      <c r="L12" s="3" t="e">
        <f>'Cav 2기존'!O12</f>
        <v>#REF!</v>
      </c>
      <c r="M12" s="3" t="e">
        <f>'Cav 2기존'!P12</f>
        <v>#REF!</v>
      </c>
      <c r="N12" s="3" t="e">
        <f>'Cav 3기존'!O12</f>
        <v>#REF!</v>
      </c>
      <c r="O12" s="3" t="e">
        <f>'Cav 3기존'!P12</f>
        <v>#REF!</v>
      </c>
      <c r="P12" s="3" t="e">
        <f>'Cav 4기존'!O12</f>
        <v>#REF!</v>
      </c>
      <c r="Q12" s="3" t="e">
        <f>'Cav 4기존'!P12</f>
        <v>#REF!</v>
      </c>
      <c r="S12" s="110" t="e">
        <f t="shared" ref="S12:S77" si="2">IF($A12&lt;&gt;"(DC)", $E12*$R$7, $E12)</f>
        <v>#REF!</v>
      </c>
      <c r="T12" s="110" t="e">
        <f t="shared" ref="T12:T77" si="3">IF($A12&lt;&gt;"(DC)", $F12*$R$7, $F12)</f>
        <v>#REF!</v>
      </c>
      <c r="U12" s="111" t="e">
        <f t="shared" ref="U12:U22" si="4">IF(AND($D12="",S12=""),"",IF($D12="",S12,$D12+S12))</f>
        <v>#REF!</v>
      </c>
      <c r="V12" s="111" t="e">
        <f t="shared" ref="V12:V22" si="5">IF(AND($D12="",T12=""),"",IF($D12="",T12,$D12+T12))</f>
        <v>#REF!</v>
      </c>
      <c r="X12" s="110" t="e">
        <f t="shared" ref="X12:X77" si="6">IF($A12&lt;&gt;"(DC)", $E12*$W$7, $E12)</f>
        <v>#REF!</v>
      </c>
      <c r="Y12" s="110" t="e">
        <f t="shared" ref="Y12:Y77" si="7">IF($A12&lt;&gt;"(DC)", $F12*$W$7, $F12)</f>
        <v>#REF!</v>
      </c>
      <c r="Z12" s="111" t="e">
        <f t="shared" ref="Z12:Z22" si="8">IF(AND($D12="",X12=""),"",IF($D12="",X12,$D12+X12))</f>
        <v>#REF!</v>
      </c>
      <c r="AA12" s="111" t="e">
        <f t="shared" ref="AA12:AA22" si="9">IF(AND($D12="",Y12=""),"",IF($D12="",Y12,$D12+Y12))</f>
        <v>#REF!</v>
      </c>
      <c r="AC12" s="110" t="e">
        <f t="shared" ref="AC12:AC77" si="10">IF($A12&lt;&gt;"(DC)", $E12*$AB$7, $E12)</f>
        <v>#REF!</v>
      </c>
      <c r="AD12" s="110" t="e">
        <f t="shared" ref="AD12:AD77" si="11">IF($A12&lt;&gt;"(DC)", $F12*$AB$7, $F12)</f>
        <v>#REF!</v>
      </c>
      <c r="AE12" s="111" t="e">
        <f t="shared" ref="AE12:AE22" si="12">IF(AND($D12="",AC12=""),"",IF($D12="",AC12,$D12+AC12))</f>
        <v>#REF!</v>
      </c>
      <c r="AF12" s="111" t="e">
        <f t="shared" ref="AF12:AF22" si="13">IF(AND($D12="",AD12=""),"",IF($D12="",AD12,$D12+AD12))</f>
        <v>#REF!</v>
      </c>
      <c r="AH12" s="110" t="e">
        <f t="shared" ref="AH12:AH77" si="14">IF($A12&lt;&gt;"(DC)", $E12*$AG$7, $E12)</f>
        <v>#REF!</v>
      </c>
      <c r="AI12" s="110" t="e">
        <f t="shared" ref="AI12:AI77" si="15">IF($A12&lt;&gt;"(DC)", $F12*$AG$7, $F12)</f>
        <v>#REF!</v>
      </c>
      <c r="AJ12" s="111" t="e">
        <f t="shared" ref="AJ12:AJ22" si="16">IF(AND($D12="",AH12=""),"",IF($D12="",AH12,$D12+AH12))</f>
        <v>#REF!</v>
      </c>
      <c r="AK12" s="111" t="e">
        <f t="shared" ref="AK12:AK22" si="17">IF(AND($D12="",AI12=""),"",IF($D12="",AI12,$D12+AI12))</f>
        <v>#REF!</v>
      </c>
      <c r="CB12" s="79"/>
      <c r="DJ12" s="79"/>
      <c r="GD12" s="79"/>
      <c r="JX12" s="79"/>
      <c r="PC12" s="79"/>
      <c r="AHC12" s="79"/>
      <c r="AKZ12" s="79"/>
      <c r="APA12" s="79"/>
      <c r="ATX12" s="79"/>
      <c r="BFM12" s="79"/>
      <c r="BIL12" s="79"/>
      <c r="BLD12" s="79"/>
      <c r="BML12" s="79"/>
      <c r="BMN12" s="79"/>
      <c r="BQB12" s="79"/>
      <c r="BQI12" s="79"/>
      <c r="BRC12" s="79"/>
      <c r="BWN12" s="79"/>
      <c r="CKU12" s="79"/>
      <c r="CKX12" s="79"/>
      <c r="CLA12" s="79"/>
      <c r="CRT12" s="79"/>
      <c r="CVV12" s="79"/>
      <c r="CWD12" s="79"/>
      <c r="DEE12" s="79"/>
      <c r="DFL12" s="79"/>
      <c r="DIM12" s="79"/>
      <c r="DPI12" s="79"/>
      <c r="DPM12" s="79"/>
      <c r="DQO12" s="79"/>
      <c r="DUY12" s="79"/>
      <c r="DXM12" s="79"/>
    </row>
    <row r="13" spans="1:988 1039:2040 2089:3030 3125:3389" ht="15" customHeight="1">
      <c r="A13" s="84" t="s">
        <v>405</v>
      </c>
      <c r="B13" s="88" t="s">
        <v>121</v>
      </c>
      <c r="C13" s="90">
        <v>1.33</v>
      </c>
      <c r="D13" s="13"/>
      <c r="E13" s="89">
        <v>1.4999999999999999E-2</v>
      </c>
      <c r="F13" s="14"/>
      <c r="G13" s="18">
        <f t="shared" si="0"/>
        <v>1.4999999999999999E-2</v>
      </c>
      <c r="H13" s="18" t="str">
        <f t="shared" si="1"/>
        <v/>
      </c>
      <c r="I13" s="27"/>
      <c r="J13" s="3" t="e">
        <f>'Cav 1기존'!O13</f>
        <v>#REF!</v>
      </c>
      <c r="K13" s="3" t="e">
        <f>'Cav 1기존'!P13</f>
        <v>#REF!</v>
      </c>
      <c r="L13" s="3" t="e">
        <f>'Cav 2기존'!O13</f>
        <v>#REF!</v>
      </c>
      <c r="M13" s="3" t="e">
        <f>'Cav 2기존'!P13</f>
        <v>#REF!</v>
      </c>
      <c r="N13" s="3" t="e">
        <f>'Cav 3기존'!O13</f>
        <v>#REF!</v>
      </c>
      <c r="O13" s="3" t="e">
        <f>'Cav 3기존'!P13</f>
        <v>#REF!</v>
      </c>
      <c r="P13" s="3" t="e">
        <f>'Cav 4기존'!O13</f>
        <v>#REF!</v>
      </c>
      <c r="Q13" s="3" t="e">
        <f>'Cav 4기존'!P13</f>
        <v>#REF!</v>
      </c>
      <c r="S13" s="110" t="e">
        <f t="shared" si="2"/>
        <v>#REF!</v>
      </c>
      <c r="T13" s="110" t="e">
        <f t="shared" si="3"/>
        <v>#REF!</v>
      </c>
      <c r="U13" s="111" t="e">
        <f t="shared" si="4"/>
        <v>#REF!</v>
      </c>
      <c r="V13" s="111" t="e">
        <f t="shared" si="5"/>
        <v>#REF!</v>
      </c>
      <c r="X13" s="110" t="e">
        <f t="shared" si="6"/>
        <v>#REF!</v>
      </c>
      <c r="Y13" s="110" t="e">
        <f t="shared" si="7"/>
        <v>#REF!</v>
      </c>
      <c r="Z13" s="111" t="e">
        <f t="shared" si="8"/>
        <v>#REF!</v>
      </c>
      <c r="AA13" s="111" t="e">
        <f t="shared" si="9"/>
        <v>#REF!</v>
      </c>
      <c r="AC13" s="110" t="e">
        <f t="shared" si="10"/>
        <v>#REF!</v>
      </c>
      <c r="AD13" s="110" t="e">
        <f t="shared" si="11"/>
        <v>#REF!</v>
      </c>
      <c r="AE13" s="111" t="e">
        <f t="shared" si="12"/>
        <v>#REF!</v>
      </c>
      <c r="AF13" s="111" t="e">
        <f t="shared" si="13"/>
        <v>#REF!</v>
      </c>
      <c r="AH13" s="110" t="e">
        <f t="shared" si="14"/>
        <v>#REF!</v>
      </c>
      <c r="AI13" s="110" t="e">
        <f t="shared" si="15"/>
        <v>#REF!</v>
      </c>
      <c r="AJ13" s="111" t="e">
        <f t="shared" si="16"/>
        <v>#REF!</v>
      </c>
      <c r="AK13" s="111" t="e">
        <f t="shared" si="17"/>
        <v>#REF!</v>
      </c>
      <c r="CC13" s="79"/>
      <c r="GD13" s="79"/>
      <c r="ACN13" s="79"/>
      <c r="BBX13" s="79"/>
      <c r="BGN13" s="79"/>
      <c r="BLQ13" s="79"/>
      <c r="BML13" s="79"/>
      <c r="BOL13" s="79"/>
      <c r="BOR13" s="79"/>
      <c r="BRC13" s="79"/>
      <c r="BSQ13" s="79"/>
      <c r="BSY13" s="79"/>
      <c r="BVS13" s="79"/>
      <c r="BWN13" s="79"/>
      <c r="DEH13" s="79"/>
      <c r="DFL13" s="79"/>
      <c r="DLN13" s="79"/>
      <c r="DYL13" s="79"/>
    </row>
    <row r="14" spans="1:988 1039:2040 2089:3030 3125:3389" ht="15" customHeight="1">
      <c r="A14" s="84" t="s">
        <v>405</v>
      </c>
      <c r="B14" s="88" t="s">
        <v>122</v>
      </c>
      <c r="C14" s="90">
        <v>1.33</v>
      </c>
      <c r="D14" s="13"/>
      <c r="E14" s="89">
        <v>1.4999999999999999E-2</v>
      </c>
      <c r="F14" s="14"/>
      <c r="G14" s="18">
        <f t="shared" si="0"/>
        <v>1.4999999999999999E-2</v>
      </c>
      <c r="H14" s="18" t="str">
        <f t="shared" si="1"/>
        <v/>
      </c>
      <c r="I14" s="27"/>
      <c r="J14" s="3" t="e">
        <f>'Cav 1기존'!O14</f>
        <v>#REF!</v>
      </c>
      <c r="K14" s="3" t="e">
        <f>'Cav 1기존'!P14</f>
        <v>#REF!</v>
      </c>
      <c r="L14" s="3" t="e">
        <f>'Cav 2기존'!O14</f>
        <v>#REF!</v>
      </c>
      <c r="M14" s="3" t="e">
        <f>'Cav 2기존'!P14</f>
        <v>#REF!</v>
      </c>
      <c r="N14" s="3" t="e">
        <f>'Cav 3기존'!O14</f>
        <v>#REF!</v>
      </c>
      <c r="O14" s="3" t="e">
        <f>'Cav 3기존'!P14</f>
        <v>#REF!</v>
      </c>
      <c r="P14" s="3" t="e">
        <f>'Cav 4기존'!O14</f>
        <v>#REF!</v>
      </c>
      <c r="Q14" s="3" t="e">
        <f>'Cav 4기존'!P14</f>
        <v>#REF!</v>
      </c>
      <c r="S14" s="110" t="e">
        <f t="shared" si="2"/>
        <v>#REF!</v>
      </c>
      <c r="T14" s="110" t="e">
        <f t="shared" si="3"/>
        <v>#REF!</v>
      </c>
      <c r="U14" s="111" t="e">
        <f t="shared" si="4"/>
        <v>#REF!</v>
      </c>
      <c r="V14" s="111" t="e">
        <f t="shared" si="5"/>
        <v>#REF!</v>
      </c>
      <c r="X14" s="110" t="e">
        <f t="shared" si="6"/>
        <v>#REF!</v>
      </c>
      <c r="Y14" s="110" t="e">
        <f t="shared" si="7"/>
        <v>#REF!</v>
      </c>
      <c r="Z14" s="111" t="e">
        <f t="shared" si="8"/>
        <v>#REF!</v>
      </c>
      <c r="AA14" s="111" t="e">
        <f t="shared" si="9"/>
        <v>#REF!</v>
      </c>
      <c r="AC14" s="110" t="e">
        <f t="shared" si="10"/>
        <v>#REF!</v>
      </c>
      <c r="AD14" s="110" t="e">
        <f t="shared" si="11"/>
        <v>#REF!</v>
      </c>
      <c r="AE14" s="111" t="e">
        <f t="shared" si="12"/>
        <v>#REF!</v>
      </c>
      <c r="AF14" s="111" t="e">
        <f t="shared" si="13"/>
        <v>#REF!</v>
      </c>
      <c r="AH14" s="110" t="e">
        <f t="shared" si="14"/>
        <v>#REF!</v>
      </c>
      <c r="AI14" s="110" t="e">
        <f t="shared" si="15"/>
        <v>#REF!</v>
      </c>
      <c r="AJ14" s="111" t="e">
        <f t="shared" si="16"/>
        <v>#REF!</v>
      </c>
      <c r="AK14" s="111" t="e">
        <f t="shared" si="17"/>
        <v>#REF!</v>
      </c>
      <c r="BH14" s="79"/>
      <c r="HL14" s="79"/>
      <c r="NA14" s="79"/>
      <c r="PZ14" s="79"/>
      <c r="XS14" s="79"/>
      <c r="YG14" s="79"/>
      <c r="AIP14" s="79"/>
      <c r="AJP14" s="79"/>
      <c r="AMY14" s="79"/>
      <c r="AOD14" s="79"/>
      <c r="ARS14" s="79"/>
      <c r="AWY14" s="79"/>
      <c r="AXI14" s="79"/>
      <c r="BDK14" s="79"/>
      <c r="BFY14" s="79"/>
      <c r="BLJ14" s="79"/>
      <c r="BPC14" s="79"/>
      <c r="BPR14" s="79"/>
      <c r="BSG14" s="79"/>
      <c r="BSL14" s="79"/>
      <c r="BSV14" s="79"/>
      <c r="BUL14" s="79"/>
      <c r="BZL14" s="79"/>
      <c r="CBI14" s="79"/>
      <c r="CCA14" s="79"/>
      <c r="CCB14" s="79"/>
      <c r="CGX14" s="79"/>
      <c r="CIY14" s="79"/>
      <c r="CKV14" s="79"/>
      <c r="CML14" s="79"/>
      <c r="CNO14" s="79"/>
      <c r="COJ14" s="79"/>
      <c r="CQC14" s="79"/>
      <c r="CVZ14" s="79"/>
      <c r="CZS14" s="79"/>
      <c r="DBD14" s="79"/>
      <c r="DEN14" s="79"/>
      <c r="DEW14" s="79"/>
      <c r="DJE14" s="79"/>
      <c r="DPE14" s="79"/>
      <c r="DPF14" s="79"/>
      <c r="DRV14" s="79"/>
      <c r="DYF14" s="79"/>
    </row>
    <row r="15" spans="1:988 1039:2040 2089:3030 3125:3389" ht="15" customHeight="1">
      <c r="A15" s="84" t="s">
        <v>123</v>
      </c>
      <c r="B15" s="88" t="s">
        <v>124</v>
      </c>
      <c r="C15" s="90">
        <v>1.5</v>
      </c>
      <c r="D15" s="13"/>
      <c r="E15" s="89">
        <v>8.0000000000000002E-3</v>
      </c>
      <c r="F15" s="14"/>
      <c r="G15" s="18">
        <f t="shared" si="0"/>
        <v>8.0000000000000002E-3</v>
      </c>
      <c r="H15" s="18" t="str">
        <f t="shared" si="1"/>
        <v/>
      </c>
      <c r="I15" s="27"/>
      <c r="J15" s="3" t="e">
        <f>'Cav 1기존'!O15</f>
        <v>#REF!</v>
      </c>
      <c r="K15" s="3" t="e">
        <f>'Cav 1기존'!P15</f>
        <v>#REF!</v>
      </c>
      <c r="L15" s="3" t="e">
        <f>'Cav 2기존'!O15</f>
        <v>#REF!</v>
      </c>
      <c r="M15" s="3" t="e">
        <f>'Cav 2기존'!P15</f>
        <v>#REF!</v>
      </c>
      <c r="N15" s="3" t="e">
        <f>'Cav 3기존'!O15</f>
        <v>#REF!</v>
      </c>
      <c r="O15" s="3" t="e">
        <f>'Cav 3기존'!P15</f>
        <v>#REF!</v>
      </c>
      <c r="P15" s="3" t="e">
        <f>'Cav 4기존'!O15</f>
        <v>#REF!</v>
      </c>
      <c r="Q15" s="3" t="e">
        <f>'Cav 4기존'!P15</f>
        <v>#REF!</v>
      </c>
      <c r="S15" s="110" t="e">
        <f t="shared" si="2"/>
        <v>#REF!</v>
      </c>
      <c r="T15" s="110" t="e">
        <f t="shared" si="3"/>
        <v>#REF!</v>
      </c>
      <c r="U15" s="111" t="e">
        <f t="shared" si="4"/>
        <v>#REF!</v>
      </c>
      <c r="V15" s="111" t="e">
        <f t="shared" si="5"/>
        <v>#REF!</v>
      </c>
      <c r="X15" s="110" t="e">
        <f t="shared" si="6"/>
        <v>#REF!</v>
      </c>
      <c r="Y15" s="110" t="e">
        <f t="shared" si="7"/>
        <v>#REF!</v>
      </c>
      <c r="Z15" s="111" t="e">
        <f t="shared" si="8"/>
        <v>#REF!</v>
      </c>
      <c r="AA15" s="111" t="e">
        <f t="shared" si="9"/>
        <v>#REF!</v>
      </c>
      <c r="AC15" s="110" t="e">
        <f t="shared" si="10"/>
        <v>#REF!</v>
      </c>
      <c r="AD15" s="110" t="e">
        <f t="shared" si="11"/>
        <v>#REF!</v>
      </c>
      <c r="AE15" s="111" t="e">
        <f t="shared" si="12"/>
        <v>#REF!</v>
      </c>
      <c r="AF15" s="111" t="e">
        <f t="shared" si="13"/>
        <v>#REF!</v>
      </c>
      <c r="AH15" s="110" t="e">
        <f t="shared" si="14"/>
        <v>#REF!</v>
      </c>
      <c r="AI15" s="110" t="e">
        <f t="shared" si="15"/>
        <v>#REF!</v>
      </c>
      <c r="AJ15" s="111" t="e">
        <f t="shared" si="16"/>
        <v>#REF!</v>
      </c>
      <c r="AK15" s="111" t="e">
        <f t="shared" si="17"/>
        <v>#REF!</v>
      </c>
      <c r="BH15" s="79"/>
      <c r="BO15" s="79"/>
      <c r="BZ15" s="79"/>
      <c r="CL15" s="79"/>
      <c r="QW15" s="79"/>
      <c r="UB15" s="79"/>
      <c r="VC15" s="79"/>
      <c r="XS15" s="79"/>
      <c r="AHK15" s="79"/>
      <c r="BFY15" s="79"/>
      <c r="BGY15" s="79"/>
      <c r="BJM15" s="79"/>
      <c r="BLL15" s="79"/>
      <c r="BLO15" s="79"/>
      <c r="BLV15" s="79"/>
      <c r="BPR15" s="79"/>
      <c r="BSL15" s="79"/>
      <c r="BUS15" s="79"/>
      <c r="CCB15" s="79"/>
      <c r="CHB15" s="79"/>
      <c r="CKR15" s="79"/>
      <c r="CKV15" s="79"/>
      <c r="CMI15" s="79"/>
      <c r="CMS15" s="79"/>
      <c r="CND15" s="79"/>
      <c r="CUF15" s="79"/>
      <c r="CVZ15" s="79"/>
      <c r="CZS15" s="79"/>
      <c r="DCW15" s="79"/>
      <c r="DDJ15" s="79"/>
      <c r="DDK15" s="79"/>
      <c r="DEH15" s="79"/>
      <c r="DEY15" s="79"/>
      <c r="DPF15" s="79"/>
      <c r="DQP15" s="79"/>
    </row>
    <row r="16" spans="1:988 1039:2040 2089:3030 3125:3389" ht="15" customHeight="1">
      <c r="A16" s="84" t="s">
        <v>126</v>
      </c>
      <c r="B16" s="88" t="s">
        <v>127</v>
      </c>
      <c r="C16" s="90">
        <v>1.5</v>
      </c>
      <c r="D16" s="13"/>
      <c r="E16" s="89">
        <v>8.0000000000000002E-3</v>
      </c>
      <c r="F16" s="14"/>
      <c r="G16" s="18">
        <f t="shared" si="0"/>
        <v>8.0000000000000002E-3</v>
      </c>
      <c r="H16" s="18" t="str">
        <f t="shared" si="1"/>
        <v/>
      </c>
      <c r="I16" s="27"/>
      <c r="J16" s="3" t="e">
        <f>'Cav 1기존'!O16</f>
        <v>#REF!</v>
      </c>
      <c r="K16" s="3" t="e">
        <f>'Cav 1기존'!P16</f>
        <v>#REF!</v>
      </c>
      <c r="L16" s="3" t="e">
        <f>'Cav 2기존'!O16</f>
        <v>#REF!</v>
      </c>
      <c r="M16" s="3" t="e">
        <f>'Cav 2기존'!P16</f>
        <v>#REF!</v>
      </c>
      <c r="N16" s="3" t="e">
        <f>'Cav 3기존'!O16</f>
        <v>#REF!</v>
      </c>
      <c r="O16" s="3" t="e">
        <f>'Cav 3기존'!P16</f>
        <v>#REF!</v>
      </c>
      <c r="P16" s="3" t="e">
        <f>'Cav 4기존'!O16</f>
        <v>#REF!</v>
      </c>
      <c r="Q16" s="3" t="e">
        <f>'Cav 4기존'!P16</f>
        <v>#REF!</v>
      </c>
      <c r="S16" s="110" t="e">
        <f t="shared" si="2"/>
        <v>#REF!</v>
      </c>
      <c r="T16" s="110" t="e">
        <f t="shared" si="3"/>
        <v>#REF!</v>
      </c>
      <c r="U16" s="111" t="e">
        <f t="shared" si="4"/>
        <v>#REF!</v>
      </c>
      <c r="V16" s="111" t="e">
        <f t="shared" si="5"/>
        <v>#REF!</v>
      </c>
      <c r="X16" s="110" t="e">
        <f t="shared" si="6"/>
        <v>#REF!</v>
      </c>
      <c r="Y16" s="110" t="e">
        <f t="shared" si="7"/>
        <v>#REF!</v>
      </c>
      <c r="Z16" s="111" t="e">
        <f t="shared" si="8"/>
        <v>#REF!</v>
      </c>
      <c r="AA16" s="111" t="e">
        <f t="shared" si="9"/>
        <v>#REF!</v>
      </c>
      <c r="AC16" s="110" t="e">
        <f t="shared" si="10"/>
        <v>#REF!</v>
      </c>
      <c r="AD16" s="110" t="e">
        <f t="shared" si="11"/>
        <v>#REF!</v>
      </c>
      <c r="AE16" s="111" t="e">
        <f t="shared" si="12"/>
        <v>#REF!</v>
      </c>
      <c r="AF16" s="111" t="e">
        <f t="shared" si="13"/>
        <v>#REF!</v>
      </c>
      <c r="AH16" s="110" t="e">
        <f t="shared" si="14"/>
        <v>#REF!</v>
      </c>
      <c r="AI16" s="110" t="e">
        <f t="shared" si="15"/>
        <v>#REF!</v>
      </c>
      <c r="AJ16" s="111" t="e">
        <f t="shared" si="16"/>
        <v>#REF!</v>
      </c>
      <c r="AK16" s="111" t="e">
        <f t="shared" si="17"/>
        <v>#REF!</v>
      </c>
      <c r="CB16" s="79"/>
      <c r="DJ16" s="79"/>
      <c r="GD16" s="79"/>
      <c r="JX16" s="79"/>
      <c r="MA16" s="79"/>
      <c r="PC16" s="79"/>
      <c r="AHC16" s="79"/>
      <c r="AKZ16" s="79"/>
      <c r="ATX16" s="79"/>
      <c r="BIL16" s="79"/>
      <c r="BLD16" s="79"/>
      <c r="BMN16" s="79"/>
      <c r="BPC16" s="79"/>
      <c r="BRC16" s="79"/>
      <c r="BZH16" s="79"/>
      <c r="CDU16" s="79"/>
      <c r="CGJ16" s="79"/>
      <c r="CLA16" s="79"/>
      <c r="CWD16" s="79"/>
      <c r="DPM16" s="79"/>
    </row>
    <row r="17" spans="1:1021 1026:2020 2084:3062 3073:3397" ht="15" customHeight="1">
      <c r="A17" s="84" t="s">
        <v>128</v>
      </c>
      <c r="B17" s="88" t="s">
        <v>129</v>
      </c>
      <c r="C17" s="90">
        <v>1.5</v>
      </c>
      <c r="D17" s="13"/>
      <c r="E17" s="89">
        <v>8.0000000000000002E-3</v>
      </c>
      <c r="F17" s="14"/>
      <c r="G17" s="18">
        <f t="shared" si="0"/>
        <v>8.0000000000000002E-3</v>
      </c>
      <c r="H17" s="18" t="str">
        <f t="shared" si="1"/>
        <v/>
      </c>
      <c r="I17" s="27"/>
      <c r="J17" s="3" t="e">
        <f>'Cav 1기존'!O17</f>
        <v>#REF!</v>
      </c>
      <c r="K17" s="3" t="e">
        <f>'Cav 1기존'!P17</f>
        <v>#REF!</v>
      </c>
      <c r="L17" s="3" t="e">
        <f>'Cav 2기존'!O17</f>
        <v>#REF!</v>
      </c>
      <c r="M17" s="3" t="e">
        <f>'Cav 2기존'!P17</f>
        <v>#REF!</v>
      </c>
      <c r="N17" s="3" t="e">
        <f>'Cav 3기존'!O17</f>
        <v>#REF!</v>
      </c>
      <c r="O17" s="3" t="e">
        <f>'Cav 3기존'!P17</f>
        <v>#REF!</v>
      </c>
      <c r="P17" s="3" t="e">
        <f>'Cav 4기존'!O17</f>
        <v>#REF!</v>
      </c>
      <c r="Q17" s="3" t="e">
        <f>'Cav 4기존'!P17</f>
        <v>#REF!</v>
      </c>
      <c r="S17" s="110" t="e">
        <f t="shared" si="2"/>
        <v>#REF!</v>
      </c>
      <c r="T17" s="110" t="e">
        <f t="shared" si="3"/>
        <v>#REF!</v>
      </c>
      <c r="U17" s="111" t="e">
        <f t="shared" si="4"/>
        <v>#REF!</v>
      </c>
      <c r="V17" s="111" t="e">
        <f t="shared" si="5"/>
        <v>#REF!</v>
      </c>
      <c r="X17" s="110" t="e">
        <f t="shared" si="6"/>
        <v>#REF!</v>
      </c>
      <c r="Y17" s="110" t="e">
        <f t="shared" si="7"/>
        <v>#REF!</v>
      </c>
      <c r="Z17" s="111" t="e">
        <f t="shared" si="8"/>
        <v>#REF!</v>
      </c>
      <c r="AA17" s="111" t="e">
        <f t="shared" si="9"/>
        <v>#REF!</v>
      </c>
      <c r="AC17" s="110" t="e">
        <f t="shared" si="10"/>
        <v>#REF!</v>
      </c>
      <c r="AD17" s="110" t="e">
        <f t="shared" si="11"/>
        <v>#REF!</v>
      </c>
      <c r="AE17" s="111" t="e">
        <f t="shared" si="12"/>
        <v>#REF!</v>
      </c>
      <c r="AF17" s="111" t="e">
        <f t="shared" si="13"/>
        <v>#REF!</v>
      </c>
      <c r="AH17" s="110" t="e">
        <f t="shared" si="14"/>
        <v>#REF!</v>
      </c>
      <c r="AI17" s="110" t="e">
        <f t="shared" si="15"/>
        <v>#REF!</v>
      </c>
      <c r="AJ17" s="111" t="e">
        <f t="shared" si="16"/>
        <v>#REF!</v>
      </c>
      <c r="AK17" s="111" t="e">
        <f t="shared" si="17"/>
        <v>#REF!</v>
      </c>
      <c r="CK17" s="79"/>
      <c r="DY17" s="79"/>
      <c r="JS17" s="79"/>
      <c r="KF17" s="79"/>
      <c r="MV17" s="79"/>
      <c r="TM17" s="79"/>
      <c r="UM17" s="79"/>
      <c r="WW17" s="79"/>
      <c r="YG17" s="79"/>
      <c r="YU17" s="79"/>
      <c r="AAB17" s="79"/>
      <c r="AEE17" s="79"/>
      <c r="AFU17" s="79"/>
      <c r="AHR17" s="79"/>
      <c r="AIR17" s="79"/>
      <c r="AKG17" s="79"/>
      <c r="ALE17" s="79"/>
      <c r="ALI17" s="79"/>
      <c r="ALY17" s="79"/>
      <c r="AMF17" s="79"/>
      <c r="AMG17" s="79"/>
      <c r="ANI17" s="79"/>
      <c r="APT17" s="79"/>
      <c r="AVS17" s="79"/>
      <c r="AXU17" s="79"/>
      <c r="AYU17" s="79"/>
      <c r="BAM17" s="79"/>
      <c r="BBH17" s="79"/>
      <c r="BNO17" s="79"/>
      <c r="BPN17" s="79"/>
      <c r="CBD17" s="79"/>
      <c r="CCA17" s="79"/>
      <c r="CHN17" s="79"/>
      <c r="CSY17" s="79"/>
      <c r="DIM17" s="79"/>
      <c r="DOU17" s="79"/>
      <c r="DPF17" s="79"/>
      <c r="DQE17" s="79"/>
      <c r="DRH17" s="79"/>
    </row>
    <row r="18" spans="1:1021 1026:2020 2084:3062 3073:3397" ht="15" customHeight="1">
      <c r="A18" s="84" t="s">
        <v>130</v>
      </c>
      <c r="B18" s="88" t="s">
        <v>131</v>
      </c>
      <c r="C18" s="90">
        <v>1.5</v>
      </c>
      <c r="D18" s="13"/>
      <c r="E18" s="89">
        <v>8.0000000000000002E-3</v>
      </c>
      <c r="F18" s="14"/>
      <c r="G18" s="18">
        <f t="shared" si="0"/>
        <v>8.0000000000000002E-3</v>
      </c>
      <c r="H18" s="18" t="str">
        <f t="shared" si="1"/>
        <v/>
      </c>
      <c r="I18" s="27"/>
      <c r="J18" s="3" t="e">
        <f>'Cav 1기존'!O18</f>
        <v>#REF!</v>
      </c>
      <c r="K18" s="3" t="e">
        <f>'Cav 1기존'!P18</f>
        <v>#REF!</v>
      </c>
      <c r="L18" s="3" t="e">
        <f>'Cav 2기존'!O18</f>
        <v>#REF!</v>
      </c>
      <c r="M18" s="3" t="e">
        <f>'Cav 2기존'!P18</f>
        <v>#REF!</v>
      </c>
      <c r="N18" s="3" t="e">
        <f>'Cav 3기존'!O18</f>
        <v>#REF!</v>
      </c>
      <c r="O18" s="3" t="e">
        <f>'Cav 3기존'!P18</f>
        <v>#REF!</v>
      </c>
      <c r="P18" s="3" t="e">
        <f>'Cav 4기존'!O18</f>
        <v>#REF!</v>
      </c>
      <c r="Q18" s="3" t="e">
        <f>'Cav 4기존'!P18</f>
        <v>#REF!</v>
      </c>
      <c r="S18" s="110" t="e">
        <f t="shared" si="2"/>
        <v>#REF!</v>
      </c>
      <c r="T18" s="110" t="e">
        <f t="shared" si="3"/>
        <v>#REF!</v>
      </c>
      <c r="U18" s="111" t="e">
        <f t="shared" si="4"/>
        <v>#REF!</v>
      </c>
      <c r="V18" s="111" t="e">
        <f t="shared" si="5"/>
        <v>#REF!</v>
      </c>
      <c r="X18" s="110" t="e">
        <f t="shared" si="6"/>
        <v>#REF!</v>
      </c>
      <c r="Y18" s="110" t="e">
        <f t="shared" si="7"/>
        <v>#REF!</v>
      </c>
      <c r="Z18" s="111" t="e">
        <f t="shared" si="8"/>
        <v>#REF!</v>
      </c>
      <c r="AA18" s="111" t="e">
        <f t="shared" si="9"/>
        <v>#REF!</v>
      </c>
      <c r="AC18" s="110" t="e">
        <f t="shared" si="10"/>
        <v>#REF!</v>
      </c>
      <c r="AD18" s="110" t="e">
        <f t="shared" si="11"/>
        <v>#REF!</v>
      </c>
      <c r="AE18" s="111" t="e">
        <f t="shared" si="12"/>
        <v>#REF!</v>
      </c>
      <c r="AF18" s="111" t="e">
        <f t="shared" si="13"/>
        <v>#REF!</v>
      </c>
      <c r="AH18" s="110" t="e">
        <f t="shared" si="14"/>
        <v>#REF!</v>
      </c>
      <c r="AI18" s="110" t="e">
        <f t="shared" si="15"/>
        <v>#REF!</v>
      </c>
      <c r="AJ18" s="111" t="e">
        <f t="shared" si="16"/>
        <v>#REF!</v>
      </c>
      <c r="AK18" s="111" t="e">
        <f t="shared" si="17"/>
        <v>#REF!</v>
      </c>
      <c r="FH18" s="79"/>
      <c r="FZ18" s="79"/>
      <c r="AEF18" s="79"/>
      <c r="ALI18" s="79"/>
      <c r="ALX18" s="79"/>
      <c r="AME18" s="79"/>
      <c r="ANS18" s="79"/>
      <c r="APG18" s="79"/>
      <c r="AQN18" s="79"/>
      <c r="ATB18" s="79"/>
      <c r="AUS18" s="79"/>
      <c r="AZD18" s="79"/>
      <c r="BYM18" s="79"/>
      <c r="BYR18" s="79"/>
      <c r="CDT18" s="79"/>
      <c r="CGN18" s="79"/>
      <c r="CHR18" s="79"/>
      <c r="CXK18" s="79"/>
      <c r="CYK18" s="79"/>
      <c r="DBT18" s="79"/>
      <c r="DMT18" s="79"/>
      <c r="DNI18" s="79"/>
      <c r="DSJ18" s="79"/>
      <c r="DZQ18" s="79"/>
    </row>
    <row r="19" spans="1:1021 1026:2020 2084:3062 3073:3397" ht="15" customHeight="1">
      <c r="A19" s="84" t="s">
        <v>90</v>
      </c>
      <c r="B19" s="88">
        <v>3</v>
      </c>
      <c r="C19" s="90">
        <v>1.5</v>
      </c>
      <c r="D19" s="13"/>
      <c r="E19" s="14">
        <v>0.03</v>
      </c>
      <c r="F19" s="14"/>
      <c r="G19" s="18">
        <f t="shared" si="0"/>
        <v>0.03</v>
      </c>
      <c r="H19" s="18" t="str">
        <f t="shared" si="1"/>
        <v/>
      </c>
      <c r="I19" s="28"/>
      <c r="J19" s="3" t="e">
        <f>'Cav 1기존'!O19</f>
        <v>#REF!</v>
      </c>
      <c r="K19" s="3" t="e">
        <f>'Cav 1기존'!P19</f>
        <v>#REF!</v>
      </c>
      <c r="L19" s="3" t="e">
        <f>'Cav 2기존'!O19</f>
        <v>#REF!</v>
      </c>
      <c r="M19" s="3" t="e">
        <f>'Cav 2기존'!P19</f>
        <v>#REF!</v>
      </c>
      <c r="N19" s="3" t="e">
        <f>'Cav 3기존'!O19</f>
        <v>#REF!</v>
      </c>
      <c r="O19" s="3" t="e">
        <f>'Cav 3기존'!P19</f>
        <v>#REF!</v>
      </c>
      <c r="P19" s="3" t="e">
        <f>'Cav 4기존'!O19</f>
        <v>#REF!</v>
      </c>
      <c r="Q19" s="3" t="e">
        <f>'Cav 4기존'!P19</f>
        <v>#REF!</v>
      </c>
      <c r="S19" s="110" t="e">
        <f t="shared" si="2"/>
        <v>#REF!</v>
      </c>
      <c r="T19" s="110" t="e">
        <f t="shared" si="3"/>
        <v>#REF!</v>
      </c>
      <c r="U19" s="111" t="e">
        <f t="shared" si="4"/>
        <v>#REF!</v>
      </c>
      <c r="V19" s="111" t="e">
        <f t="shared" si="5"/>
        <v>#REF!</v>
      </c>
      <c r="X19" s="110" t="e">
        <f t="shared" si="6"/>
        <v>#REF!</v>
      </c>
      <c r="Y19" s="110" t="e">
        <f t="shared" si="7"/>
        <v>#REF!</v>
      </c>
      <c r="Z19" s="111" t="e">
        <f t="shared" si="8"/>
        <v>#REF!</v>
      </c>
      <c r="AA19" s="111" t="e">
        <f t="shared" si="9"/>
        <v>#REF!</v>
      </c>
      <c r="AC19" s="110" t="e">
        <f t="shared" si="10"/>
        <v>#REF!</v>
      </c>
      <c r="AD19" s="110" t="e">
        <f t="shared" si="11"/>
        <v>#REF!</v>
      </c>
      <c r="AE19" s="111" t="e">
        <f t="shared" si="12"/>
        <v>#REF!</v>
      </c>
      <c r="AF19" s="111" t="e">
        <f t="shared" si="13"/>
        <v>#REF!</v>
      </c>
      <c r="AH19" s="110" t="e">
        <f t="shared" si="14"/>
        <v>#REF!</v>
      </c>
      <c r="AI19" s="110" t="e">
        <f t="shared" si="15"/>
        <v>#REF!</v>
      </c>
      <c r="AJ19" s="111" t="e">
        <f t="shared" si="16"/>
        <v>#REF!</v>
      </c>
      <c r="AK19" s="111" t="e">
        <f t="shared" si="17"/>
        <v>#REF!</v>
      </c>
      <c r="AU19" s="79"/>
      <c r="DJ19" s="79"/>
      <c r="GM19" s="79"/>
      <c r="HL19" s="79"/>
      <c r="LZ19" s="79"/>
      <c r="SJ19" s="79"/>
      <c r="TX19" s="79"/>
      <c r="VC19" s="79"/>
      <c r="AFG19" s="79"/>
      <c r="AHC19" s="79"/>
      <c r="AHN19" s="79"/>
      <c r="AIT19" s="79"/>
      <c r="AJL19" s="79"/>
      <c r="AMY19" s="79"/>
      <c r="AOJ19" s="79"/>
      <c r="ASO19" s="79"/>
      <c r="AVF19" s="79"/>
      <c r="AYQ19" s="79"/>
      <c r="BAH19" s="79"/>
      <c r="BBW19" s="79"/>
      <c r="BKX19" s="79"/>
      <c r="BOB19" s="79"/>
      <c r="BOW19" s="79"/>
      <c r="BPL19" s="79"/>
      <c r="BUF19" s="79"/>
      <c r="BUS19" s="79"/>
      <c r="CCY19" s="79"/>
      <c r="CDB19" s="79"/>
      <c r="CIE19" s="79"/>
      <c r="CJP19" s="79"/>
      <c r="CUS19" s="79"/>
      <c r="CVA19" s="79"/>
      <c r="DAR19" s="79"/>
      <c r="DEG19" s="79"/>
      <c r="DEJ19" s="79"/>
      <c r="DEZ19" s="79"/>
      <c r="DFZ19" s="79"/>
      <c r="DKJ19" s="79"/>
      <c r="DLX19" s="79"/>
      <c r="DMB19" s="79"/>
      <c r="DNE19" s="79"/>
      <c r="DWM19" s="79"/>
      <c r="DZA19" s="79"/>
    </row>
    <row r="20" spans="1:1021 1026:2020 2084:3062 3073:3397" ht="15" customHeight="1">
      <c r="A20" s="84"/>
      <c r="B20" s="88"/>
      <c r="C20" s="90"/>
      <c r="D20" s="13"/>
      <c r="E20" s="14"/>
      <c r="F20" s="14"/>
      <c r="G20" s="18" t="str">
        <f t="shared" si="0"/>
        <v/>
      </c>
      <c r="H20" s="18" t="str">
        <f t="shared" si="1"/>
        <v/>
      </c>
      <c r="I20" s="28"/>
      <c r="J20" s="3"/>
      <c r="K20" s="3"/>
      <c r="L20" s="3"/>
      <c r="M20" s="3"/>
      <c r="N20" s="3"/>
      <c r="O20" s="3"/>
      <c r="P20" s="3"/>
      <c r="Q20" s="3"/>
      <c r="S20" s="110" t="e">
        <f t="shared" si="2"/>
        <v>#REF!</v>
      </c>
      <c r="T20" s="110" t="e">
        <f t="shared" si="3"/>
        <v>#REF!</v>
      </c>
      <c r="U20" s="111" t="e">
        <f t="shared" si="4"/>
        <v>#REF!</v>
      </c>
      <c r="V20" s="111" t="e">
        <f t="shared" si="5"/>
        <v>#REF!</v>
      </c>
      <c r="X20" s="110" t="e">
        <f t="shared" si="6"/>
        <v>#REF!</v>
      </c>
      <c r="Y20" s="110" t="e">
        <f t="shared" si="7"/>
        <v>#REF!</v>
      </c>
      <c r="Z20" s="111" t="e">
        <f t="shared" si="8"/>
        <v>#REF!</v>
      </c>
      <c r="AA20" s="111" t="e">
        <f t="shared" si="9"/>
        <v>#REF!</v>
      </c>
      <c r="AC20" s="110" t="e">
        <f t="shared" si="10"/>
        <v>#REF!</v>
      </c>
      <c r="AD20" s="110" t="e">
        <f t="shared" si="11"/>
        <v>#REF!</v>
      </c>
      <c r="AE20" s="111" t="e">
        <f t="shared" si="12"/>
        <v>#REF!</v>
      </c>
      <c r="AF20" s="111" t="e">
        <f t="shared" si="13"/>
        <v>#REF!</v>
      </c>
      <c r="AH20" s="110" t="e">
        <f t="shared" si="14"/>
        <v>#REF!</v>
      </c>
      <c r="AI20" s="110" t="e">
        <f t="shared" si="15"/>
        <v>#REF!</v>
      </c>
      <c r="AJ20" s="111" t="e">
        <f t="shared" si="16"/>
        <v>#REF!</v>
      </c>
      <c r="AK20" s="111" t="e">
        <f t="shared" si="17"/>
        <v>#REF!</v>
      </c>
      <c r="AU20" s="79"/>
      <c r="DJ20" s="79"/>
      <c r="GM20" s="79"/>
      <c r="HL20" s="79"/>
      <c r="LZ20" s="79"/>
      <c r="SJ20" s="79"/>
      <c r="TX20" s="79"/>
      <c r="VC20" s="79"/>
      <c r="AFG20" s="79"/>
      <c r="AHC20" s="79"/>
      <c r="AHN20" s="79"/>
      <c r="AIT20" s="79"/>
      <c r="AJL20" s="79"/>
      <c r="AMY20" s="79"/>
      <c r="AOJ20" s="79"/>
      <c r="ASO20" s="79"/>
      <c r="AVF20" s="79"/>
      <c r="AYQ20" s="79"/>
      <c r="BAH20" s="79"/>
      <c r="BBW20" s="79"/>
      <c r="BKX20" s="79"/>
      <c r="BOB20" s="79"/>
      <c r="BOW20" s="79"/>
      <c r="BPL20" s="79"/>
      <c r="BUF20" s="79"/>
      <c r="BUS20" s="79"/>
      <c r="CCY20" s="79"/>
      <c r="CDB20" s="79"/>
      <c r="CIE20" s="79"/>
      <c r="CJP20" s="79"/>
      <c r="CUS20" s="79"/>
      <c r="CVA20" s="79"/>
      <c r="DAR20" s="79"/>
      <c r="DEG20" s="79"/>
      <c r="DEJ20" s="79"/>
      <c r="DEZ20" s="79"/>
      <c r="DFZ20" s="79"/>
      <c r="DKJ20" s="79"/>
      <c r="DLX20" s="79"/>
      <c r="DMB20" s="79"/>
      <c r="DNE20" s="79"/>
      <c r="DWM20" s="79"/>
      <c r="DZA20" s="79"/>
    </row>
    <row r="21" spans="1:1021 1026:2020 2084:3062 3073:3397" ht="15" customHeight="1">
      <c r="A21" s="84"/>
      <c r="B21" s="88"/>
      <c r="C21" s="90"/>
      <c r="D21" s="13"/>
      <c r="E21" s="14"/>
      <c r="F21" s="14"/>
      <c r="G21" s="18" t="str">
        <f t="shared" si="0"/>
        <v/>
      </c>
      <c r="H21" s="18" t="str">
        <f t="shared" si="1"/>
        <v/>
      </c>
      <c r="I21" s="28"/>
      <c r="J21" s="3"/>
      <c r="K21" s="3"/>
      <c r="L21" s="3"/>
      <c r="M21" s="3"/>
      <c r="N21" s="3"/>
      <c r="O21" s="3"/>
      <c r="P21" s="3"/>
      <c r="Q21" s="3"/>
      <c r="S21" s="110" t="e">
        <f t="shared" si="2"/>
        <v>#REF!</v>
      </c>
      <c r="T21" s="110" t="e">
        <f t="shared" si="3"/>
        <v>#REF!</v>
      </c>
      <c r="U21" s="111" t="e">
        <f t="shared" si="4"/>
        <v>#REF!</v>
      </c>
      <c r="V21" s="111" t="e">
        <f t="shared" si="5"/>
        <v>#REF!</v>
      </c>
      <c r="X21" s="110" t="e">
        <f t="shared" si="6"/>
        <v>#REF!</v>
      </c>
      <c r="Y21" s="110" t="e">
        <f t="shared" si="7"/>
        <v>#REF!</v>
      </c>
      <c r="Z21" s="111" t="e">
        <f t="shared" si="8"/>
        <v>#REF!</v>
      </c>
      <c r="AA21" s="111" t="e">
        <f t="shared" si="9"/>
        <v>#REF!</v>
      </c>
      <c r="AC21" s="110" t="e">
        <f t="shared" si="10"/>
        <v>#REF!</v>
      </c>
      <c r="AD21" s="110" t="e">
        <f t="shared" si="11"/>
        <v>#REF!</v>
      </c>
      <c r="AE21" s="111" t="e">
        <f t="shared" si="12"/>
        <v>#REF!</v>
      </c>
      <c r="AF21" s="111" t="e">
        <f t="shared" si="13"/>
        <v>#REF!</v>
      </c>
      <c r="AH21" s="110" t="e">
        <f t="shared" si="14"/>
        <v>#REF!</v>
      </c>
      <c r="AI21" s="110" t="e">
        <f t="shared" si="15"/>
        <v>#REF!</v>
      </c>
      <c r="AJ21" s="111" t="e">
        <f t="shared" si="16"/>
        <v>#REF!</v>
      </c>
      <c r="AK21" s="111" t="e">
        <f t="shared" si="17"/>
        <v>#REF!</v>
      </c>
      <c r="AU21" s="79"/>
      <c r="DJ21" s="79"/>
      <c r="GM21" s="79"/>
      <c r="HL21" s="79"/>
      <c r="LZ21" s="79"/>
      <c r="SJ21" s="79"/>
      <c r="TX21" s="79"/>
      <c r="VC21" s="79"/>
      <c r="AFG21" s="79"/>
      <c r="AHC21" s="79"/>
      <c r="AHN21" s="79"/>
      <c r="AIT21" s="79"/>
      <c r="AJL21" s="79"/>
      <c r="AMY21" s="79"/>
      <c r="AOJ21" s="79"/>
      <c r="ASO21" s="79"/>
      <c r="AVF21" s="79"/>
      <c r="AYQ21" s="79"/>
      <c r="BAH21" s="79"/>
      <c r="BBW21" s="79"/>
      <c r="BKX21" s="79"/>
      <c r="BOB21" s="79"/>
      <c r="BOW21" s="79"/>
      <c r="BPL21" s="79"/>
      <c r="BUF21" s="79"/>
      <c r="BUS21" s="79"/>
      <c r="CCY21" s="79"/>
      <c r="CDB21" s="79"/>
      <c r="CIE21" s="79"/>
      <c r="CJP21" s="79"/>
      <c r="CUS21" s="79"/>
      <c r="CVA21" s="79"/>
      <c r="DAR21" s="79"/>
      <c r="DEG21" s="79"/>
      <c r="DEJ21" s="79"/>
      <c r="DEZ21" s="79"/>
      <c r="DFZ21" s="79"/>
      <c r="DKJ21" s="79"/>
      <c r="DLX21" s="79"/>
      <c r="DMB21" s="79"/>
      <c r="DNE21" s="79"/>
      <c r="DWM21" s="79"/>
      <c r="DZA21" s="79"/>
    </row>
    <row r="22" spans="1:1021 1026:2020 2084:3062 3073:3397" ht="15" customHeight="1">
      <c r="A22" s="84"/>
      <c r="B22" s="88"/>
      <c r="C22" s="90"/>
      <c r="D22" s="13"/>
      <c r="E22" s="14"/>
      <c r="F22" s="14"/>
      <c r="G22" s="18" t="str">
        <f t="shared" si="0"/>
        <v/>
      </c>
      <c r="H22" s="18" t="str">
        <f t="shared" si="1"/>
        <v/>
      </c>
      <c r="I22" s="28"/>
      <c r="J22" s="3"/>
      <c r="K22" s="3"/>
      <c r="L22" s="3"/>
      <c r="M22" s="3"/>
      <c r="N22" s="3"/>
      <c r="O22" s="3"/>
      <c r="P22" s="3"/>
      <c r="Q22" s="3"/>
      <c r="S22" s="110" t="e">
        <f t="shared" si="2"/>
        <v>#REF!</v>
      </c>
      <c r="T22" s="110" t="e">
        <f t="shared" si="3"/>
        <v>#REF!</v>
      </c>
      <c r="U22" s="111" t="e">
        <f t="shared" si="4"/>
        <v>#REF!</v>
      </c>
      <c r="V22" s="111" t="e">
        <f t="shared" si="5"/>
        <v>#REF!</v>
      </c>
      <c r="X22" s="110" t="e">
        <f t="shared" si="6"/>
        <v>#REF!</v>
      </c>
      <c r="Y22" s="110" t="e">
        <f t="shared" si="7"/>
        <v>#REF!</v>
      </c>
      <c r="Z22" s="111" t="e">
        <f t="shared" si="8"/>
        <v>#REF!</v>
      </c>
      <c r="AA22" s="111" t="e">
        <f t="shared" si="9"/>
        <v>#REF!</v>
      </c>
      <c r="AC22" s="110" t="e">
        <f t="shared" si="10"/>
        <v>#REF!</v>
      </c>
      <c r="AD22" s="110" t="e">
        <f t="shared" si="11"/>
        <v>#REF!</v>
      </c>
      <c r="AE22" s="111" t="e">
        <f t="shared" si="12"/>
        <v>#REF!</v>
      </c>
      <c r="AF22" s="111" t="e">
        <f t="shared" si="13"/>
        <v>#REF!</v>
      </c>
      <c r="AH22" s="110" t="e">
        <f t="shared" si="14"/>
        <v>#REF!</v>
      </c>
      <c r="AI22" s="110" t="e">
        <f t="shared" si="15"/>
        <v>#REF!</v>
      </c>
      <c r="AJ22" s="111" t="e">
        <f t="shared" si="16"/>
        <v>#REF!</v>
      </c>
      <c r="AK22" s="111" t="e">
        <f t="shared" si="17"/>
        <v>#REF!</v>
      </c>
      <c r="AU22" s="79"/>
      <c r="DJ22" s="79"/>
      <c r="GM22" s="79"/>
      <c r="HL22" s="79"/>
      <c r="LZ22" s="79"/>
      <c r="SJ22" s="79"/>
      <c r="TX22" s="79"/>
      <c r="VC22" s="79"/>
      <c r="AFG22" s="79"/>
      <c r="AHC22" s="79"/>
      <c r="AHN22" s="79"/>
      <c r="AIT22" s="79"/>
      <c r="AJL22" s="79"/>
      <c r="AMY22" s="79"/>
      <c r="AOJ22" s="79"/>
      <c r="ASO22" s="79"/>
      <c r="AVF22" s="79"/>
      <c r="AYQ22" s="79"/>
      <c r="BAH22" s="79"/>
      <c r="BBW22" s="79"/>
      <c r="BKX22" s="79"/>
      <c r="BOB22" s="79"/>
      <c r="BOW22" s="79"/>
      <c r="BPL22" s="79"/>
      <c r="BUF22" s="79"/>
      <c r="BUS22" s="79"/>
      <c r="CCY22" s="79"/>
      <c r="CDB22" s="79"/>
      <c r="CIE22" s="79"/>
      <c r="CJP22" s="79"/>
      <c r="CUS22" s="79"/>
      <c r="CVA22" s="79"/>
      <c r="DAR22" s="79"/>
      <c r="DEG22" s="79"/>
      <c r="DEJ22" s="79"/>
      <c r="DEZ22" s="79"/>
      <c r="DFZ22" s="79"/>
      <c r="DKJ22" s="79"/>
      <c r="DLX22" s="79"/>
      <c r="DMB22" s="79"/>
      <c r="DNE22" s="79"/>
      <c r="DWM22" s="79"/>
      <c r="DZA22" s="79"/>
    </row>
    <row r="23" spans="1:1021 1026:2020 2084:3062 3073:3397" ht="15" customHeight="1">
      <c r="A23" s="84"/>
      <c r="B23" s="88"/>
      <c r="C23" s="90"/>
      <c r="D23" s="13"/>
      <c r="E23" s="14"/>
      <c r="F23" s="14"/>
      <c r="G23" s="18" t="str">
        <f t="shared" si="0"/>
        <v/>
      </c>
      <c r="H23" s="18" t="str">
        <f t="shared" si="1"/>
        <v/>
      </c>
      <c r="I23" s="28"/>
      <c r="J23" s="3"/>
      <c r="K23" s="3"/>
      <c r="L23" s="3"/>
      <c r="M23" s="3"/>
      <c r="N23" s="3"/>
      <c r="O23" s="3"/>
      <c r="P23" s="3"/>
      <c r="Q23" s="3"/>
      <c r="S23" s="110" t="e">
        <f t="shared" si="2"/>
        <v>#REF!</v>
      </c>
      <c r="T23" s="110" t="e">
        <f t="shared" si="3"/>
        <v>#REF!</v>
      </c>
      <c r="U23" s="111" t="e">
        <f t="shared" ref="U23:U88" si="18">IF(AND($D23="",S23=""),"",IF($D23="",S23,$D23+S23))</f>
        <v>#REF!</v>
      </c>
      <c r="V23" s="111" t="e">
        <f t="shared" ref="V23:V88" si="19">IF(AND($D23="",T23=""),"",IF($D23="",T23,$D23+T23))</f>
        <v>#REF!</v>
      </c>
      <c r="X23" s="110" t="e">
        <f t="shared" si="6"/>
        <v>#REF!</v>
      </c>
      <c r="Y23" s="110" t="e">
        <f t="shared" si="7"/>
        <v>#REF!</v>
      </c>
      <c r="Z23" s="111" t="e">
        <f t="shared" ref="Z23:Z88" si="20">IF(AND($D23="",X23=""),"",IF($D23="",X23,$D23+X23))</f>
        <v>#REF!</v>
      </c>
      <c r="AA23" s="111" t="e">
        <f t="shared" ref="AA23:AA88" si="21">IF(AND($D23="",Y23=""),"",IF($D23="",Y23,$D23+Y23))</f>
        <v>#REF!</v>
      </c>
      <c r="AC23" s="110" t="e">
        <f t="shared" si="10"/>
        <v>#REF!</v>
      </c>
      <c r="AD23" s="110" t="e">
        <f t="shared" si="11"/>
        <v>#REF!</v>
      </c>
      <c r="AE23" s="111" t="e">
        <f t="shared" ref="AE23:AE88" si="22">IF(AND($D23="",AC23=""),"",IF($D23="",AC23,$D23+AC23))</f>
        <v>#REF!</v>
      </c>
      <c r="AF23" s="111" t="e">
        <f t="shared" ref="AF23:AF88" si="23">IF(AND($D23="",AD23=""),"",IF($D23="",AD23,$D23+AD23))</f>
        <v>#REF!</v>
      </c>
      <c r="AH23" s="110" t="e">
        <f t="shared" si="14"/>
        <v>#REF!</v>
      </c>
      <c r="AI23" s="110" t="e">
        <f t="shared" si="15"/>
        <v>#REF!</v>
      </c>
      <c r="AJ23" s="111" t="e">
        <f t="shared" ref="AJ23:AJ88" si="24">IF(AND($D23="",AH23=""),"",IF($D23="",AH23,$D23+AH23))</f>
        <v>#REF!</v>
      </c>
      <c r="AK23" s="111" t="e">
        <f t="shared" ref="AK23:AK88" si="25">IF(AND($D23="",AI23=""),"",IF($D23="",AI23,$D23+AI23))</f>
        <v>#REF!</v>
      </c>
      <c r="AU23" s="79"/>
      <c r="DJ23" s="79"/>
      <c r="GM23" s="79"/>
      <c r="HL23" s="79"/>
      <c r="LZ23" s="79"/>
      <c r="SJ23" s="79"/>
      <c r="TX23" s="79"/>
      <c r="VC23" s="79"/>
      <c r="AFG23" s="79"/>
      <c r="AHC23" s="79"/>
      <c r="AHN23" s="79"/>
      <c r="AIT23" s="79"/>
      <c r="AJL23" s="79"/>
      <c r="AMY23" s="79"/>
      <c r="AOJ23" s="79"/>
      <c r="ASO23" s="79"/>
      <c r="AVF23" s="79"/>
      <c r="AYQ23" s="79"/>
      <c r="BAH23" s="79"/>
      <c r="BBW23" s="79"/>
      <c r="BKX23" s="79"/>
      <c r="BOB23" s="79"/>
      <c r="BOW23" s="79"/>
      <c r="BPL23" s="79"/>
      <c r="BUF23" s="79"/>
      <c r="BUS23" s="79"/>
      <c r="CCY23" s="79"/>
      <c r="CDB23" s="79"/>
      <c r="CIE23" s="79"/>
      <c r="CJP23" s="79"/>
      <c r="CUS23" s="79"/>
      <c r="CVA23" s="79"/>
      <c r="DAR23" s="79"/>
      <c r="DEG23" s="79"/>
      <c r="DEJ23" s="79"/>
      <c r="DEZ23" s="79"/>
      <c r="DFZ23" s="79"/>
      <c r="DKJ23" s="79"/>
      <c r="DLX23" s="79"/>
      <c r="DMB23" s="79"/>
      <c r="DNE23" s="79"/>
      <c r="DWM23" s="79"/>
      <c r="DZA23" s="79"/>
    </row>
    <row r="24" spans="1:1021 1026:2020 2084:3062 3073:3397" ht="15" customHeight="1">
      <c r="A24" s="84"/>
      <c r="B24" s="88"/>
      <c r="C24" s="90"/>
      <c r="D24" s="13"/>
      <c r="E24" s="14"/>
      <c r="F24" s="14"/>
      <c r="G24" s="18" t="str">
        <f t="shared" si="0"/>
        <v/>
      </c>
      <c r="H24" s="18" t="str">
        <f t="shared" si="1"/>
        <v/>
      </c>
      <c r="I24" s="28"/>
      <c r="J24" s="3"/>
      <c r="K24" s="3"/>
      <c r="L24" s="3"/>
      <c r="M24" s="3"/>
      <c r="N24" s="3"/>
      <c r="O24" s="3"/>
      <c r="P24" s="3"/>
      <c r="Q24" s="3"/>
      <c r="S24" s="110" t="e">
        <f t="shared" si="2"/>
        <v>#REF!</v>
      </c>
      <c r="T24" s="110" t="e">
        <f t="shared" si="3"/>
        <v>#REF!</v>
      </c>
      <c r="U24" s="111" t="e">
        <f t="shared" si="18"/>
        <v>#REF!</v>
      </c>
      <c r="V24" s="111" t="e">
        <f t="shared" si="19"/>
        <v>#REF!</v>
      </c>
      <c r="X24" s="110" t="e">
        <f t="shared" si="6"/>
        <v>#REF!</v>
      </c>
      <c r="Y24" s="110" t="e">
        <f t="shared" si="7"/>
        <v>#REF!</v>
      </c>
      <c r="Z24" s="111" t="e">
        <f t="shared" si="20"/>
        <v>#REF!</v>
      </c>
      <c r="AA24" s="111" t="e">
        <f t="shared" si="21"/>
        <v>#REF!</v>
      </c>
      <c r="AC24" s="110" t="e">
        <f t="shared" si="10"/>
        <v>#REF!</v>
      </c>
      <c r="AD24" s="110" t="e">
        <f t="shared" si="11"/>
        <v>#REF!</v>
      </c>
      <c r="AE24" s="111" t="e">
        <f t="shared" si="22"/>
        <v>#REF!</v>
      </c>
      <c r="AF24" s="111" t="e">
        <f t="shared" si="23"/>
        <v>#REF!</v>
      </c>
      <c r="AH24" s="110" t="e">
        <f t="shared" si="14"/>
        <v>#REF!</v>
      </c>
      <c r="AI24" s="110" t="e">
        <f t="shared" si="15"/>
        <v>#REF!</v>
      </c>
      <c r="AJ24" s="111" t="e">
        <f t="shared" si="24"/>
        <v>#REF!</v>
      </c>
      <c r="AK24" s="111" t="e">
        <f t="shared" si="25"/>
        <v>#REF!</v>
      </c>
      <c r="AU24" s="79"/>
      <c r="DJ24" s="79"/>
      <c r="GM24" s="79"/>
      <c r="HL24" s="79"/>
      <c r="LZ24" s="79"/>
      <c r="SJ24" s="79"/>
      <c r="TX24" s="79"/>
      <c r="VC24" s="79"/>
      <c r="AFG24" s="79"/>
      <c r="AHC24" s="79"/>
      <c r="AHN24" s="79"/>
      <c r="AIT24" s="79"/>
      <c r="AJL24" s="79"/>
      <c r="AMY24" s="79"/>
      <c r="AOJ24" s="79"/>
      <c r="ASO24" s="79"/>
      <c r="AVF24" s="79"/>
      <c r="AYQ24" s="79"/>
      <c r="BAH24" s="79"/>
      <c r="BBW24" s="79"/>
      <c r="BKX24" s="79"/>
      <c r="BOB24" s="79"/>
      <c r="BOW24" s="79"/>
      <c r="BPL24" s="79"/>
      <c r="BUF24" s="79"/>
      <c r="BUS24" s="79"/>
      <c r="CCY24" s="79"/>
      <c r="CDB24" s="79"/>
      <c r="CIE24" s="79"/>
      <c r="CJP24" s="79"/>
      <c r="CUS24" s="79"/>
      <c r="CVA24" s="79"/>
      <c r="DAR24" s="79"/>
      <c r="DEG24" s="79"/>
      <c r="DEJ24" s="79"/>
      <c r="DEZ24" s="79"/>
      <c r="DFZ24" s="79"/>
      <c r="DKJ24" s="79"/>
      <c r="DLX24" s="79"/>
      <c r="DMB24" s="79"/>
      <c r="DNE24" s="79"/>
      <c r="DWM24" s="79"/>
      <c r="DZA24" s="79"/>
    </row>
    <row r="25" spans="1:1021 1026:2020 2084:3062 3073:3397" ht="15" customHeight="1">
      <c r="A25" s="84"/>
      <c r="B25" s="88"/>
      <c r="C25" s="90"/>
      <c r="D25" s="13"/>
      <c r="E25" s="14"/>
      <c r="F25" s="14"/>
      <c r="G25" s="18" t="str">
        <f t="shared" si="0"/>
        <v/>
      </c>
      <c r="H25" s="18" t="str">
        <f t="shared" si="1"/>
        <v/>
      </c>
      <c r="I25" s="28"/>
      <c r="J25" s="3"/>
      <c r="K25" s="3"/>
      <c r="L25" s="3"/>
      <c r="M25" s="3"/>
      <c r="N25" s="3"/>
      <c r="O25" s="3"/>
      <c r="P25" s="3"/>
      <c r="Q25" s="3"/>
      <c r="S25" s="110" t="e">
        <f t="shared" si="2"/>
        <v>#REF!</v>
      </c>
      <c r="T25" s="110" t="e">
        <f t="shared" si="3"/>
        <v>#REF!</v>
      </c>
      <c r="U25" s="111" t="e">
        <f t="shared" si="18"/>
        <v>#REF!</v>
      </c>
      <c r="V25" s="111" t="e">
        <f t="shared" si="19"/>
        <v>#REF!</v>
      </c>
      <c r="X25" s="110" t="e">
        <f t="shared" si="6"/>
        <v>#REF!</v>
      </c>
      <c r="Y25" s="110" t="e">
        <f t="shared" si="7"/>
        <v>#REF!</v>
      </c>
      <c r="Z25" s="111" t="e">
        <f t="shared" si="20"/>
        <v>#REF!</v>
      </c>
      <c r="AA25" s="111" t="e">
        <f t="shared" si="21"/>
        <v>#REF!</v>
      </c>
      <c r="AC25" s="110" t="e">
        <f t="shared" si="10"/>
        <v>#REF!</v>
      </c>
      <c r="AD25" s="110" t="e">
        <f t="shared" si="11"/>
        <v>#REF!</v>
      </c>
      <c r="AE25" s="111" t="e">
        <f t="shared" si="22"/>
        <v>#REF!</v>
      </c>
      <c r="AF25" s="111" t="e">
        <f t="shared" si="23"/>
        <v>#REF!</v>
      </c>
      <c r="AH25" s="110" t="e">
        <f t="shared" si="14"/>
        <v>#REF!</v>
      </c>
      <c r="AI25" s="110" t="e">
        <f t="shared" si="15"/>
        <v>#REF!</v>
      </c>
      <c r="AJ25" s="111" t="e">
        <f t="shared" si="24"/>
        <v>#REF!</v>
      </c>
      <c r="AK25" s="111" t="e">
        <f t="shared" si="25"/>
        <v>#REF!</v>
      </c>
      <c r="AU25" s="79"/>
      <c r="DJ25" s="79"/>
      <c r="GM25" s="79"/>
      <c r="HL25" s="79"/>
      <c r="LZ25" s="79"/>
      <c r="SJ25" s="79"/>
      <c r="TX25" s="79"/>
      <c r="VC25" s="79"/>
      <c r="AFG25" s="79"/>
      <c r="AHC25" s="79"/>
      <c r="AHN25" s="79"/>
      <c r="AIT25" s="79"/>
      <c r="AJL25" s="79"/>
      <c r="AMY25" s="79"/>
      <c r="AOJ25" s="79"/>
      <c r="ASO25" s="79"/>
      <c r="AVF25" s="79"/>
      <c r="AYQ25" s="79"/>
      <c r="BAH25" s="79"/>
      <c r="BBW25" s="79"/>
      <c r="BKX25" s="79"/>
      <c r="BOB25" s="79"/>
      <c r="BOW25" s="79"/>
      <c r="BPL25" s="79"/>
      <c r="BUF25" s="79"/>
      <c r="BUS25" s="79"/>
      <c r="CCY25" s="79"/>
      <c r="CDB25" s="79"/>
      <c r="CIE25" s="79"/>
      <c r="CJP25" s="79"/>
      <c r="CUS25" s="79"/>
      <c r="CVA25" s="79"/>
      <c r="DAR25" s="79"/>
      <c r="DEG25" s="79"/>
      <c r="DEJ25" s="79"/>
      <c r="DEZ25" s="79"/>
      <c r="DFZ25" s="79"/>
      <c r="DKJ25" s="79"/>
      <c r="DLX25" s="79"/>
      <c r="DMB25" s="79"/>
      <c r="DNE25" s="79"/>
      <c r="DWM25" s="79"/>
      <c r="DZA25" s="79"/>
    </row>
    <row r="26" spans="1:1021 1026:2020 2084:3062 3073:3397" ht="15" customHeight="1">
      <c r="A26" s="84"/>
      <c r="B26" s="88"/>
      <c r="C26" s="90"/>
      <c r="D26" s="13"/>
      <c r="E26" s="14"/>
      <c r="F26" s="14"/>
      <c r="G26" s="18" t="str">
        <f t="shared" si="0"/>
        <v/>
      </c>
      <c r="H26" s="18" t="str">
        <f t="shared" si="1"/>
        <v/>
      </c>
      <c r="I26" s="28"/>
      <c r="J26" s="3"/>
      <c r="K26" s="3"/>
      <c r="L26" s="3"/>
      <c r="M26" s="3"/>
      <c r="N26" s="3"/>
      <c r="O26" s="3"/>
      <c r="P26" s="3"/>
      <c r="Q26" s="3"/>
      <c r="S26" s="110" t="e">
        <f t="shared" si="2"/>
        <v>#REF!</v>
      </c>
      <c r="T26" s="110" t="e">
        <f t="shared" si="3"/>
        <v>#REF!</v>
      </c>
      <c r="U26" s="111" t="e">
        <f t="shared" si="18"/>
        <v>#REF!</v>
      </c>
      <c r="V26" s="111" t="e">
        <f t="shared" si="19"/>
        <v>#REF!</v>
      </c>
      <c r="X26" s="110" t="e">
        <f t="shared" si="6"/>
        <v>#REF!</v>
      </c>
      <c r="Y26" s="110" t="e">
        <f t="shared" si="7"/>
        <v>#REF!</v>
      </c>
      <c r="Z26" s="111" t="e">
        <f t="shared" si="20"/>
        <v>#REF!</v>
      </c>
      <c r="AA26" s="111" t="e">
        <f t="shared" si="21"/>
        <v>#REF!</v>
      </c>
      <c r="AC26" s="110" t="e">
        <f t="shared" si="10"/>
        <v>#REF!</v>
      </c>
      <c r="AD26" s="110" t="e">
        <f t="shared" si="11"/>
        <v>#REF!</v>
      </c>
      <c r="AE26" s="111" t="e">
        <f t="shared" si="22"/>
        <v>#REF!</v>
      </c>
      <c r="AF26" s="111" t="e">
        <f t="shared" si="23"/>
        <v>#REF!</v>
      </c>
      <c r="AH26" s="110" t="e">
        <f t="shared" si="14"/>
        <v>#REF!</v>
      </c>
      <c r="AI26" s="110" t="e">
        <f t="shared" si="15"/>
        <v>#REF!</v>
      </c>
      <c r="AJ26" s="111" t="e">
        <f t="shared" si="24"/>
        <v>#REF!</v>
      </c>
      <c r="AK26" s="111" t="e">
        <f t="shared" si="25"/>
        <v>#REF!</v>
      </c>
      <c r="AU26" s="79"/>
      <c r="DJ26" s="79"/>
      <c r="GM26" s="79"/>
      <c r="HL26" s="79"/>
      <c r="LZ26" s="79"/>
      <c r="SJ26" s="79"/>
      <c r="TX26" s="79"/>
      <c r="VC26" s="79"/>
      <c r="AFG26" s="79"/>
      <c r="AHC26" s="79"/>
      <c r="AHN26" s="79"/>
      <c r="AIT26" s="79"/>
      <c r="AJL26" s="79"/>
      <c r="AMY26" s="79"/>
      <c r="AOJ26" s="79"/>
      <c r="ASO26" s="79"/>
      <c r="AVF26" s="79"/>
      <c r="AYQ26" s="79"/>
      <c r="BAH26" s="79"/>
      <c r="BBW26" s="79"/>
      <c r="BKX26" s="79"/>
      <c r="BOB26" s="79"/>
      <c r="BOW26" s="79"/>
      <c r="BPL26" s="79"/>
      <c r="BUF26" s="79"/>
      <c r="BUS26" s="79"/>
      <c r="CCY26" s="79"/>
      <c r="CDB26" s="79"/>
      <c r="CIE26" s="79"/>
      <c r="CJP26" s="79"/>
      <c r="CUS26" s="79"/>
      <c r="CVA26" s="79"/>
      <c r="DAR26" s="79"/>
      <c r="DEG26" s="79"/>
      <c r="DEJ26" s="79"/>
      <c r="DEZ26" s="79"/>
      <c r="DFZ26" s="79"/>
      <c r="DKJ26" s="79"/>
      <c r="DLX26" s="79"/>
      <c r="DMB26" s="79"/>
      <c r="DNE26" s="79"/>
      <c r="DWM26" s="79"/>
      <c r="DZA26" s="79"/>
    </row>
    <row r="27" spans="1:1021 1026:2020 2084:3062 3073:3397" ht="15" customHeight="1">
      <c r="A27" s="84"/>
      <c r="B27" s="88"/>
      <c r="C27" s="90"/>
      <c r="D27" s="13"/>
      <c r="E27" s="14"/>
      <c r="F27" s="14"/>
      <c r="G27" s="18" t="str">
        <f t="shared" si="0"/>
        <v/>
      </c>
      <c r="H27" s="18" t="str">
        <f t="shared" si="1"/>
        <v/>
      </c>
      <c r="I27" s="28"/>
      <c r="J27" s="3"/>
      <c r="K27" s="3"/>
      <c r="L27" s="3"/>
      <c r="M27" s="3"/>
      <c r="N27" s="3"/>
      <c r="O27" s="3"/>
      <c r="P27" s="3"/>
      <c r="Q27" s="3"/>
      <c r="S27" s="110" t="e">
        <f t="shared" si="2"/>
        <v>#REF!</v>
      </c>
      <c r="T27" s="110" t="e">
        <f t="shared" si="3"/>
        <v>#REF!</v>
      </c>
      <c r="U27" s="111" t="e">
        <f t="shared" si="18"/>
        <v>#REF!</v>
      </c>
      <c r="V27" s="111" t="e">
        <f t="shared" si="19"/>
        <v>#REF!</v>
      </c>
      <c r="X27" s="110" t="e">
        <f t="shared" si="6"/>
        <v>#REF!</v>
      </c>
      <c r="Y27" s="110" t="e">
        <f t="shared" si="7"/>
        <v>#REF!</v>
      </c>
      <c r="Z27" s="111" t="e">
        <f t="shared" si="20"/>
        <v>#REF!</v>
      </c>
      <c r="AA27" s="111" t="e">
        <f t="shared" si="21"/>
        <v>#REF!</v>
      </c>
      <c r="AC27" s="110" t="e">
        <f t="shared" si="10"/>
        <v>#REF!</v>
      </c>
      <c r="AD27" s="110" t="e">
        <f t="shared" si="11"/>
        <v>#REF!</v>
      </c>
      <c r="AE27" s="111" t="e">
        <f t="shared" si="22"/>
        <v>#REF!</v>
      </c>
      <c r="AF27" s="111" t="e">
        <f t="shared" si="23"/>
        <v>#REF!</v>
      </c>
      <c r="AH27" s="110" t="e">
        <f t="shared" si="14"/>
        <v>#REF!</v>
      </c>
      <c r="AI27" s="110" t="e">
        <f t="shared" si="15"/>
        <v>#REF!</v>
      </c>
      <c r="AJ27" s="111" t="e">
        <f t="shared" si="24"/>
        <v>#REF!</v>
      </c>
      <c r="AK27" s="111" t="e">
        <f t="shared" si="25"/>
        <v>#REF!</v>
      </c>
      <c r="AU27" s="79"/>
      <c r="DJ27" s="79"/>
      <c r="GM27" s="79"/>
      <c r="HL27" s="79"/>
      <c r="LZ27" s="79"/>
      <c r="SJ27" s="79"/>
      <c r="TX27" s="79"/>
      <c r="VC27" s="79"/>
      <c r="AFG27" s="79"/>
      <c r="AHC27" s="79"/>
      <c r="AHN27" s="79"/>
      <c r="AIT27" s="79"/>
      <c r="AJL27" s="79"/>
      <c r="AMY27" s="79"/>
      <c r="AOJ27" s="79"/>
      <c r="ASO27" s="79"/>
      <c r="AVF27" s="79"/>
      <c r="AYQ27" s="79"/>
      <c r="BAH27" s="79"/>
      <c r="BBW27" s="79"/>
      <c r="BKX27" s="79"/>
      <c r="BOB27" s="79"/>
      <c r="BOW27" s="79"/>
      <c r="BPL27" s="79"/>
      <c r="BUF27" s="79"/>
      <c r="BUS27" s="79"/>
      <c r="CCY27" s="79"/>
      <c r="CDB27" s="79"/>
      <c r="CIE27" s="79"/>
      <c r="CJP27" s="79"/>
      <c r="CUS27" s="79"/>
      <c r="CVA27" s="79"/>
      <c r="DAR27" s="79"/>
      <c r="DEG27" s="79"/>
      <c r="DEJ27" s="79"/>
      <c r="DEZ27" s="79"/>
      <c r="DFZ27" s="79"/>
      <c r="DKJ27" s="79"/>
      <c r="DLX27" s="79"/>
      <c r="DMB27" s="79"/>
      <c r="DNE27" s="79"/>
      <c r="DWM27" s="79"/>
      <c r="DZA27" s="79"/>
    </row>
    <row r="28" spans="1:1021 1026:2020 2084:3062 3073:3397" ht="15" customHeight="1">
      <c r="A28" s="84"/>
      <c r="B28" s="88"/>
      <c r="C28" s="90"/>
      <c r="D28" s="13"/>
      <c r="E28" s="14"/>
      <c r="F28" s="14"/>
      <c r="G28" s="18" t="str">
        <f t="shared" si="0"/>
        <v/>
      </c>
      <c r="H28" s="18" t="str">
        <f t="shared" si="1"/>
        <v/>
      </c>
      <c r="I28" s="28"/>
      <c r="J28" s="3"/>
      <c r="K28" s="3"/>
      <c r="L28" s="3"/>
      <c r="M28" s="3"/>
      <c r="N28" s="3"/>
      <c r="O28" s="3"/>
      <c r="P28" s="3"/>
      <c r="Q28" s="3"/>
      <c r="S28" s="110" t="e">
        <f t="shared" si="2"/>
        <v>#REF!</v>
      </c>
      <c r="T28" s="110" t="e">
        <f t="shared" si="3"/>
        <v>#REF!</v>
      </c>
      <c r="U28" s="111" t="e">
        <f t="shared" si="18"/>
        <v>#REF!</v>
      </c>
      <c r="V28" s="111" t="e">
        <f t="shared" si="19"/>
        <v>#REF!</v>
      </c>
      <c r="X28" s="110" t="e">
        <f t="shared" si="6"/>
        <v>#REF!</v>
      </c>
      <c r="Y28" s="110" t="e">
        <f t="shared" si="7"/>
        <v>#REF!</v>
      </c>
      <c r="Z28" s="111" t="e">
        <f t="shared" si="20"/>
        <v>#REF!</v>
      </c>
      <c r="AA28" s="111" t="e">
        <f t="shared" si="21"/>
        <v>#REF!</v>
      </c>
      <c r="AC28" s="110" t="e">
        <f t="shared" si="10"/>
        <v>#REF!</v>
      </c>
      <c r="AD28" s="110" t="e">
        <f t="shared" si="11"/>
        <v>#REF!</v>
      </c>
      <c r="AE28" s="111" t="e">
        <f t="shared" si="22"/>
        <v>#REF!</v>
      </c>
      <c r="AF28" s="111" t="e">
        <f t="shared" si="23"/>
        <v>#REF!</v>
      </c>
      <c r="AH28" s="110" t="e">
        <f t="shared" si="14"/>
        <v>#REF!</v>
      </c>
      <c r="AI28" s="110" t="e">
        <f t="shared" si="15"/>
        <v>#REF!</v>
      </c>
      <c r="AJ28" s="111" t="e">
        <f t="shared" si="24"/>
        <v>#REF!</v>
      </c>
      <c r="AK28" s="111" t="e">
        <f t="shared" si="25"/>
        <v>#REF!</v>
      </c>
      <c r="AU28" s="79"/>
      <c r="DJ28" s="79"/>
      <c r="GM28" s="79"/>
      <c r="HL28" s="79"/>
      <c r="LZ28" s="79"/>
      <c r="SJ28" s="79"/>
      <c r="TX28" s="79"/>
      <c r="VC28" s="79"/>
      <c r="AFG28" s="79"/>
      <c r="AHC28" s="79"/>
      <c r="AHN28" s="79"/>
      <c r="AIT28" s="79"/>
      <c r="AJL28" s="79"/>
      <c r="AMY28" s="79"/>
      <c r="AOJ28" s="79"/>
      <c r="ASO28" s="79"/>
      <c r="AVF28" s="79"/>
      <c r="AYQ28" s="79"/>
      <c r="BAH28" s="79"/>
      <c r="BBW28" s="79"/>
      <c r="BKX28" s="79"/>
      <c r="BOB28" s="79"/>
      <c r="BOW28" s="79"/>
      <c r="BPL28" s="79"/>
      <c r="BUF28" s="79"/>
      <c r="BUS28" s="79"/>
      <c r="CCY28" s="79"/>
      <c r="CDB28" s="79"/>
      <c r="CIE28" s="79"/>
      <c r="CJP28" s="79"/>
      <c r="CUS28" s="79"/>
      <c r="CVA28" s="79"/>
      <c r="DAR28" s="79"/>
      <c r="DEG28" s="79"/>
      <c r="DEJ28" s="79"/>
      <c r="DEZ28" s="79"/>
      <c r="DFZ28" s="79"/>
      <c r="DKJ28" s="79"/>
      <c r="DLX28" s="79"/>
      <c r="DMB28" s="79"/>
      <c r="DNE28" s="79"/>
      <c r="DWM28" s="79"/>
      <c r="DZA28" s="79"/>
    </row>
    <row r="29" spans="1:1021 1026:2020 2084:3062 3073:3397" ht="15" customHeight="1">
      <c r="A29" s="84" t="s">
        <v>133</v>
      </c>
      <c r="B29" s="88" t="s">
        <v>134</v>
      </c>
      <c r="C29" s="90">
        <v>1.5</v>
      </c>
      <c r="D29" s="13">
        <v>0.5</v>
      </c>
      <c r="E29" s="14">
        <v>1.4999999999999999E-2</v>
      </c>
      <c r="F29" s="14">
        <v>-0.01</v>
      </c>
      <c r="G29" s="18">
        <f t="shared" si="0"/>
        <v>0.51500000000000001</v>
      </c>
      <c r="H29" s="18">
        <f t="shared" si="1"/>
        <v>0.49</v>
      </c>
      <c r="I29" s="27"/>
      <c r="J29" s="3" t="e">
        <f>'Cav 1기존'!O29</f>
        <v>#REF!</v>
      </c>
      <c r="K29" s="3" t="e">
        <f>'Cav 1기존'!P29</f>
        <v>#REF!</v>
      </c>
      <c r="L29" s="3" t="e">
        <f>'Cav 2기존'!O29</f>
        <v>#REF!</v>
      </c>
      <c r="M29" s="3" t="e">
        <f>'Cav 2기존'!P29</f>
        <v>#REF!</v>
      </c>
      <c r="N29" s="3" t="e">
        <f>'Cav 3기존'!O29</f>
        <v>#REF!</v>
      </c>
      <c r="O29" s="3" t="e">
        <f>'Cav 3기존'!P29</f>
        <v>#REF!</v>
      </c>
      <c r="P29" s="3" t="e">
        <f>'Cav 4기존'!O29</f>
        <v>#REF!</v>
      </c>
      <c r="Q29" s="3" t="e">
        <f>'Cav 4기존'!P29</f>
        <v>#REF!</v>
      </c>
      <c r="S29" s="110" t="e">
        <f t="shared" si="2"/>
        <v>#REF!</v>
      </c>
      <c r="T29" s="110" t="e">
        <f t="shared" si="3"/>
        <v>#REF!</v>
      </c>
      <c r="U29" s="111" t="e">
        <f t="shared" si="18"/>
        <v>#REF!</v>
      </c>
      <c r="V29" s="111" t="e">
        <f t="shared" si="19"/>
        <v>#REF!</v>
      </c>
      <c r="X29" s="110" t="e">
        <f t="shared" si="6"/>
        <v>#REF!</v>
      </c>
      <c r="Y29" s="110" t="e">
        <f t="shared" si="7"/>
        <v>#REF!</v>
      </c>
      <c r="Z29" s="111" t="e">
        <f t="shared" si="20"/>
        <v>#REF!</v>
      </c>
      <c r="AA29" s="111" t="e">
        <f t="shared" si="21"/>
        <v>#REF!</v>
      </c>
      <c r="AC29" s="110" t="e">
        <f t="shared" si="10"/>
        <v>#REF!</v>
      </c>
      <c r="AD29" s="110" t="e">
        <f t="shared" si="11"/>
        <v>#REF!</v>
      </c>
      <c r="AE29" s="111" t="e">
        <f t="shared" si="22"/>
        <v>#REF!</v>
      </c>
      <c r="AF29" s="111" t="e">
        <f t="shared" si="23"/>
        <v>#REF!</v>
      </c>
      <c r="AH29" s="110" t="e">
        <f t="shared" si="14"/>
        <v>#REF!</v>
      </c>
      <c r="AI29" s="110" t="e">
        <f t="shared" si="15"/>
        <v>#REF!</v>
      </c>
      <c r="AJ29" s="111" t="e">
        <f t="shared" si="24"/>
        <v>#REF!</v>
      </c>
      <c r="AK29" s="111" t="e">
        <f t="shared" si="25"/>
        <v>#REF!</v>
      </c>
      <c r="AU29" s="79"/>
      <c r="DJ29" s="79"/>
      <c r="GM29" s="79"/>
      <c r="HL29" s="79"/>
      <c r="LZ29" s="79"/>
      <c r="SJ29" s="79"/>
      <c r="TX29" s="79"/>
      <c r="VC29" s="79"/>
      <c r="AFG29" s="79"/>
      <c r="AHN29" s="79"/>
      <c r="AIT29" s="79"/>
      <c r="AJL29" s="79"/>
      <c r="AML29" s="79"/>
      <c r="AMY29" s="79"/>
      <c r="ANN29" s="79"/>
      <c r="AOJ29" s="79"/>
      <c r="ASO29" s="79"/>
      <c r="AYQ29" s="79"/>
      <c r="BAH29" s="79"/>
      <c r="BBW29" s="79"/>
      <c r="BGD29" s="79"/>
      <c r="BKX29" s="79"/>
      <c r="BOB29" s="79"/>
      <c r="BOW29" s="79"/>
      <c r="BPL29" s="79"/>
      <c r="BUF29" s="79"/>
      <c r="BUS29" s="79"/>
      <c r="CCY29" s="79"/>
      <c r="CDB29" s="79"/>
      <c r="CIE29" s="79"/>
      <c r="CJP29" s="79"/>
      <c r="CSK29" s="79"/>
      <c r="CVA29" s="79"/>
      <c r="DEG29" s="79"/>
      <c r="DEJ29" s="79"/>
      <c r="DEZ29" s="79"/>
      <c r="DFZ29" s="79"/>
      <c r="DKX29" s="79"/>
      <c r="DLX29" s="79"/>
      <c r="DMB29" s="79"/>
      <c r="DNE29" s="79"/>
      <c r="DVS29" s="79"/>
      <c r="DWM29" s="79"/>
      <c r="DYE29" s="79"/>
      <c r="DZA29" s="79"/>
    </row>
    <row r="30" spans="1:1021 1026:2020 2084:3062 3073:3397" ht="15" customHeight="1">
      <c r="A30" s="84" t="s">
        <v>136</v>
      </c>
      <c r="B30" s="87" t="s">
        <v>137</v>
      </c>
      <c r="C30" s="90">
        <v>1.5</v>
      </c>
      <c r="D30" s="13">
        <v>0.5</v>
      </c>
      <c r="E30" s="14">
        <v>1.4999999999999999E-2</v>
      </c>
      <c r="F30" s="14">
        <v>-0.01</v>
      </c>
      <c r="G30" s="18">
        <f t="shared" si="0"/>
        <v>0.51500000000000001</v>
      </c>
      <c r="H30" s="18">
        <f t="shared" si="1"/>
        <v>0.49</v>
      </c>
      <c r="I30" s="27"/>
      <c r="J30" s="3" t="e">
        <f>'Cav 1기존'!O30</f>
        <v>#REF!</v>
      </c>
      <c r="K30" s="3" t="e">
        <f>'Cav 1기존'!P30</f>
        <v>#REF!</v>
      </c>
      <c r="L30" s="3" t="e">
        <f>'Cav 2기존'!O30</f>
        <v>#REF!</v>
      </c>
      <c r="M30" s="3" t="e">
        <f>'Cav 2기존'!P30</f>
        <v>#REF!</v>
      </c>
      <c r="N30" s="3" t="e">
        <f>'Cav 3기존'!O30</f>
        <v>#REF!</v>
      </c>
      <c r="O30" s="3" t="e">
        <f>'Cav 3기존'!P30</f>
        <v>#REF!</v>
      </c>
      <c r="P30" s="3" t="e">
        <f>'Cav 4기존'!O30</f>
        <v>#REF!</v>
      </c>
      <c r="Q30" s="3" t="e">
        <f>'Cav 4기존'!P30</f>
        <v>#REF!</v>
      </c>
      <c r="S30" s="110" t="e">
        <f t="shared" si="2"/>
        <v>#REF!</v>
      </c>
      <c r="T30" s="110" t="e">
        <f t="shared" si="3"/>
        <v>#REF!</v>
      </c>
      <c r="U30" s="111" t="e">
        <f t="shared" si="18"/>
        <v>#REF!</v>
      </c>
      <c r="V30" s="111" t="e">
        <f t="shared" si="19"/>
        <v>#REF!</v>
      </c>
      <c r="X30" s="110" t="e">
        <f t="shared" si="6"/>
        <v>#REF!</v>
      </c>
      <c r="Y30" s="110" t="e">
        <f t="shared" si="7"/>
        <v>#REF!</v>
      </c>
      <c r="Z30" s="111" t="e">
        <f t="shared" si="20"/>
        <v>#REF!</v>
      </c>
      <c r="AA30" s="111" t="e">
        <f t="shared" si="21"/>
        <v>#REF!</v>
      </c>
      <c r="AC30" s="110" t="e">
        <f t="shared" si="10"/>
        <v>#REF!</v>
      </c>
      <c r="AD30" s="110" t="e">
        <f t="shared" si="11"/>
        <v>#REF!</v>
      </c>
      <c r="AE30" s="111" t="e">
        <f t="shared" si="22"/>
        <v>#REF!</v>
      </c>
      <c r="AF30" s="111" t="e">
        <f t="shared" si="23"/>
        <v>#REF!</v>
      </c>
      <c r="AH30" s="110" t="e">
        <f t="shared" si="14"/>
        <v>#REF!</v>
      </c>
      <c r="AI30" s="110" t="e">
        <f t="shared" si="15"/>
        <v>#REF!</v>
      </c>
      <c r="AJ30" s="111" t="e">
        <f t="shared" si="24"/>
        <v>#REF!</v>
      </c>
      <c r="AK30" s="111" t="e">
        <f t="shared" si="25"/>
        <v>#REF!</v>
      </c>
      <c r="AU30" s="79"/>
      <c r="DJ30" s="79"/>
      <c r="HL30" s="79"/>
      <c r="LZ30" s="79"/>
      <c r="SJ30" s="79"/>
      <c r="TX30" s="79"/>
      <c r="VC30" s="79"/>
      <c r="AFG30" s="79"/>
      <c r="AHN30" s="79"/>
      <c r="AIT30" s="79"/>
      <c r="AJL30" s="79"/>
      <c r="AML30" s="79"/>
      <c r="AOJ30" s="79"/>
      <c r="ASO30" s="79"/>
      <c r="AYQ30" s="79"/>
      <c r="BAH30" s="79"/>
      <c r="BBW30" s="79"/>
      <c r="BHA30" s="79"/>
      <c r="BKX30" s="79"/>
      <c r="BOB30" s="79"/>
      <c r="BOW30" s="79"/>
      <c r="BPL30" s="79"/>
      <c r="BUF30" s="79"/>
      <c r="BUS30" s="79"/>
      <c r="CCY30" s="79"/>
      <c r="CDB30" s="79"/>
      <c r="CQC30" s="79"/>
      <c r="DEG30" s="79"/>
      <c r="DEJ30" s="79"/>
      <c r="DEZ30" s="79"/>
      <c r="DFZ30" s="79"/>
      <c r="DLX30" s="79"/>
      <c r="DMB30" s="79"/>
      <c r="DNE30" s="79"/>
      <c r="DVS30" s="79"/>
      <c r="DWM30" s="79"/>
      <c r="DZA30" s="79"/>
    </row>
    <row r="31" spans="1:1021 1026:2020 2084:3062 3073:3397" ht="15" customHeight="1">
      <c r="A31" s="84" t="s">
        <v>138</v>
      </c>
      <c r="B31" s="87" t="s">
        <v>139</v>
      </c>
      <c r="C31" s="90">
        <v>1.5</v>
      </c>
      <c r="D31" s="13">
        <v>0.5</v>
      </c>
      <c r="E31" s="14">
        <v>1.4999999999999999E-2</v>
      </c>
      <c r="F31" s="14">
        <v>-0.01</v>
      </c>
      <c r="G31" s="18">
        <f t="shared" si="0"/>
        <v>0.51500000000000001</v>
      </c>
      <c r="H31" s="18">
        <f t="shared" si="1"/>
        <v>0.49</v>
      </c>
      <c r="I31" s="28"/>
      <c r="J31" s="3" t="e">
        <f>'Cav 1기존'!O31</f>
        <v>#REF!</v>
      </c>
      <c r="K31" s="3" t="e">
        <f>'Cav 1기존'!P31</f>
        <v>#REF!</v>
      </c>
      <c r="L31" s="3" t="e">
        <f>'Cav 2기존'!O31</f>
        <v>#REF!</v>
      </c>
      <c r="M31" s="3" t="e">
        <f>'Cav 2기존'!P31</f>
        <v>#REF!</v>
      </c>
      <c r="N31" s="3" t="e">
        <f>'Cav 3기존'!O31</f>
        <v>#REF!</v>
      </c>
      <c r="O31" s="3" t="e">
        <f>'Cav 3기존'!P31</f>
        <v>#REF!</v>
      </c>
      <c r="P31" s="3" t="e">
        <f>'Cav 4기존'!O31</f>
        <v>#REF!</v>
      </c>
      <c r="Q31" s="3" t="e">
        <f>'Cav 4기존'!P31</f>
        <v>#REF!</v>
      </c>
      <c r="S31" s="110" t="e">
        <f t="shared" si="2"/>
        <v>#REF!</v>
      </c>
      <c r="T31" s="110" t="e">
        <f t="shared" si="3"/>
        <v>#REF!</v>
      </c>
      <c r="U31" s="111" t="e">
        <f t="shared" si="18"/>
        <v>#REF!</v>
      </c>
      <c r="V31" s="111" t="e">
        <f t="shared" si="19"/>
        <v>#REF!</v>
      </c>
      <c r="X31" s="110" t="e">
        <f t="shared" si="6"/>
        <v>#REF!</v>
      </c>
      <c r="Y31" s="110" t="e">
        <f t="shared" si="7"/>
        <v>#REF!</v>
      </c>
      <c r="Z31" s="111" t="e">
        <f t="shared" si="20"/>
        <v>#REF!</v>
      </c>
      <c r="AA31" s="111" t="e">
        <f t="shared" si="21"/>
        <v>#REF!</v>
      </c>
      <c r="AC31" s="110" t="e">
        <f t="shared" si="10"/>
        <v>#REF!</v>
      </c>
      <c r="AD31" s="110" t="e">
        <f t="shared" si="11"/>
        <v>#REF!</v>
      </c>
      <c r="AE31" s="111" t="e">
        <f t="shared" si="22"/>
        <v>#REF!</v>
      </c>
      <c r="AF31" s="111" t="e">
        <f t="shared" si="23"/>
        <v>#REF!</v>
      </c>
      <c r="AH31" s="110" t="e">
        <f t="shared" si="14"/>
        <v>#REF!</v>
      </c>
      <c r="AI31" s="110" t="e">
        <f t="shared" si="15"/>
        <v>#REF!</v>
      </c>
      <c r="AJ31" s="111" t="e">
        <f t="shared" si="24"/>
        <v>#REF!</v>
      </c>
      <c r="AK31" s="111" t="e">
        <f t="shared" si="25"/>
        <v>#REF!</v>
      </c>
      <c r="DJ31" s="79"/>
      <c r="HL31" s="79"/>
      <c r="TX31" s="79"/>
      <c r="VC31" s="79"/>
      <c r="AFG31" s="79"/>
      <c r="AHC31" s="79"/>
      <c r="AHN31" s="79"/>
      <c r="AIT31" s="79"/>
      <c r="AJL31" s="79"/>
      <c r="AML31" s="79"/>
      <c r="AMY31" s="79"/>
      <c r="AOJ31" s="79"/>
      <c r="ASO31" s="79"/>
      <c r="AVF31" s="79"/>
      <c r="AYQ31" s="79"/>
      <c r="BAH31" s="79"/>
      <c r="BBW31" s="79"/>
      <c r="BGD31" s="79"/>
      <c r="BKX31" s="79"/>
      <c r="BOB31" s="79"/>
      <c r="BOW31" s="79"/>
      <c r="BUF31" s="79"/>
      <c r="BUS31" s="79"/>
      <c r="CCY31" s="79"/>
      <c r="DEG31" s="79"/>
      <c r="DEJ31" s="79"/>
      <c r="DEZ31" s="79"/>
      <c r="DFZ31" s="79"/>
      <c r="DLX31" s="79"/>
      <c r="DMB31" s="79"/>
      <c r="DNE31" s="79"/>
      <c r="DOU31" s="79"/>
      <c r="DVS31" s="79"/>
      <c r="DWM31" s="79"/>
    </row>
    <row r="32" spans="1:1021 1026:2020 2084:3062 3073:3397" ht="15" customHeight="1">
      <c r="A32" s="84"/>
      <c r="B32" s="88"/>
      <c r="C32" s="90"/>
      <c r="D32" s="13"/>
      <c r="E32" s="14"/>
      <c r="F32" s="14"/>
      <c r="G32" s="18" t="str">
        <f t="shared" si="0"/>
        <v/>
      </c>
      <c r="H32" s="18" t="str">
        <f t="shared" si="1"/>
        <v/>
      </c>
      <c r="I32" s="28"/>
      <c r="J32" s="3"/>
      <c r="K32" s="3"/>
      <c r="L32" s="3"/>
      <c r="M32" s="3"/>
      <c r="N32" s="3"/>
      <c r="O32" s="3"/>
      <c r="P32" s="3"/>
      <c r="Q32" s="3"/>
      <c r="S32" s="110" t="e">
        <f t="shared" si="2"/>
        <v>#REF!</v>
      </c>
      <c r="T32" s="110" t="e">
        <f t="shared" si="3"/>
        <v>#REF!</v>
      </c>
      <c r="U32" s="111" t="e">
        <f t="shared" si="18"/>
        <v>#REF!</v>
      </c>
      <c r="V32" s="111" t="e">
        <f t="shared" si="19"/>
        <v>#REF!</v>
      </c>
      <c r="X32" s="110" t="e">
        <f t="shared" si="6"/>
        <v>#REF!</v>
      </c>
      <c r="Y32" s="110" t="e">
        <f t="shared" si="7"/>
        <v>#REF!</v>
      </c>
      <c r="Z32" s="111" t="e">
        <f t="shared" si="20"/>
        <v>#REF!</v>
      </c>
      <c r="AA32" s="111" t="e">
        <f t="shared" si="21"/>
        <v>#REF!</v>
      </c>
      <c r="AC32" s="110" t="e">
        <f t="shared" si="10"/>
        <v>#REF!</v>
      </c>
      <c r="AD32" s="110" t="e">
        <f t="shared" si="11"/>
        <v>#REF!</v>
      </c>
      <c r="AE32" s="111" t="e">
        <f t="shared" si="22"/>
        <v>#REF!</v>
      </c>
      <c r="AF32" s="111" t="e">
        <f t="shared" si="23"/>
        <v>#REF!</v>
      </c>
      <c r="AH32" s="110" t="e">
        <f t="shared" si="14"/>
        <v>#REF!</v>
      </c>
      <c r="AI32" s="110" t="e">
        <f t="shared" si="15"/>
        <v>#REF!</v>
      </c>
      <c r="AJ32" s="111" t="e">
        <f t="shared" si="24"/>
        <v>#REF!</v>
      </c>
      <c r="AK32" s="111" t="e">
        <f t="shared" si="25"/>
        <v>#REF!</v>
      </c>
      <c r="AU32" s="79"/>
      <c r="DJ32" s="79"/>
      <c r="GM32" s="79"/>
      <c r="HL32" s="79"/>
      <c r="LZ32" s="79"/>
      <c r="SJ32" s="79"/>
      <c r="TX32" s="79"/>
      <c r="VC32" s="79"/>
      <c r="AFG32" s="79"/>
      <c r="AHC32" s="79"/>
      <c r="AHN32" s="79"/>
      <c r="AIT32" s="79"/>
      <c r="AJL32" s="79"/>
      <c r="AMY32" s="79"/>
      <c r="AOJ32" s="79"/>
      <c r="ASO32" s="79"/>
      <c r="AVF32" s="79"/>
      <c r="AYQ32" s="79"/>
      <c r="BAH32" s="79"/>
      <c r="BBW32" s="79"/>
      <c r="BKX32" s="79"/>
      <c r="BOB32" s="79"/>
      <c r="BOW32" s="79"/>
      <c r="BPL32" s="79"/>
      <c r="BUF32" s="79"/>
      <c r="BUS32" s="79"/>
      <c r="CCY32" s="79"/>
      <c r="CDB32" s="79"/>
      <c r="CIE32" s="79"/>
      <c r="CJP32" s="79"/>
      <c r="CUS32" s="79"/>
      <c r="CVA32" s="79"/>
      <c r="DAR32" s="79"/>
      <c r="DEG32" s="79"/>
      <c r="DEJ32" s="79"/>
      <c r="DEZ32" s="79"/>
      <c r="DFZ32" s="79"/>
      <c r="DKJ32" s="79"/>
      <c r="DLX32" s="79"/>
      <c r="DMB32" s="79"/>
      <c r="DNE32" s="79"/>
      <c r="DWM32" s="79"/>
      <c r="DZA32" s="79"/>
    </row>
    <row r="33" spans="1:948 1039:1961 2131:3044 3073:3381" ht="15" customHeight="1">
      <c r="A33" s="84"/>
      <c r="B33" s="88"/>
      <c r="C33" s="90"/>
      <c r="D33" s="13"/>
      <c r="E33" s="14"/>
      <c r="F33" s="14"/>
      <c r="G33" s="18" t="str">
        <f t="shared" si="0"/>
        <v/>
      </c>
      <c r="H33" s="18" t="str">
        <f t="shared" si="1"/>
        <v/>
      </c>
      <c r="I33" s="28"/>
      <c r="J33" s="3"/>
      <c r="K33" s="3"/>
      <c r="L33" s="3"/>
      <c r="M33" s="3"/>
      <c r="N33" s="3"/>
      <c r="O33" s="3"/>
      <c r="P33" s="3"/>
      <c r="Q33" s="3"/>
      <c r="S33" s="110" t="e">
        <f t="shared" si="2"/>
        <v>#REF!</v>
      </c>
      <c r="T33" s="110" t="e">
        <f t="shared" si="3"/>
        <v>#REF!</v>
      </c>
      <c r="U33" s="111" t="e">
        <f t="shared" si="18"/>
        <v>#REF!</v>
      </c>
      <c r="V33" s="111" t="e">
        <f t="shared" si="19"/>
        <v>#REF!</v>
      </c>
      <c r="X33" s="110" t="e">
        <f t="shared" si="6"/>
        <v>#REF!</v>
      </c>
      <c r="Y33" s="110" t="e">
        <f t="shared" si="7"/>
        <v>#REF!</v>
      </c>
      <c r="Z33" s="111" t="e">
        <f t="shared" si="20"/>
        <v>#REF!</v>
      </c>
      <c r="AA33" s="111" t="e">
        <f t="shared" si="21"/>
        <v>#REF!</v>
      </c>
      <c r="AC33" s="110" t="e">
        <f t="shared" si="10"/>
        <v>#REF!</v>
      </c>
      <c r="AD33" s="110" t="e">
        <f t="shared" si="11"/>
        <v>#REF!</v>
      </c>
      <c r="AE33" s="111" t="e">
        <f t="shared" si="22"/>
        <v>#REF!</v>
      </c>
      <c r="AF33" s="111" t="e">
        <f t="shared" si="23"/>
        <v>#REF!</v>
      </c>
      <c r="AH33" s="110" t="e">
        <f t="shared" si="14"/>
        <v>#REF!</v>
      </c>
      <c r="AI33" s="110" t="e">
        <f t="shared" si="15"/>
        <v>#REF!</v>
      </c>
      <c r="AJ33" s="111" t="e">
        <f t="shared" si="24"/>
        <v>#REF!</v>
      </c>
      <c r="AK33" s="111" t="e">
        <f t="shared" si="25"/>
        <v>#REF!</v>
      </c>
      <c r="AU33" s="79"/>
      <c r="DJ33" s="79"/>
      <c r="GM33" s="79"/>
      <c r="HL33" s="79"/>
      <c r="LZ33" s="79"/>
      <c r="SJ33" s="79"/>
      <c r="TX33" s="79"/>
      <c r="VC33" s="79"/>
      <c r="AFG33" s="79"/>
      <c r="AHC33" s="79"/>
      <c r="AHN33" s="79"/>
      <c r="AIT33" s="79"/>
      <c r="AJL33" s="79"/>
      <c r="AMY33" s="79"/>
      <c r="AOJ33" s="79"/>
      <c r="ASO33" s="79"/>
      <c r="AVF33" s="79"/>
      <c r="AYQ33" s="79"/>
      <c r="BAH33" s="79"/>
      <c r="BBW33" s="79"/>
      <c r="BKX33" s="79"/>
      <c r="BOB33" s="79"/>
      <c r="BOW33" s="79"/>
      <c r="BPL33" s="79"/>
      <c r="BUF33" s="79"/>
      <c r="BUS33" s="79"/>
      <c r="CCY33" s="79"/>
      <c r="CDB33" s="79"/>
      <c r="CIE33" s="79"/>
      <c r="CJP33" s="79"/>
      <c r="CUS33" s="79"/>
      <c r="CVA33" s="79"/>
      <c r="DAR33" s="79"/>
      <c r="DEG33" s="79"/>
      <c r="DEJ33" s="79"/>
      <c r="DEZ33" s="79"/>
      <c r="DFZ33" s="79"/>
      <c r="DKJ33" s="79"/>
      <c r="DLX33" s="79"/>
      <c r="DMB33" s="79"/>
      <c r="DNE33" s="79"/>
      <c r="DWM33" s="79"/>
      <c r="DZA33" s="79"/>
    </row>
    <row r="34" spans="1:948 1039:1961 2131:3044 3073:3381" ht="15" customHeight="1">
      <c r="A34" s="84"/>
      <c r="B34" s="88"/>
      <c r="C34" s="90"/>
      <c r="D34" s="13"/>
      <c r="E34" s="14"/>
      <c r="F34" s="14"/>
      <c r="G34" s="18" t="str">
        <f t="shared" si="0"/>
        <v/>
      </c>
      <c r="H34" s="18" t="str">
        <f t="shared" si="1"/>
        <v/>
      </c>
      <c r="I34" s="28"/>
      <c r="J34" s="3"/>
      <c r="K34" s="3"/>
      <c r="L34" s="3"/>
      <c r="M34" s="3"/>
      <c r="N34" s="3"/>
      <c r="O34" s="3"/>
      <c r="P34" s="3"/>
      <c r="Q34" s="3"/>
      <c r="S34" s="110" t="e">
        <f t="shared" si="2"/>
        <v>#REF!</v>
      </c>
      <c r="T34" s="110" t="e">
        <f t="shared" si="3"/>
        <v>#REF!</v>
      </c>
      <c r="U34" s="111" t="e">
        <f t="shared" si="18"/>
        <v>#REF!</v>
      </c>
      <c r="V34" s="111" t="e">
        <f t="shared" si="19"/>
        <v>#REF!</v>
      </c>
      <c r="X34" s="110" t="e">
        <f t="shared" si="6"/>
        <v>#REF!</v>
      </c>
      <c r="Y34" s="110" t="e">
        <f t="shared" si="7"/>
        <v>#REF!</v>
      </c>
      <c r="Z34" s="111" t="e">
        <f t="shared" si="20"/>
        <v>#REF!</v>
      </c>
      <c r="AA34" s="111" t="e">
        <f t="shared" si="21"/>
        <v>#REF!</v>
      </c>
      <c r="AC34" s="110" t="e">
        <f t="shared" si="10"/>
        <v>#REF!</v>
      </c>
      <c r="AD34" s="110" t="e">
        <f t="shared" si="11"/>
        <v>#REF!</v>
      </c>
      <c r="AE34" s="111" t="e">
        <f t="shared" si="22"/>
        <v>#REF!</v>
      </c>
      <c r="AF34" s="111" t="e">
        <f t="shared" si="23"/>
        <v>#REF!</v>
      </c>
      <c r="AH34" s="110" t="e">
        <f t="shared" si="14"/>
        <v>#REF!</v>
      </c>
      <c r="AI34" s="110" t="e">
        <f t="shared" si="15"/>
        <v>#REF!</v>
      </c>
      <c r="AJ34" s="111" t="e">
        <f t="shared" si="24"/>
        <v>#REF!</v>
      </c>
      <c r="AK34" s="111" t="e">
        <f t="shared" si="25"/>
        <v>#REF!</v>
      </c>
      <c r="AU34" s="79"/>
      <c r="DJ34" s="79"/>
      <c r="GM34" s="79"/>
      <c r="HL34" s="79"/>
      <c r="LZ34" s="79"/>
      <c r="SJ34" s="79"/>
      <c r="TX34" s="79"/>
      <c r="VC34" s="79"/>
      <c r="AFG34" s="79"/>
      <c r="AHC34" s="79"/>
      <c r="AHN34" s="79"/>
      <c r="AIT34" s="79"/>
      <c r="AJL34" s="79"/>
      <c r="AMY34" s="79"/>
      <c r="AOJ34" s="79"/>
      <c r="ASO34" s="79"/>
      <c r="AVF34" s="79"/>
      <c r="AYQ34" s="79"/>
      <c r="BAH34" s="79"/>
      <c r="BBW34" s="79"/>
      <c r="BKX34" s="79"/>
      <c r="BOB34" s="79"/>
      <c r="BOW34" s="79"/>
      <c r="BPL34" s="79"/>
      <c r="BUF34" s="79"/>
      <c r="BUS34" s="79"/>
      <c r="CCY34" s="79"/>
      <c r="CDB34" s="79"/>
      <c r="CIE34" s="79"/>
      <c r="CJP34" s="79"/>
      <c r="CUS34" s="79"/>
      <c r="CVA34" s="79"/>
      <c r="DAR34" s="79"/>
      <c r="DEG34" s="79"/>
      <c r="DEJ34" s="79"/>
      <c r="DEZ34" s="79"/>
      <c r="DFZ34" s="79"/>
      <c r="DKJ34" s="79"/>
      <c r="DLX34" s="79"/>
      <c r="DMB34" s="79"/>
      <c r="DNE34" s="79"/>
      <c r="DWM34" s="79"/>
      <c r="DZA34" s="79"/>
    </row>
    <row r="35" spans="1:948 1039:1961 2131:3044 3073:3381" ht="15" customHeight="1">
      <c r="A35" s="84"/>
      <c r="B35" s="88"/>
      <c r="C35" s="90"/>
      <c r="D35" s="13"/>
      <c r="E35" s="14"/>
      <c r="F35" s="14"/>
      <c r="G35" s="18" t="str">
        <f t="shared" si="0"/>
        <v/>
      </c>
      <c r="H35" s="18" t="str">
        <f t="shared" si="1"/>
        <v/>
      </c>
      <c r="I35" s="28"/>
      <c r="J35" s="3"/>
      <c r="K35" s="3"/>
      <c r="L35" s="3"/>
      <c r="M35" s="3"/>
      <c r="N35" s="3"/>
      <c r="O35" s="3"/>
      <c r="P35" s="3"/>
      <c r="Q35" s="3"/>
      <c r="S35" s="110" t="e">
        <f t="shared" si="2"/>
        <v>#REF!</v>
      </c>
      <c r="T35" s="110" t="e">
        <f t="shared" si="3"/>
        <v>#REF!</v>
      </c>
      <c r="U35" s="111" t="e">
        <f t="shared" si="18"/>
        <v>#REF!</v>
      </c>
      <c r="V35" s="111" t="e">
        <f t="shared" si="19"/>
        <v>#REF!</v>
      </c>
      <c r="X35" s="110" t="e">
        <f t="shared" si="6"/>
        <v>#REF!</v>
      </c>
      <c r="Y35" s="110" t="e">
        <f t="shared" si="7"/>
        <v>#REF!</v>
      </c>
      <c r="Z35" s="111" t="e">
        <f t="shared" si="20"/>
        <v>#REF!</v>
      </c>
      <c r="AA35" s="111" t="e">
        <f t="shared" si="21"/>
        <v>#REF!</v>
      </c>
      <c r="AC35" s="110" t="e">
        <f t="shared" si="10"/>
        <v>#REF!</v>
      </c>
      <c r="AD35" s="110" t="e">
        <f t="shared" si="11"/>
        <v>#REF!</v>
      </c>
      <c r="AE35" s="111" t="e">
        <f t="shared" si="22"/>
        <v>#REF!</v>
      </c>
      <c r="AF35" s="111" t="e">
        <f t="shared" si="23"/>
        <v>#REF!</v>
      </c>
      <c r="AH35" s="110" t="e">
        <f t="shared" si="14"/>
        <v>#REF!</v>
      </c>
      <c r="AI35" s="110" t="e">
        <f t="shared" si="15"/>
        <v>#REF!</v>
      </c>
      <c r="AJ35" s="111" t="e">
        <f t="shared" si="24"/>
        <v>#REF!</v>
      </c>
      <c r="AK35" s="111" t="e">
        <f t="shared" si="25"/>
        <v>#REF!</v>
      </c>
      <c r="AU35" s="79"/>
      <c r="DJ35" s="79"/>
      <c r="GM35" s="79"/>
      <c r="HL35" s="79"/>
      <c r="LZ35" s="79"/>
      <c r="SJ35" s="79"/>
      <c r="TX35" s="79"/>
      <c r="VC35" s="79"/>
      <c r="AFG35" s="79"/>
      <c r="AHC35" s="79"/>
      <c r="AHN35" s="79"/>
      <c r="AIT35" s="79"/>
      <c r="AJL35" s="79"/>
      <c r="AMY35" s="79"/>
      <c r="AOJ35" s="79"/>
      <c r="ASO35" s="79"/>
      <c r="AVF35" s="79"/>
      <c r="AYQ35" s="79"/>
      <c r="BAH35" s="79"/>
      <c r="BBW35" s="79"/>
      <c r="BKX35" s="79"/>
      <c r="BOB35" s="79"/>
      <c r="BOW35" s="79"/>
      <c r="BPL35" s="79"/>
      <c r="BUF35" s="79"/>
      <c r="BUS35" s="79"/>
      <c r="CCY35" s="79"/>
      <c r="CDB35" s="79"/>
      <c r="CIE35" s="79"/>
      <c r="CJP35" s="79"/>
      <c r="CUS35" s="79"/>
      <c r="CVA35" s="79"/>
      <c r="DAR35" s="79"/>
      <c r="DEG35" s="79"/>
      <c r="DEJ35" s="79"/>
      <c r="DEZ35" s="79"/>
      <c r="DFZ35" s="79"/>
      <c r="DKJ35" s="79"/>
      <c r="DLX35" s="79"/>
      <c r="DMB35" s="79"/>
      <c r="DNE35" s="79"/>
      <c r="DWM35" s="79"/>
      <c r="DZA35" s="79"/>
    </row>
    <row r="36" spans="1:948 1039:1961 2131:3044 3073:3381" ht="15" customHeight="1">
      <c r="A36" s="84"/>
      <c r="B36" s="88"/>
      <c r="C36" s="90"/>
      <c r="D36" s="13"/>
      <c r="E36" s="14"/>
      <c r="F36" s="14"/>
      <c r="G36" s="18" t="str">
        <f t="shared" si="0"/>
        <v/>
      </c>
      <c r="H36" s="18" t="str">
        <f t="shared" si="1"/>
        <v/>
      </c>
      <c r="I36" s="28"/>
      <c r="J36" s="3"/>
      <c r="K36" s="3"/>
      <c r="L36" s="3"/>
      <c r="M36" s="3"/>
      <c r="N36" s="3"/>
      <c r="O36" s="3"/>
      <c r="P36" s="3"/>
      <c r="Q36" s="3"/>
      <c r="S36" s="110" t="e">
        <f t="shared" si="2"/>
        <v>#REF!</v>
      </c>
      <c r="T36" s="110" t="e">
        <f t="shared" si="3"/>
        <v>#REF!</v>
      </c>
      <c r="U36" s="111" t="e">
        <f t="shared" si="18"/>
        <v>#REF!</v>
      </c>
      <c r="V36" s="111" t="e">
        <f t="shared" si="19"/>
        <v>#REF!</v>
      </c>
      <c r="X36" s="110" t="e">
        <f t="shared" si="6"/>
        <v>#REF!</v>
      </c>
      <c r="Y36" s="110" t="e">
        <f t="shared" si="7"/>
        <v>#REF!</v>
      </c>
      <c r="Z36" s="111" t="e">
        <f t="shared" si="20"/>
        <v>#REF!</v>
      </c>
      <c r="AA36" s="111" t="e">
        <f t="shared" si="21"/>
        <v>#REF!</v>
      </c>
      <c r="AC36" s="110" t="e">
        <f t="shared" si="10"/>
        <v>#REF!</v>
      </c>
      <c r="AD36" s="110" t="e">
        <f t="shared" si="11"/>
        <v>#REF!</v>
      </c>
      <c r="AE36" s="111" t="e">
        <f t="shared" si="22"/>
        <v>#REF!</v>
      </c>
      <c r="AF36" s="111" t="e">
        <f t="shared" si="23"/>
        <v>#REF!</v>
      </c>
      <c r="AH36" s="110" t="e">
        <f t="shared" si="14"/>
        <v>#REF!</v>
      </c>
      <c r="AI36" s="110" t="e">
        <f t="shared" si="15"/>
        <v>#REF!</v>
      </c>
      <c r="AJ36" s="111" t="e">
        <f t="shared" si="24"/>
        <v>#REF!</v>
      </c>
      <c r="AK36" s="111" t="e">
        <f t="shared" si="25"/>
        <v>#REF!</v>
      </c>
      <c r="AU36" s="79"/>
      <c r="DJ36" s="79"/>
      <c r="GM36" s="79"/>
      <c r="HL36" s="79"/>
      <c r="LZ36" s="79"/>
      <c r="SJ36" s="79"/>
      <c r="TX36" s="79"/>
      <c r="VC36" s="79"/>
      <c r="AFG36" s="79"/>
      <c r="AHC36" s="79"/>
      <c r="AHN36" s="79"/>
      <c r="AIT36" s="79"/>
      <c r="AJL36" s="79"/>
      <c r="AMY36" s="79"/>
      <c r="AOJ36" s="79"/>
      <c r="ASO36" s="79"/>
      <c r="AVF36" s="79"/>
      <c r="AYQ36" s="79"/>
      <c r="BAH36" s="79"/>
      <c r="BBW36" s="79"/>
      <c r="BKX36" s="79"/>
      <c r="BOB36" s="79"/>
      <c r="BOW36" s="79"/>
      <c r="BPL36" s="79"/>
      <c r="BUF36" s="79"/>
      <c r="BUS36" s="79"/>
      <c r="CCY36" s="79"/>
      <c r="CDB36" s="79"/>
      <c r="CIE36" s="79"/>
      <c r="CJP36" s="79"/>
      <c r="CUS36" s="79"/>
      <c r="CVA36" s="79"/>
      <c r="DAR36" s="79"/>
      <c r="DEG36" s="79"/>
      <c r="DEJ36" s="79"/>
      <c r="DEZ36" s="79"/>
      <c r="DFZ36" s="79"/>
      <c r="DKJ36" s="79"/>
      <c r="DLX36" s="79"/>
      <c r="DMB36" s="79"/>
      <c r="DNE36" s="79"/>
      <c r="DWM36" s="79"/>
      <c r="DZA36" s="79"/>
    </row>
    <row r="37" spans="1:948 1039:1961 2131:3044 3073:3381" ht="15" customHeight="1">
      <c r="A37" s="84"/>
      <c r="B37" s="88"/>
      <c r="C37" s="90"/>
      <c r="D37" s="13"/>
      <c r="E37" s="14"/>
      <c r="F37" s="14"/>
      <c r="G37" s="18" t="str">
        <f t="shared" si="0"/>
        <v/>
      </c>
      <c r="H37" s="18" t="str">
        <f t="shared" si="1"/>
        <v/>
      </c>
      <c r="I37" s="28"/>
      <c r="J37" s="3"/>
      <c r="K37" s="3"/>
      <c r="L37" s="3"/>
      <c r="M37" s="3"/>
      <c r="N37" s="3"/>
      <c r="O37" s="3"/>
      <c r="P37" s="3"/>
      <c r="Q37" s="3"/>
      <c r="S37" s="110" t="e">
        <f t="shared" si="2"/>
        <v>#REF!</v>
      </c>
      <c r="T37" s="110" t="e">
        <f t="shared" si="3"/>
        <v>#REF!</v>
      </c>
      <c r="U37" s="111" t="e">
        <f t="shared" si="18"/>
        <v>#REF!</v>
      </c>
      <c r="V37" s="111" t="e">
        <f t="shared" si="19"/>
        <v>#REF!</v>
      </c>
      <c r="X37" s="110" t="e">
        <f t="shared" si="6"/>
        <v>#REF!</v>
      </c>
      <c r="Y37" s="110" t="e">
        <f t="shared" si="7"/>
        <v>#REF!</v>
      </c>
      <c r="Z37" s="111" t="e">
        <f t="shared" si="20"/>
        <v>#REF!</v>
      </c>
      <c r="AA37" s="111" t="e">
        <f t="shared" si="21"/>
        <v>#REF!</v>
      </c>
      <c r="AC37" s="110" t="e">
        <f t="shared" si="10"/>
        <v>#REF!</v>
      </c>
      <c r="AD37" s="110" t="e">
        <f t="shared" si="11"/>
        <v>#REF!</v>
      </c>
      <c r="AE37" s="111" t="e">
        <f t="shared" si="22"/>
        <v>#REF!</v>
      </c>
      <c r="AF37" s="111" t="e">
        <f t="shared" si="23"/>
        <v>#REF!</v>
      </c>
      <c r="AH37" s="110" t="e">
        <f t="shared" si="14"/>
        <v>#REF!</v>
      </c>
      <c r="AI37" s="110" t="e">
        <f t="shared" si="15"/>
        <v>#REF!</v>
      </c>
      <c r="AJ37" s="111" t="e">
        <f t="shared" si="24"/>
        <v>#REF!</v>
      </c>
      <c r="AK37" s="111" t="e">
        <f t="shared" si="25"/>
        <v>#REF!</v>
      </c>
      <c r="AU37" s="79"/>
      <c r="DJ37" s="79"/>
      <c r="GM37" s="79"/>
      <c r="HL37" s="79"/>
      <c r="LZ37" s="79"/>
      <c r="SJ37" s="79"/>
      <c r="TX37" s="79"/>
      <c r="VC37" s="79"/>
      <c r="AFG37" s="79"/>
      <c r="AHC37" s="79"/>
      <c r="AHN37" s="79"/>
      <c r="AIT37" s="79"/>
      <c r="AJL37" s="79"/>
      <c r="AMY37" s="79"/>
      <c r="AOJ37" s="79"/>
      <c r="ASO37" s="79"/>
      <c r="AVF37" s="79"/>
      <c r="AYQ37" s="79"/>
      <c r="BAH37" s="79"/>
      <c r="BBW37" s="79"/>
      <c r="BKX37" s="79"/>
      <c r="BOB37" s="79"/>
      <c r="BOW37" s="79"/>
      <c r="BPL37" s="79"/>
      <c r="BUF37" s="79"/>
      <c r="BUS37" s="79"/>
      <c r="CCY37" s="79"/>
      <c r="CDB37" s="79"/>
      <c r="CIE37" s="79"/>
      <c r="CJP37" s="79"/>
      <c r="CUS37" s="79"/>
      <c r="CVA37" s="79"/>
      <c r="DAR37" s="79"/>
      <c r="DEG37" s="79"/>
      <c r="DEJ37" s="79"/>
      <c r="DEZ37" s="79"/>
      <c r="DFZ37" s="79"/>
      <c r="DKJ37" s="79"/>
      <c r="DLX37" s="79"/>
      <c r="DMB37" s="79"/>
      <c r="DNE37" s="79"/>
      <c r="DWM37" s="79"/>
      <c r="DZA37" s="79"/>
    </row>
    <row r="38" spans="1:948 1039:1961 2131:3044 3073:3381" ht="15" customHeight="1">
      <c r="A38" s="84"/>
      <c r="B38" s="88"/>
      <c r="C38" s="90"/>
      <c r="D38" s="13"/>
      <c r="E38" s="14"/>
      <c r="F38" s="14"/>
      <c r="G38" s="18" t="str">
        <f t="shared" si="0"/>
        <v/>
      </c>
      <c r="H38" s="18" t="str">
        <f t="shared" si="1"/>
        <v/>
      </c>
      <c r="I38" s="28"/>
      <c r="J38" s="3"/>
      <c r="K38" s="3"/>
      <c r="L38" s="3"/>
      <c r="M38" s="3"/>
      <c r="N38" s="3"/>
      <c r="O38" s="3"/>
      <c r="P38" s="3"/>
      <c r="Q38" s="3"/>
      <c r="S38" s="110" t="e">
        <f t="shared" si="2"/>
        <v>#REF!</v>
      </c>
      <c r="T38" s="110" t="e">
        <f t="shared" si="3"/>
        <v>#REF!</v>
      </c>
      <c r="U38" s="111" t="e">
        <f t="shared" si="18"/>
        <v>#REF!</v>
      </c>
      <c r="V38" s="111" t="e">
        <f t="shared" si="19"/>
        <v>#REF!</v>
      </c>
      <c r="X38" s="110" t="e">
        <f t="shared" si="6"/>
        <v>#REF!</v>
      </c>
      <c r="Y38" s="110" t="e">
        <f t="shared" si="7"/>
        <v>#REF!</v>
      </c>
      <c r="Z38" s="111" t="e">
        <f t="shared" si="20"/>
        <v>#REF!</v>
      </c>
      <c r="AA38" s="111" t="e">
        <f t="shared" si="21"/>
        <v>#REF!</v>
      </c>
      <c r="AC38" s="110" t="e">
        <f t="shared" si="10"/>
        <v>#REF!</v>
      </c>
      <c r="AD38" s="110" t="e">
        <f t="shared" si="11"/>
        <v>#REF!</v>
      </c>
      <c r="AE38" s="111" t="e">
        <f t="shared" si="22"/>
        <v>#REF!</v>
      </c>
      <c r="AF38" s="111" t="e">
        <f t="shared" si="23"/>
        <v>#REF!</v>
      </c>
      <c r="AH38" s="110" t="e">
        <f t="shared" si="14"/>
        <v>#REF!</v>
      </c>
      <c r="AI38" s="110" t="e">
        <f t="shared" si="15"/>
        <v>#REF!</v>
      </c>
      <c r="AJ38" s="111" t="e">
        <f t="shared" si="24"/>
        <v>#REF!</v>
      </c>
      <c r="AK38" s="111" t="e">
        <f t="shared" si="25"/>
        <v>#REF!</v>
      </c>
      <c r="AU38" s="79"/>
      <c r="DJ38" s="79"/>
      <c r="GM38" s="79"/>
      <c r="HL38" s="79"/>
      <c r="LZ38" s="79"/>
      <c r="SJ38" s="79"/>
      <c r="TX38" s="79"/>
      <c r="VC38" s="79"/>
      <c r="AFG38" s="79"/>
      <c r="AHC38" s="79"/>
      <c r="AHN38" s="79"/>
      <c r="AIT38" s="79"/>
      <c r="AJL38" s="79"/>
      <c r="AMY38" s="79"/>
      <c r="AOJ38" s="79"/>
      <c r="ASO38" s="79"/>
      <c r="AVF38" s="79"/>
      <c r="AYQ38" s="79"/>
      <c r="BAH38" s="79"/>
      <c r="BBW38" s="79"/>
      <c r="BKX38" s="79"/>
      <c r="BOB38" s="79"/>
      <c r="BOW38" s="79"/>
      <c r="BPL38" s="79"/>
      <c r="BUF38" s="79"/>
      <c r="BUS38" s="79"/>
      <c r="CCY38" s="79"/>
      <c r="CDB38" s="79"/>
      <c r="CIE38" s="79"/>
      <c r="CJP38" s="79"/>
      <c r="CUS38" s="79"/>
      <c r="CVA38" s="79"/>
      <c r="DAR38" s="79"/>
      <c r="DEG38" s="79"/>
      <c r="DEJ38" s="79"/>
      <c r="DEZ38" s="79"/>
      <c r="DFZ38" s="79"/>
      <c r="DKJ38" s="79"/>
      <c r="DLX38" s="79"/>
      <c r="DMB38" s="79"/>
      <c r="DNE38" s="79"/>
      <c r="DWM38" s="79"/>
      <c r="DZA38" s="79"/>
    </row>
    <row r="39" spans="1:948 1039:1961 2131:3044 3073:3381" ht="15" customHeight="1">
      <c r="A39" s="84"/>
      <c r="B39" s="88"/>
      <c r="C39" s="90"/>
      <c r="D39" s="13"/>
      <c r="E39" s="14"/>
      <c r="F39" s="14"/>
      <c r="G39" s="18" t="str">
        <f t="shared" si="0"/>
        <v/>
      </c>
      <c r="H39" s="18" t="str">
        <f t="shared" si="1"/>
        <v/>
      </c>
      <c r="I39" s="28"/>
      <c r="J39" s="3"/>
      <c r="K39" s="3"/>
      <c r="L39" s="3"/>
      <c r="M39" s="3"/>
      <c r="N39" s="3"/>
      <c r="O39" s="3"/>
      <c r="P39" s="3"/>
      <c r="Q39" s="3"/>
      <c r="S39" s="110" t="e">
        <f t="shared" si="2"/>
        <v>#REF!</v>
      </c>
      <c r="T39" s="110" t="e">
        <f t="shared" si="3"/>
        <v>#REF!</v>
      </c>
      <c r="U39" s="111" t="e">
        <f t="shared" si="18"/>
        <v>#REF!</v>
      </c>
      <c r="V39" s="111" t="e">
        <f t="shared" si="19"/>
        <v>#REF!</v>
      </c>
      <c r="X39" s="110" t="e">
        <f t="shared" si="6"/>
        <v>#REF!</v>
      </c>
      <c r="Y39" s="110" t="e">
        <f t="shared" si="7"/>
        <v>#REF!</v>
      </c>
      <c r="Z39" s="111" t="e">
        <f t="shared" si="20"/>
        <v>#REF!</v>
      </c>
      <c r="AA39" s="111" t="e">
        <f t="shared" si="21"/>
        <v>#REF!</v>
      </c>
      <c r="AC39" s="110" t="e">
        <f t="shared" si="10"/>
        <v>#REF!</v>
      </c>
      <c r="AD39" s="110" t="e">
        <f t="shared" si="11"/>
        <v>#REF!</v>
      </c>
      <c r="AE39" s="111" t="e">
        <f t="shared" si="22"/>
        <v>#REF!</v>
      </c>
      <c r="AF39" s="111" t="e">
        <f t="shared" si="23"/>
        <v>#REF!</v>
      </c>
      <c r="AH39" s="110" t="e">
        <f t="shared" si="14"/>
        <v>#REF!</v>
      </c>
      <c r="AI39" s="110" t="e">
        <f t="shared" si="15"/>
        <v>#REF!</v>
      </c>
      <c r="AJ39" s="111" t="e">
        <f t="shared" si="24"/>
        <v>#REF!</v>
      </c>
      <c r="AK39" s="111" t="e">
        <f t="shared" si="25"/>
        <v>#REF!</v>
      </c>
      <c r="AU39" s="79"/>
      <c r="DJ39" s="79"/>
      <c r="GM39" s="79"/>
      <c r="HL39" s="79"/>
      <c r="LZ39" s="79"/>
      <c r="SJ39" s="79"/>
      <c r="TX39" s="79"/>
      <c r="VC39" s="79"/>
      <c r="AFG39" s="79"/>
      <c r="AHC39" s="79"/>
      <c r="AHN39" s="79"/>
      <c r="AIT39" s="79"/>
      <c r="AJL39" s="79"/>
      <c r="AMY39" s="79"/>
      <c r="AOJ39" s="79"/>
      <c r="ASO39" s="79"/>
      <c r="AVF39" s="79"/>
      <c r="AYQ39" s="79"/>
      <c r="BAH39" s="79"/>
      <c r="BBW39" s="79"/>
      <c r="BKX39" s="79"/>
      <c r="BOB39" s="79"/>
      <c r="BOW39" s="79"/>
      <c r="BPL39" s="79"/>
      <c r="BUF39" s="79"/>
      <c r="BUS39" s="79"/>
      <c r="CCY39" s="79"/>
      <c r="CDB39" s="79"/>
      <c r="CIE39" s="79"/>
      <c r="CJP39" s="79"/>
      <c r="CUS39" s="79"/>
      <c r="CVA39" s="79"/>
      <c r="DAR39" s="79"/>
      <c r="DEG39" s="79"/>
      <c r="DEJ39" s="79"/>
      <c r="DEZ39" s="79"/>
      <c r="DFZ39" s="79"/>
      <c r="DKJ39" s="79"/>
      <c r="DLX39" s="79"/>
      <c r="DMB39" s="79"/>
      <c r="DNE39" s="79"/>
      <c r="DWM39" s="79"/>
      <c r="DZA39" s="79"/>
    </row>
    <row r="40" spans="1:948 1039:1961 2131:3044 3073:3381" ht="15" customHeight="1">
      <c r="A40" s="84"/>
      <c r="B40" s="88"/>
      <c r="C40" s="90"/>
      <c r="D40" s="13"/>
      <c r="E40" s="14"/>
      <c r="F40" s="14"/>
      <c r="G40" s="18" t="str">
        <f t="shared" si="0"/>
        <v/>
      </c>
      <c r="H40" s="18" t="str">
        <f t="shared" si="1"/>
        <v/>
      </c>
      <c r="I40" s="28"/>
      <c r="J40" s="3"/>
      <c r="K40" s="3"/>
      <c r="L40" s="3"/>
      <c r="M40" s="3"/>
      <c r="N40" s="3"/>
      <c r="O40" s="3"/>
      <c r="P40" s="3"/>
      <c r="Q40" s="3"/>
      <c r="S40" s="110" t="e">
        <f t="shared" si="2"/>
        <v>#REF!</v>
      </c>
      <c r="T40" s="110" t="e">
        <f t="shared" si="3"/>
        <v>#REF!</v>
      </c>
      <c r="U40" s="111" t="e">
        <f t="shared" si="18"/>
        <v>#REF!</v>
      </c>
      <c r="V40" s="111" t="e">
        <f t="shared" si="19"/>
        <v>#REF!</v>
      </c>
      <c r="X40" s="110" t="e">
        <f t="shared" si="6"/>
        <v>#REF!</v>
      </c>
      <c r="Y40" s="110" t="e">
        <f t="shared" si="7"/>
        <v>#REF!</v>
      </c>
      <c r="Z40" s="111" t="e">
        <f t="shared" si="20"/>
        <v>#REF!</v>
      </c>
      <c r="AA40" s="111" t="e">
        <f t="shared" si="21"/>
        <v>#REF!</v>
      </c>
      <c r="AC40" s="110" t="e">
        <f t="shared" si="10"/>
        <v>#REF!</v>
      </c>
      <c r="AD40" s="110" t="e">
        <f t="shared" si="11"/>
        <v>#REF!</v>
      </c>
      <c r="AE40" s="111" t="e">
        <f t="shared" si="22"/>
        <v>#REF!</v>
      </c>
      <c r="AF40" s="111" t="e">
        <f t="shared" si="23"/>
        <v>#REF!</v>
      </c>
      <c r="AH40" s="110" t="e">
        <f t="shared" si="14"/>
        <v>#REF!</v>
      </c>
      <c r="AI40" s="110" t="e">
        <f t="shared" si="15"/>
        <v>#REF!</v>
      </c>
      <c r="AJ40" s="111" t="e">
        <f t="shared" si="24"/>
        <v>#REF!</v>
      </c>
      <c r="AK40" s="111" t="e">
        <f t="shared" si="25"/>
        <v>#REF!</v>
      </c>
      <c r="AU40" s="79"/>
      <c r="DJ40" s="79"/>
      <c r="GM40" s="79"/>
      <c r="HL40" s="79"/>
      <c r="LZ40" s="79"/>
      <c r="SJ40" s="79"/>
      <c r="TX40" s="79"/>
      <c r="VC40" s="79"/>
      <c r="AFG40" s="79"/>
      <c r="AHC40" s="79"/>
      <c r="AHN40" s="79"/>
      <c r="AIT40" s="79"/>
      <c r="AJL40" s="79"/>
      <c r="AMY40" s="79"/>
      <c r="AOJ40" s="79"/>
      <c r="ASO40" s="79"/>
      <c r="AVF40" s="79"/>
      <c r="AYQ40" s="79"/>
      <c r="BAH40" s="79"/>
      <c r="BBW40" s="79"/>
      <c r="BKX40" s="79"/>
      <c r="BOB40" s="79"/>
      <c r="BOW40" s="79"/>
      <c r="BPL40" s="79"/>
      <c r="BUF40" s="79"/>
      <c r="BUS40" s="79"/>
      <c r="CCY40" s="79"/>
      <c r="CDB40" s="79"/>
      <c r="CIE40" s="79"/>
      <c r="CJP40" s="79"/>
      <c r="CUS40" s="79"/>
      <c r="CVA40" s="79"/>
      <c r="DAR40" s="79"/>
      <c r="DEG40" s="79"/>
      <c r="DEJ40" s="79"/>
      <c r="DEZ40" s="79"/>
      <c r="DFZ40" s="79"/>
      <c r="DKJ40" s="79"/>
      <c r="DLX40" s="79"/>
      <c r="DMB40" s="79"/>
      <c r="DNE40" s="79"/>
      <c r="DWM40" s="79"/>
      <c r="DZA40" s="79"/>
    </row>
    <row r="41" spans="1:948 1039:1961 2131:3044 3073:3381" ht="15" customHeight="1">
      <c r="A41" s="84" t="s">
        <v>140</v>
      </c>
      <c r="B41" s="85" t="s">
        <v>141</v>
      </c>
      <c r="C41" s="90">
        <v>1.5</v>
      </c>
      <c r="D41" s="13">
        <v>0.72</v>
      </c>
      <c r="E41" s="14">
        <v>0.02</v>
      </c>
      <c r="F41" s="14">
        <v>-0.02</v>
      </c>
      <c r="G41" s="18">
        <f t="shared" si="0"/>
        <v>0.74</v>
      </c>
      <c r="H41" s="18">
        <f t="shared" si="1"/>
        <v>0.7</v>
      </c>
      <c r="I41" s="27"/>
      <c r="J41" s="3" t="e">
        <f>'Cav 1기존'!O41</f>
        <v>#REF!</v>
      </c>
      <c r="K41" s="3" t="e">
        <f>'Cav 1기존'!P41</f>
        <v>#REF!</v>
      </c>
      <c r="L41" s="3" t="e">
        <f>'Cav 2기존'!O41</f>
        <v>#REF!</v>
      </c>
      <c r="M41" s="3" t="e">
        <f>'Cav 2기존'!P41</f>
        <v>#REF!</v>
      </c>
      <c r="N41" s="3" t="e">
        <f>'Cav 3기존'!O41</f>
        <v>#REF!</v>
      </c>
      <c r="O41" s="3" t="e">
        <f>'Cav 3기존'!P41</f>
        <v>#REF!</v>
      </c>
      <c r="P41" s="3" t="e">
        <f>'Cav 4기존'!O41</f>
        <v>#REF!</v>
      </c>
      <c r="Q41" s="3" t="e">
        <f>'Cav 4기존'!P41</f>
        <v>#REF!</v>
      </c>
      <c r="S41" s="110" t="e">
        <f t="shared" si="2"/>
        <v>#REF!</v>
      </c>
      <c r="T41" s="110" t="e">
        <f t="shared" si="3"/>
        <v>#REF!</v>
      </c>
      <c r="U41" s="111" t="e">
        <f t="shared" si="18"/>
        <v>#REF!</v>
      </c>
      <c r="V41" s="111" t="e">
        <f t="shared" si="19"/>
        <v>#REF!</v>
      </c>
      <c r="X41" s="110" t="e">
        <f t="shared" si="6"/>
        <v>#REF!</v>
      </c>
      <c r="Y41" s="110" t="e">
        <f t="shared" si="7"/>
        <v>#REF!</v>
      </c>
      <c r="Z41" s="111" t="e">
        <f t="shared" si="20"/>
        <v>#REF!</v>
      </c>
      <c r="AA41" s="111" t="e">
        <f t="shared" si="21"/>
        <v>#REF!</v>
      </c>
      <c r="AC41" s="110" t="e">
        <f t="shared" si="10"/>
        <v>#REF!</v>
      </c>
      <c r="AD41" s="110" t="e">
        <f t="shared" si="11"/>
        <v>#REF!</v>
      </c>
      <c r="AE41" s="111" t="e">
        <f t="shared" si="22"/>
        <v>#REF!</v>
      </c>
      <c r="AF41" s="111" t="e">
        <f t="shared" si="23"/>
        <v>#REF!</v>
      </c>
      <c r="AH41" s="110" t="e">
        <f t="shared" si="14"/>
        <v>#REF!</v>
      </c>
      <c r="AI41" s="110" t="e">
        <f t="shared" si="15"/>
        <v>#REF!</v>
      </c>
      <c r="AJ41" s="111" t="e">
        <f t="shared" si="24"/>
        <v>#REF!</v>
      </c>
      <c r="AK41" s="111" t="e">
        <f t="shared" si="25"/>
        <v>#REF!</v>
      </c>
      <c r="DJ41" s="79"/>
      <c r="EV41" s="79"/>
      <c r="GM41" s="79"/>
      <c r="MR41" s="79"/>
      <c r="SJ41" s="79"/>
      <c r="TN41" s="79"/>
      <c r="TQ41" s="79"/>
      <c r="WJ41" s="79"/>
      <c r="AFG41" s="79"/>
      <c r="AHC41" s="79"/>
      <c r="AQL41" s="79"/>
      <c r="AYQ41" s="79"/>
      <c r="BBW41" s="79"/>
      <c r="BRB41" s="79"/>
      <c r="BUE41" s="79"/>
      <c r="BWK41" s="79"/>
      <c r="CDB41" s="79"/>
      <c r="CDO41" s="79"/>
      <c r="CEH41" s="79"/>
      <c r="CHD41" s="79"/>
      <c r="CIE41" s="79"/>
      <c r="CIO41" s="79"/>
      <c r="CJY41" s="79"/>
      <c r="CNP41" s="79"/>
      <c r="DAR41" s="79"/>
      <c r="DEG41" s="79"/>
      <c r="DEJ41" s="79"/>
      <c r="DEZ41" s="79"/>
      <c r="DLQ41" s="79"/>
      <c r="DWM41" s="79"/>
    </row>
    <row r="42" spans="1:948 1039:1961 2131:3044 3073:3381" ht="15" customHeight="1">
      <c r="A42" s="84" t="s">
        <v>142</v>
      </c>
      <c r="B42" s="85" t="s">
        <v>143</v>
      </c>
      <c r="C42" s="90">
        <v>1.5</v>
      </c>
      <c r="D42" s="13">
        <v>0.72</v>
      </c>
      <c r="E42" s="14">
        <v>0.02</v>
      </c>
      <c r="F42" s="14">
        <v>-0.02</v>
      </c>
      <c r="G42" s="18">
        <f t="shared" si="0"/>
        <v>0.74</v>
      </c>
      <c r="H42" s="18">
        <f t="shared" si="1"/>
        <v>0.7</v>
      </c>
      <c r="I42" s="27"/>
      <c r="J42" s="3" t="e">
        <f>'Cav 1기존'!O42</f>
        <v>#REF!</v>
      </c>
      <c r="K42" s="3" t="e">
        <f>'Cav 1기존'!P42</f>
        <v>#REF!</v>
      </c>
      <c r="L42" s="3" t="e">
        <f>'Cav 2기존'!O42</f>
        <v>#REF!</v>
      </c>
      <c r="M42" s="3" t="e">
        <f>'Cav 2기존'!P42</f>
        <v>#REF!</v>
      </c>
      <c r="N42" s="3" t="e">
        <f>'Cav 3기존'!O42</f>
        <v>#REF!</v>
      </c>
      <c r="O42" s="3" t="e">
        <f>'Cav 3기존'!P42</f>
        <v>#REF!</v>
      </c>
      <c r="P42" s="3" t="e">
        <f>'Cav 4기존'!O42</f>
        <v>#REF!</v>
      </c>
      <c r="Q42" s="3" t="e">
        <f>'Cav 4기존'!P42</f>
        <v>#REF!</v>
      </c>
      <c r="S42" s="110" t="e">
        <f t="shared" si="2"/>
        <v>#REF!</v>
      </c>
      <c r="T42" s="110" t="e">
        <f t="shared" si="3"/>
        <v>#REF!</v>
      </c>
      <c r="U42" s="111" t="e">
        <f t="shared" si="18"/>
        <v>#REF!</v>
      </c>
      <c r="V42" s="111" t="e">
        <f t="shared" si="19"/>
        <v>#REF!</v>
      </c>
      <c r="X42" s="110" t="e">
        <f t="shared" si="6"/>
        <v>#REF!</v>
      </c>
      <c r="Y42" s="110" t="e">
        <f t="shared" si="7"/>
        <v>#REF!</v>
      </c>
      <c r="Z42" s="111" t="e">
        <f t="shared" si="20"/>
        <v>#REF!</v>
      </c>
      <c r="AA42" s="111" t="e">
        <f t="shared" si="21"/>
        <v>#REF!</v>
      </c>
      <c r="AC42" s="110" t="e">
        <f t="shared" si="10"/>
        <v>#REF!</v>
      </c>
      <c r="AD42" s="110" t="e">
        <f t="shared" si="11"/>
        <v>#REF!</v>
      </c>
      <c r="AE42" s="111" t="e">
        <f t="shared" si="22"/>
        <v>#REF!</v>
      </c>
      <c r="AF42" s="111" t="e">
        <f t="shared" si="23"/>
        <v>#REF!</v>
      </c>
      <c r="AH42" s="110" t="e">
        <f t="shared" si="14"/>
        <v>#REF!</v>
      </c>
      <c r="AI42" s="110" t="e">
        <f t="shared" si="15"/>
        <v>#REF!</v>
      </c>
      <c r="AJ42" s="111" t="e">
        <f t="shared" si="24"/>
        <v>#REF!</v>
      </c>
      <c r="AK42" s="111" t="e">
        <f t="shared" si="25"/>
        <v>#REF!</v>
      </c>
      <c r="CS42" s="79"/>
      <c r="DJ42" s="79"/>
      <c r="EV42" s="79"/>
      <c r="GM42" s="79"/>
      <c r="MR42" s="79"/>
      <c r="SC42" s="79"/>
      <c r="SJ42" s="79"/>
      <c r="TN42" s="79"/>
      <c r="TQ42" s="79"/>
      <c r="WJ42" s="79"/>
      <c r="AFG42" s="79"/>
      <c r="AHC42" s="79"/>
      <c r="AQL42" s="79"/>
      <c r="AVX42" s="79"/>
      <c r="AYQ42" s="79"/>
      <c r="BBW42" s="79"/>
      <c r="BNE42" s="79"/>
      <c r="BOW42" s="79"/>
      <c r="BRB42" s="79"/>
      <c r="BUE42" s="79"/>
      <c r="BWK42" s="79"/>
      <c r="CDB42" s="79"/>
      <c r="CDO42" s="79"/>
      <c r="CEH42" s="79"/>
      <c r="CHE42" s="79"/>
      <c r="CIE42" s="79"/>
      <c r="CIO42" s="79"/>
      <c r="CJY42" s="79"/>
      <c r="CNP42" s="79"/>
      <c r="CVA42" s="79"/>
      <c r="CXO42" s="79"/>
      <c r="DAR42" s="79"/>
      <c r="DBB42" s="79"/>
      <c r="DEG42" s="79"/>
      <c r="DEJ42" s="79"/>
      <c r="DEM42" s="79"/>
      <c r="DET42" s="79"/>
      <c r="DEZ42" s="79"/>
      <c r="DGF42" s="79"/>
      <c r="DKR42" s="79"/>
      <c r="DLQ42" s="79"/>
      <c r="DWM42" s="79"/>
    </row>
    <row r="43" spans="1:948 1039:1961 2131:3044 3073:3381" ht="15" customHeight="1">
      <c r="A43" s="84" t="s">
        <v>144</v>
      </c>
      <c r="B43" s="85" t="s">
        <v>145</v>
      </c>
      <c r="C43" s="90">
        <v>1.5</v>
      </c>
      <c r="D43" s="13">
        <v>0.72</v>
      </c>
      <c r="E43" s="14">
        <v>0.02</v>
      </c>
      <c r="F43" s="14">
        <v>-0.02</v>
      </c>
      <c r="G43" s="18">
        <f t="shared" si="0"/>
        <v>0.74</v>
      </c>
      <c r="H43" s="18">
        <f t="shared" si="1"/>
        <v>0.7</v>
      </c>
      <c r="I43" s="27"/>
      <c r="J43" s="3" t="e">
        <f>'Cav 1기존'!O43</f>
        <v>#REF!</v>
      </c>
      <c r="K43" s="3" t="e">
        <f>'Cav 1기존'!P43</f>
        <v>#REF!</v>
      </c>
      <c r="L43" s="3" t="e">
        <f>'Cav 2기존'!O43</f>
        <v>#REF!</v>
      </c>
      <c r="M43" s="3" t="e">
        <f>'Cav 2기존'!P43</f>
        <v>#REF!</v>
      </c>
      <c r="N43" s="3" t="e">
        <f>'Cav 3기존'!O43</f>
        <v>#REF!</v>
      </c>
      <c r="O43" s="3" t="e">
        <f>'Cav 3기존'!P43</f>
        <v>#REF!</v>
      </c>
      <c r="P43" s="3" t="e">
        <f>'Cav 4기존'!O43</f>
        <v>#REF!</v>
      </c>
      <c r="Q43" s="3" t="e">
        <f>'Cav 4기존'!P43</f>
        <v>#REF!</v>
      </c>
      <c r="S43" s="110" t="e">
        <f t="shared" si="2"/>
        <v>#REF!</v>
      </c>
      <c r="T43" s="110" t="e">
        <f t="shared" si="3"/>
        <v>#REF!</v>
      </c>
      <c r="U43" s="111" t="e">
        <f t="shared" si="18"/>
        <v>#REF!</v>
      </c>
      <c r="V43" s="111" t="e">
        <f t="shared" si="19"/>
        <v>#REF!</v>
      </c>
      <c r="X43" s="110" t="e">
        <f t="shared" si="6"/>
        <v>#REF!</v>
      </c>
      <c r="Y43" s="110" t="e">
        <f t="shared" si="7"/>
        <v>#REF!</v>
      </c>
      <c r="Z43" s="111" t="e">
        <f t="shared" si="20"/>
        <v>#REF!</v>
      </c>
      <c r="AA43" s="111" t="e">
        <f t="shared" si="21"/>
        <v>#REF!</v>
      </c>
      <c r="AC43" s="110" t="e">
        <f t="shared" si="10"/>
        <v>#REF!</v>
      </c>
      <c r="AD43" s="110" t="e">
        <f t="shared" si="11"/>
        <v>#REF!</v>
      </c>
      <c r="AE43" s="111" t="e">
        <f t="shared" si="22"/>
        <v>#REF!</v>
      </c>
      <c r="AF43" s="111" t="e">
        <f t="shared" si="23"/>
        <v>#REF!</v>
      </c>
      <c r="AH43" s="110" t="e">
        <f t="shared" si="14"/>
        <v>#REF!</v>
      </c>
      <c r="AI43" s="110" t="e">
        <f t="shared" si="15"/>
        <v>#REF!</v>
      </c>
      <c r="AJ43" s="111" t="e">
        <f t="shared" si="24"/>
        <v>#REF!</v>
      </c>
      <c r="AK43" s="111" t="e">
        <f t="shared" si="25"/>
        <v>#REF!</v>
      </c>
      <c r="EU43" s="79"/>
      <c r="EV43" s="79"/>
      <c r="GM43" s="79"/>
      <c r="LK43" s="79"/>
      <c r="SJ43" s="79"/>
      <c r="TN43" s="79"/>
      <c r="WJ43" s="79"/>
      <c r="XG43" s="79"/>
      <c r="AFG43" s="79"/>
      <c r="AHC43" s="79"/>
      <c r="AHN43" s="79"/>
      <c r="AQL43" s="79"/>
      <c r="AYQ43" s="79"/>
      <c r="BBW43" s="79"/>
      <c r="BOW43" s="79"/>
      <c r="BRB43" s="79"/>
      <c r="BWK43" s="79"/>
      <c r="CDB43" s="79"/>
      <c r="CEH43" s="79"/>
      <c r="CHE43" s="79"/>
      <c r="CIE43" s="79"/>
      <c r="CJY43" s="79"/>
      <c r="CNP43" s="79"/>
      <c r="CVA43" s="79"/>
      <c r="CXO43" s="79"/>
      <c r="DAR43" s="79"/>
      <c r="DEG43" s="79"/>
      <c r="DEH43" s="79"/>
      <c r="DEJ43" s="79"/>
      <c r="DEM43" s="79"/>
      <c r="DET43" s="79"/>
      <c r="DEZ43" s="79"/>
      <c r="DIM43" s="79"/>
      <c r="DKR43" s="79"/>
      <c r="DLQ43" s="79"/>
      <c r="DWM43" s="79"/>
    </row>
    <row r="44" spans="1:948 1039:1961 2131:3044 3073:3381" ht="15" customHeight="1">
      <c r="A44" s="84" t="s">
        <v>89</v>
      </c>
      <c r="B44" s="87">
        <v>7</v>
      </c>
      <c r="C44" s="90">
        <v>1.5</v>
      </c>
      <c r="D44" s="13">
        <v>0.5</v>
      </c>
      <c r="E44" s="14">
        <v>1.7999999999999999E-2</v>
      </c>
      <c r="F44" s="14">
        <v>-1.4999999999999999E-2</v>
      </c>
      <c r="G44" s="18">
        <f t="shared" si="0"/>
        <v>0.51800000000000002</v>
      </c>
      <c r="H44" s="18">
        <f t="shared" si="1"/>
        <v>0.48499999999999999</v>
      </c>
      <c r="I44" s="28"/>
      <c r="J44" s="3" t="e">
        <f>'Cav 1기존'!O44</f>
        <v>#REF!</v>
      </c>
      <c r="K44" s="3" t="e">
        <f>'Cav 1기존'!P44</f>
        <v>#REF!</v>
      </c>
      <c r="L44" s="3" t="e">
        <f>'Cav 2기존'!O44</f>
        <v>#REF!</v>
      </c>
      <c r="M44" s="3" t="e">
        <f>'Cav 2기존'!P44</f>
        <v>#REF!</v>
      </c>
      <c r="N44" s="3" t="e">
        <f>'Cav 3기존'!O44</f>
        <v>#REF!</v>
      </c>
      <c r="O44" s="3" t="e">
        <f>'Cav 3기존'!P44</f>
        <v>#REF!</v>
      </c>
      <c r="P44" s="3" t="e">
        <f>'Cav 4기존'!O44</f>
        <v>#REF!</v>
      </c>
      <c r="Q44" s="3" t="e">
        <f>'Cav 4기존'!P44</f>
        <v>#REF!</v>
      </c>
      <c r="S44" s="110" t="e">
        <f t="shared" si="2"/>
        <v>#REF!</v>
      </c>
      <c r="T44" s="110" t="e">
        <f t="shared" si="3"/>
        <v>#REF!</v>
      </c>
      <c r="U44" s="111" t="e">
        <f t="shared" si="18"/>
        <v>#REF!</v>
      </c>
      <c r="V44" s="111" t="e">
        <f t="shared" si="19"/>
        <v>#REF!</v>
      </c>
      <c r="X44" s="110" t="e">
        <f t="shared" si="6"/>
        <v>#REF!</v>
      </c>
      <c r="Y44" s="110" t="e">
        <f t="shared" si="7"/>
        <v>#REF!</v>
      </c>
      <c r="Z44" s="111" t="e">
        <f t="shared" si="20"/>
        <v>#REF!</v>
      </c>
      <c r="AA44" s="111" t="e">
        <f t="shared" si="21"/>
        <v>#REF!</v>
      </c>
      <c r="AC44" s="110" t="e">
        <f t="shared" si="10"/>
        <v>#REF!</v>
      </c>
      <c r="AD44" s="110" t="e">
        <f t="shared" si="11"/>
        <v>#REF!</v>
      </c>
      <c r="AE44" s="111" t="e">
        <f t="shared" si="22"/>
        <v>#REF!</v>
      </c>
      <c r="AF44" s="111" t="e">
        <f t="shared" si="23"/>
        <v>#REF!</v>
      </c>
      <c r="AH44" s="110" t="e">
        <f t="shared" si="14"/>
        <v>#REF!</v>
      </c>
      <c r="AI44" s="110" t="e">
        <f t="shared" si="15"/>
        <v>#REF!</v>
      </c>
      <c r="AJ44" s="111" t="e">
        <f t="shared" si="24"/>
        <v>#REF!</v>
      </c>
      <c r="AK44" s="111" t="e">
        <f t="shared" si="25"/>
        <v>#REF!</v>
      </c>
      <c r="DJ44" s="79"/>
      <c r="EV44" s="79"/>
      <c r="GM44" s="79"/>
      <c r="MR44" s="79"/>
      <c r="SJ44" s="79"/>
      <c r="TQ44" s="79"/>
      <c r="WJ44" s="79"/>
      <c r="XG44" s="79"/>
      <c r="AFG44" s="79"/>
      <c r="AHC44" s="79"/>
      <c r="AHN44" s="79"/>
      <c r="AYQ44" s="79"/>
      <c r="BBW44" s="79"/>
      <c r="BOB44" s="79"/>
      <c r="BOW44" s="79"/>
      <c r="BRB44" s="79"/>
      <c r="BUE44" s="79"/>
      <c r="BWK44" s="79"/>
      <c r="CDB44" s="79"/>
      <c r="CDN44" s="79"/>
      <c r="CEH44" s="79"/>
      <c r="CIE44" s="79"/>
      <c r="CJY44" s="79"/>
      <c r="CNP44" s="79"/>
      <c r="CVA44" s="79"/>
      <c r="CXO44" s="79"/>
      <c r="DAR44" s="79"/>
      <c r="DEG44" s="79"/>
      <c r="DEJ44" s="79"/>
      <c r="DEZ44" s="79"/>
      <c r="DKR44" s="79"/>
      <c r="DLQ44" s="79"/>
      <c r="DWM44" s="79"/>
    </row>
    <row r="45" spans="1:948 1039:1961 2131:3044 3073:3381" ht="15" customHeight="1">
      <c r="A45" s="97" t="s">
        <v>259</v>
      </c>
      <c r="B45" s="98">
        <v>7</v>
      </c>
      <c r="C45" s="100">
        <v>1.5</v>
      </c>
      <c r="D45" s="102">
        <v>0.5</v>
      </c>
      <c r="E45" s="103">
        <v>1.7999999999999999E-2</v>
      </c>
      <c r="F45" s="103">
        <v>-1.4999999999999999E-2</v>
      </c>
      <c r="G45" s="18">
        <f t="shared" si="0"/>
        <v>0.51800000000000002</v>
      </c>
      <c r="H45" s="18">
        <f t="shared" si="1"/>
        <v>0.48499999999999999</v>
      </c>
      <c r="I45" s="28"/>
      <c r="J45" s="3" t="e">
        <f>'Cav 1기존'!O45</f>
        <v>#REF!</v>
      </c>
      <c r="K45" s="3" t="e">
        <f>'Cav 1기존'!P45</f>
        <v>#REF!</v>
      </c>
      <c r="L45" s="3" t="e">
        <f>'Cav 2기존'!O45</f>
        <v>#REF!</v>
      </c>
      <c r="M45" s="3" t="e">
        <f>'Cav 2기존'!P45</f>
        <v>#REF!</v>
      </c>
      <c r="N45" s="3" t="e">
        <f>'Cav 3기존'!O45</f>
        <v>#REF!</v>
      </c>
      <c r="O45" s="3" t="e">
        <f>'Cav 3기존'!P45</f>
        <v>#REF!</v>
      </c>
      <c r="P45" s="3" t="e">
        <f>'Cav 4기존'!O45</f>
        <v>#REF!</v>
      </c>
      <c r="Q45" s="3" t="e">
        <f>'Cav 4기존'!P45</f>
        <v>#REF!</v>
      </c>
      <c r="S45" s="110">
        <f t="shared" si="2"/>
        <v>1.7999999999999999E-2</v>
      </c>
      <c r="T45" s="110">
        <f t="shared" si="3"/>
        <v>-1.4999999999999999E-2</v>
      </c>
      <c r="U45" s="111">
        <f t="shared" si="18"/>
        <v>0.51800000000000002</v>
      </c>
      <c r="V45" s="111">
        <f t="shared" si="19"/>
        <v>0.48499999999999999</v>
      </c>
      <c r="X45" s="110">
        <f t="shared" si="6"/>
        <v>1.7999999999999999E-2</v>
      </c>
      <c r="Y45" s="110">
        <f t="shared" si="7"/>
        <v>-1.4999999999999999E-2</v>
      </c>
      <c r="Z45" s="111">
        <f t="shared" si="20"/>
        <v>0.51800000000000002</v>
      </c>
      <c r="AA45" s="111">
        <f t="shared" si="21"/>
        <v>0.48499999999999999</v>
      </c>
      <c r="AC45" s="110">
        <f t="shared" si="10"/>
        <v>1.7999999999999999E-2</v>
      </c>
      <c r="AD45" s="110">
        <f t="shared" si="11"/>
        <v>-1.4999999999999999E-2</v>
      </c>
      <c r="AE45" s="111">
        <f t="shared" si="22"/>
        <v>0.51800000000000002</v>
      </c>
      <c r="AF45" s="111">
        <f t="shared" si="23"/>
        <v>0.48499999999999999</v>
      </c>
      <c r="AH45" s="110">
        <f t="shared" si="14"/>
        <v>1.7999999999999999E-2</v>
      </c>
      <c r="AI45" s="110">
        <f t="shared" si="15"/>
        <v>-1.4999999999999999E-2</v>
      </c>
      <c r="AJ45" s="111">
        <f t="shared" si="24"/>
        <v>0.51800000000000002</v>
      </c>
      <c r="AK45" s="111">
        <f t="shared" si="25"/>
        <v>0.48499999999999999</v>
      </c>
      <c r="DJ45" s="79"/>
      <c r="EV45" s="79"/>
      <c r="GM45" s="79"/>
      <c r="MR45" s="79"/>
      <c r="SJ45" s="79"/>
      <c r="TQ45" s="79"/>
      <c r="WJ45" s="79"/>
      <c r="XG45" s="79"/>
      <c r="AFG45" s="79"/>
      <c r="AHC45" s="79"/>
      <c r="AHN45" s="79"/>
      <c r="AYQ45" s="79"/>
      <c r="BBW45" s="79"/>
      <c r="BOB45" s="79"/>
      <c r="BOW45" s="79"/>
      <c r="BRB45" s="79"/>
      <c r="BUE45" s="79"/>
      <c r="BWK45" s="79"/>
      <c r="CDB45" s="79"/>
      <c r="CDN45" s="79"/>
      <c r="CEH45" s="79"/>
      <c r="CIE45" s="79"/>
      <c r="CJY45" s="79"/>
      <c r="CNP45" s="79"/>
      <c r="CVA45" s="79"/>
      <c r="CXO45" s="79"/>
      <c r="DAR45" s="79"/>
      <c r="DEG45" s="79"/>
      <c r="DEJ45" s="79"/>
      <c r="DEZ45" s="79"/>
      <c r="DKR45" s="79"/>
      <c r="DLQ45" s="79"/>
      <c r="DWM45" s="79"/>
    </row>
    <row r="46" spans="1:948 1039:1961 2131:3044 3073:3381" ht="15" customHeight="1">
      <c r="A46" s="97" t="s">
        <v>259</v>
      </c>
      <c r="B46" s="98">
        <v>7</v>
      </c>
      <c r="C46" s="100">
        <v>1.5</v>
      </c>
      <c r="D46" s="102">
        <v>0.5</v>
      </c>
      <c r="E46" s="103">
        <v>1.7999999999999999E-2</v>
      </c>
      <c r="F46" s="103">
        <v>-1.4999999999999999E-2</v>
      </c>
      <c r="G46" s="18">
        <f t="shared" si="0"/>
        <v>0.51800000000000002</v>
      </c>
      <c r="H46" s="18">
        <f t="shared" si="1"/>
        <v>0.48499999999999999</v>
      </c>
      <c r="I46" s="28"/>
      <c r="J46" s="3" t="e">
        <f>'Cav 1기존'!O46</f>
        <v>#REF!</v>
      </c>
      <c r="K46" s="3" t="e">
        <f>'Cav 1기존'!P46</f>
        <v>#REF!</v>
      </c>
      <c r="L46" s="3" t="e">
        <f>'Cav 2기존'!O46</f>
        <v>#REF!</v>
      </c>
      <c r="M46" s="3" t="e">
        <f>'Cav 2기존'!P46</f>
        <v>#REF!</v>
      </c>
      <c r="N46" s="3" t="e">
        <f>'Cav 3기존'!O46</f>
        <v>#REF!</v>
      </c>
      <c r="O46" s="3" t="e">
        <f>'Cav 3기존'!P46</f>
        <v>#REF!</v>
      </c>
      <c r="P46" s="3" t="e">
        <f>'Cav 4기존'!O46</f>
        <v>#REF!</v>
      </c>
      <c r="Q46" s="3" t="e">
        <f>'Cav 4기존'!P46</f>
        <v>#REF!</v>
      </c>
      <c r="S46" s="110">
        <f t="shared" si="2"/>
        <v>1.7999999999999999E-2</v>
      </c>
      <c r="T46" s="110">
        <f t="shared" si="3"/>
        <v>-1.4999999999999999E-2</v>
      </c>
      <c r="U46" s="111">
        <f t="shared" si="18"/>
        <v>0.51800000000000002</v>
      </c>
      <c r="V46" s="111">
        <f t="shared" si="19"/>
        <v>0.48499999999999999</v>
      </c>
      <c r="X46" s="110">
        <f t="shared" si="6"/>
        <v>1.7999999999999999E-2</v>
      </c>
      <c r="Y46" s="110">
        <f t="shared" si="7"/>
        <v>-1.4999999999999999E-2</v>
      </c>
      <c r="Z46" s="111">
        <f t="shared" si="20"/>
        <v>0.51800000000000002</v>
      </c>
      <c r="AA46" s="111">
        <f t="shared" si="21"/>
        <v>0.48499999999999999</v>
      </c>
      <c r="AC46" s="110">
        <f t="shared" si="10"/>
        <v>1.7999999999999999E-2</v>
      </c>
      <c r="AD46" s="110">
        <f t="shared" si="11"/>
        <v>-1.4999999999999999E-2</v>
      </c>
      <c r="AE46" s="111">
        <f t="shared" si="22"/>
        <v>0.51800000000000002</v>
      </c>
      <c r="AF46" s="111">
        <f t="shared" si="23"/>
        <v>0.48499999999999999</v>
      </c>
      <c r="AH46" s="110">
        <f t="shared" si="14"/>
        <v>1.7999999999999999E-2</v>
      </c>
      <c r="AI46" s="110">
        <f t="shared" si="15"/>
        <v>-1.4999999999999999E-2</v>
      </c>
      <c r="AJ46" s="111">
        <f t="shared" si="24"/>
        <v>0.51800000000000002</v>
      </c>
      <c r="AK46" s="111">
        <f t="shared" si="25"/>
        <v>0.48499999999999999</v>
      </c>
      <c r="DJ46" s="79"/>
      <c r="EV46" s="79"/>
      <c r="GM46" s="79"/>
      <c r="MR46" s="79"/>
      <c r="SJ46" s="79"/>
      <c r="TQ46" s="79"/>
      <c r="WJ46" s="79"/>
      <c r="XG46" s="79"/>
      <c r="AFG46" s="79"/>
      <c r="AHC46" s="79"/>
      <c r="AHN46" s="79"/>
      <c r="AYQ46" s="79"/>
      <c r="BBW46" s="79"/>
      <c r="BOB46" s="79"/>
      <c r="BOW46" s="79"/>
      <c r="BRB46" s="79"/>
      <c r="BUE46" s="79"/>
      <c r="BWK46" s="79"/>
      <c r="CDB46" s="79"/>
      <c r="CDN46" s="79"/>
      <c r="CEH46" s="79"/>
      <c r="CIE46" s="79"/>
      <c r="CJY46" s="79"/>
      <c r="CNP46" s="79"/>
      <c r="CVA46" s="79"/>
      <c r="CXO46" s="79"/>
      <c r="DAR46" s="79"/>
      <c r="DEG46" s="79"/>
      <c r="DEJ46" s="79"/>
      <c r="DEZ46" s="79"/>
      <c r="DKR46" s="79"/>
      <c r="DLQ46" s="79"/>
      <c r="DWM46" s="79"/>
    </row>
    <row r="47" spans="1:948 1039:1961 2131:3044 3073:3381" ht="15" customHeight="1">
      <c r="A47" s="97" t="s">
        <v>259</v>
      </c>
      <c r="B47" s="98">
        <v>7</v>
      </c>
      <c r="C47" s="100">
        <v>1.5</v>
      </c>
      <c r="D47" s="102">
        <v>0.5</v>
      </c>
      <c r="E47" s="103">
        <v>1.7999999999999999E-2</v>
      </c>
      <c r="F47" s="103">
        <v>-1.4999999999999999E-2</v>
      </c>
      <c r="G47" s="18">
        <f t="shared" si="0"/>
        <v>0.51800000000000002</v>
      </c>
      <c r="H47" s="18">
        <f t="shared" si="1"/>
        <v>0.48499999999999999</v>
      </c>
      <c r="I47" s="28"/>
      <c r="J47" s="3" t="e">
        <f>'Cav 1기존'!O47</f>
        <v>#REF!</v>
      </c>
      <c r="K47" s="3" t="e">
        <f>'Cav 1기존'!P47</f>
        <v>#REF!</v>
      </c>
      <c r="L47" s="3" t="e">
        <f>'Cav 2기존'!O47</f>
        <v>#REF!</v>
      </c>
      <c r="M47" s="3" t="e">
        <f>'Cav 2기존'!P47</f>
        <v>#REF!</v>
      </c>
      <c r="N47" s="3" t="e">
        <f>'Cav 3기존'!O47</f>
        <v>#REF!</v>
      </c>
      <c r="O47" s="3" t="e">
        <f>'Cav 3기존'!P47</f>
        <v>#REF!</v>
      </c>
      <c r="P47" s="3" t="e">
        <f>'Cav 4기존'!O47</f>
        <v>#REF!</v>
      </c>
      <c r="Q47" s="3" t="e">
        <f>'Cav 4기존'!P47</f>
        <v>#REF!</v>
      </c>
      <c r="S47" s="110">
        <f t="shared" si="2"/>
        <v>1.7999999999999999E-2</v>
      </c>
      <c r="T47" s="110">
        <f t="shared" si="3"/>
        <v>-1.4999999999999999E-2</v>
      </c>
      <c r="U47" s="111">
        <f t="shared" si="18"/>
        <v>0.51800000000000002</v>
      </c>
      <c r="V47" s="111">
        <f t="shared" si="19"/>
        <v>0.48499999999999999</v>
      </c>
      <c r="X47" s="110">
        <f t="shared" si="6"/>
        <v>1.7999999999999999E-2</v>
      </c>
      <c r="Y47" s="110">
        <f t="shared" si="7"/>
        <v>-1.4999999999999999E-2</v>
      </c>
      <c r="Z47" s="111">
        <f t="shared" si="20"/>
        <v>0.51800000000000002</v>
      </c>
      <c r="AA47" s="111">
        <f t="shared" si="21"/>
        <v>0.48499999999999999</v>
      </c>
      <c r="AC47" s="110">
        <f t="shared" si="10"/>
        <v>1.7999999999999999E-2</v>
      </c>
      <c r="AD47" s="110">
        <f t="shared" si="11"/>
        <v>-1.4999999999999999E-2</v>
      </c>
      <c r="AE47" s="111">
        <f t="shared" si="22"/>
        <v>0.51800000000000002</v>
      </c>
      <c r="AF47" s="111">
        <f t="shared" si="23"/>
        <v>0.48499999999999999</v>
      </c>
      <c r="AH47" s="110">
        <f t="shared" si="14"/>
        <v>1.7999999999999999E-2</v>
      </c>
      <c r="AI47" s="110">
        <f t="shared" si="15"/>
        <v>-1.4999999999999999E-2</v>
      </c>
      <c r="AJ47" s="111">
        <f t="shared" si="24"/>
        <v>0.51800000000000002</v>
      </c>
      <c r="AK47" s="111">
        <f t="shared" si="25"/>
        <v>0.48499999999999999</v>
      </c>
      <c r="DJ47" s="79"/>
      <c r="EV47" s="79"/>
      <c r="GM47" s="79"/>
      <c r="MR47" s="79"/>
      <c r="SJ47" s="79"/>
      <c r="TQ47" s="79"/>
      <c r="WJ47" s="79"/>
      <c r="XG47" s="79"/>
      <c r="AFG47" s="79"/>
      <c r="AHC47" s="79"/>
      <c r="AHN47" s="79"/>
      <c r="AYQ47" s="79"/>
      <c r="BBW47" s="79"/>
      <c r="BOB47" s="79"/>
      <c r="BOW47" s="79"/>
      <c r="BRB47" s="79"/>
      <c r="BUE47" s="79"/>
      <c r="BWK47" s="79"/>
      <c r="CDB47" s="79"/>
      <c r="CDN47" s="79"/>
      <c r="CEH47" s="79"/>
      <c r="CIE47" s="79"/>
      <c r="CJY47" s="79"/>
      <c r="CNP47" s="79"/>
      <c r="CVA47" s="79"/>
      <c r="CXO47" s="79"/>
      <c r="DAR47" s="79"/>
      <c r="DEG47" s="79"/>
      <c r="DEJ47" s="79"/>
      <c r="DEZ47" s="79"/>
      <c r="DKR47" s="79"/>
      <c r="DLQ47" s="79"/>
      <c r="DWM47" s="79"/>
    </row>
    <row r="48" spans="1:948 1039:1961 2131:3044 3073:3381" ht="15" customHeight="1">
      <c r="A48" s="97" t="s">
        <v>259</v>
      </c>
      <c r="B48" s="98">
        <v>7</v>
      </c>
      <c r="C48" s="100">
        <v>1.5</v>
      </c>
      <c r="D48" s="102">
        <v>0.5</v>
      </c>
      <c r="E48" s="103">
        <v>1.7999999999999999E-2</v>
      </c>
      <c r="F48" s="103">
        <v>-1.4999999999999999E-2</v>
      </c>
      <c r="G48" s="18">
        <f t="shared" si="0"/>
        <v>0.51800000000000002</v>
      </c>
      <c r="H48" s="18">
        <f t="shared" si="1"/>
        <v>0.48499999999999999</v>
      </c>
      <c r="I48" s="28"/>
      <c r="J48" s="3" t="e">
        <f>'Cav 1기존'!O48</f>
        <v>#REF!</v>
      </c>
      <c r="K48" s="3" t="e">
        <f>'Cav 1기존'!P48</f>
        <v>#REF!</v>
      </c>
      <c r="L48" s="3" t="e">
        <f>'Cav 2기존'!O48</f>
        <v>#REF!</v>
      </c>
      <c r="M48" s="3" t="e">
        <f>'Cav 2기존'!P48</f>
        <v>#REF!</v>
      </c>
      <c r="N48" s="3" t="e">
        <f>'Cav 3기존'!O48</f>
        <v>#REF!</v>
      </c>
      <c r="O48" s="3" t="e">
        <f>'Cav 3기존'!P48</f>
        <v>#REF!</v>
      </c>
      <c r="P48" s="3" t="e">
        <f>'Cav 4기존'!O48</f>
        <v>#REF!</v>
      </c>
      <c r="Q48" s="3" t="e">
        <f>'Cav 4기존'!P48</f>
        <v>#REF!</v>
      </c>
      <c r="S48" s="110">
        <f t="shared" si="2"/>
        <v>1.7999999999999999E-2</v>
      </c>
      <c r="T48" s="110">
        <f t="shared" si="3"/>
        <v>-1.4999999999999999E-2</v>
      </c>
      <c r="U48" s="111">
        <f t="shared" si="18"/>
        <v>0.51800000000000002</v>
      </c>
      <c r="V48" s="111">
        <f t="shared" si="19"/>
        <v>0.48499999999999999</v>
      </c>
      <c r="X48" s="110">
        <f t="shared" si="6"/>
        <v>1.7999999999999999E-2</v>
      </c>
      <c r="Y48" s="110">
        <f t="shared" si="7"/>
        <v>-1.4999999999999999E-2</v>
      </c>
      <c r="Z48" s="111">
        <f t="shared" si="20"/>
        <v>0.51800000000000002</v>
      </c>
      <c r="AA48" s="111">
        <f t="shared" si="21"/>
        <v>0.48499999999999999</v>
      </c>
      <c r="AC48" s="110">
        <f t="shared" si="10"/>
        <v>1.7999999999999999E-2</v>
      </c>
      <c r="AD48" s="110">
        <f t="shared" si="11"/>
        <v>-1.4999999999999999E-2</v>
      </c>
      <c r="AE48" s="111">
        <f t="shared" si="22"/>
        <v>0.51800000000000002</v>
      </c>
      <c r="AF48" s="111">
        <f t="shared" si="23"/>
        <v>0.48499999999999999</v>
      </c>
      <c r="AH48" s="110">
        <f t="shared" si="14"/>
        <v>1.7999999999999999E-2</v>
      </c>
      <c r="AI48" s="110">
        <f t="shared" si="15"/>
        <v>-1.4999999999999999E-2</v>
      </c>
      <c r="AJ48" s="111">
        <f t="shared" si="24"/>
        <v>0.51800000000000002</v>
      </c>
      <c r="AK48" s="111">
        <f t="shared" si="25"/>
        <v>0.48499999999999999</v>
      </c>
      <c r="DJ48" s="79"/>
      <c r="EV48" s="79"/>
      <c r="GM48" s="79"/>
      <c r="MR48" s="79"/>
      <c r="SJ48" s="79"/>
      <c r="TQ48" s="79"/>
      <c r="WJ48" s="79"/>
      <c r="XG48" s="79"/>
      <c r="AFG48" s="79"/>
      <c r="AHC48" s="79"/>
      <c r="AHN48" s="79"/>
      <c r="AYQ48" s="79"/>
      <c r="BBW48" s="79"/>
      <c r="BOB48" s="79"/>
      <c r="BOW48" s="79"/>
      <c r="BRB48" s="79"/>
      <c r="BUE48" s="79"/>
      <c r="BWK48" s="79"/>
      <c r="CDB48" s="79"/>
      <c r="CDN48" s="79"/>
      <c r="CEH48" s="79"/>
      <c r="CIE48" s="79"/>
      <c r="CJY48" s="79"/>
      <c r="CNP48" s="79"/>
      <c r="CVA48" s="79"/>
      <c r="CXO48" s="79"/>
      <c r="DAR48" s="79"/>
      <c r="DEG48" s="79"/>
      <c r="DEJ48" s="79"/>
      <c r="DEZ48" s="79"/>
      <c r="DKR48" s="79"/>
      <c r="DLQ48" s="79"/>
      <c r="DWM48" s="79"/>
    </row>
    <row r="49" spans="1:1005 1029:2000 2058:3033 3076:3398" ht="15" customHeight="1">
      <c r="A49" s="97" t="s">
        <v>259</v>
      </c>
      <c r="B49" s="98">
        <v>7</v>
      </c>
      <c r="C49" s="100">
        <v>1.5</v>
      </c>
      <c r="D49" s="102">
        <v>0.5</v>
      </c>
      <c r="E49" s="103">
        <v>1.7999999999999999E-2</v>
      </c>
      <c r="F49" s="103">
        <v>-1.4999999999999999E-2</v>
      </c>
      <c r="G49" s="18">
        <f t="shared" si="0"/>
        <v>0.51800000000000002</v>
      </c>
      <c r="H49" s="18">
        <f t="shared" si="1"/>
        <v>0.48499999999999999</v>
      </c>
      <c r="I49" s="28"/>
      <c r="J49" s="3" t="e">
        <f>'Cav 1기존'!O49</f>
        <v>#REF!</v>
      </c>
      <c r="K49" s="3" t="e">
        <f>'Cav 1기존'!P49</f>
        <v>#REF!</v>
      </c>
      <c r="L49" s="3" t="e">
        <f>'Cav 2기존'!O49</f>
        <v>#REF!</v>
      </c>
      <c r="M49" s="3" t="e">
        <f>'Cav 2기존'!P49</f>
        <v>#REF!</v>
      </c>
      <c r="N49" s="3" t="e">
        <f>'Cav 3기존'!O49</f>
        <v>#REF!</v>
      </c>
      <c r="O49" s="3" t="e">
        <f>'Cav 3기존'!P49</f>
        <v>#REF!</v>
      </c>
      <c r="P49" s="3" t="e">
        <f>'Cav 4기존'!O49</f>
        <v>#REF!</v>
      </c>
      <c r="Q49" s="3" t="e">
        <f>'Cav 4기존'!P49</f>
        <v>#REF!</v>
      </c>
      <c r="S49" s="110">
        <f t="shared" si="2"/>
        <v>1.7999999999999999E-2</v>
      </c>
      <c r="T49" s="110">
        <f t="shared" si="3"/>
        <v>-1.4999999999999999E-2</v>
      </c>
      <c r="U49" s="111">
        <f t="shared" si="18"/>
        <v>0.51800000000000002</v>
      </c>
      <c r="V49" s="111">
        <f t="shared" si="19"/>
        <v>0.48499999999999999</v>
      </c>
      <c r="X49" s="110">
        <f t="shared" si="6"/>
        <v>1.7999999999999999E-2</v>
      </c>
      <c r="Y49" s="110">
        <f t="shared" si="7"/>
        <v>-1.4999999999999999E-2</v>
      </c>
      <c r="Z49" s="111">
        <f t="shared" si="20"/>
        <v>0.51800000000000002</v>
      </c>
      <c r="AA49" s="111">
        <f t="shared" si="21"/>
        <v>0.48499999999999999</v>
      </c>
      <c r="AC49" s="110">
        <f t="shared" si="10"/>
        <v>1.7999999999999999E-2</v>
      </c>
      <c r="AD49" s="110">
        <f t="shared" si="11"/>
        <v>-1.4999999999999999E-2</v>
      </c>
      <c r="AE49" s="111">
        <f t="shared" si="22"/>
        <v>0.51800000000000002</v>
      </c>
      <c r="AF49" s="111">
        <f t="shared" si="23"/>
        <v>0.48499999999999999</v>
      </c>
      <c r="AH49" s="110">
        <f t="shared" si="14"/>
        <v>1.7999999999999999E-2</v>
      </c>
      <c r="AI49" s="110">
        <f t="shared" si="15"/>
        <v>-1.4999999999999999E-2</v>
      </c>
      <c r="AJ49" s="111">
        <f t="shared" si="24"/>
        <v>0.51800000000000002</v>
      </c>
      <c r="AK49" s="111">
        <f t="shared" si="25"/>
        <v>0.48499999999999999</v>
      </c>
      <c r="DJ49" s="79"/>
      <c r="EV49" s="79"/>
      <c r="GM49" s="79"/>
      <c r="MR49" s="79"/>
      <c r="SJ49" s="79"/>
      <c r="TQ49" s="79"/>
      <c r="WJ49" s="79"/>
      <c r="XG49" s="79"/>
      <c r="AFG49" s="79"/>
      <c r="AHC49" s="79"/>
      <c r="AHN49" s="79"/>
      <c r="AYQ49" s="79"/>
      <c r="BBW49" s="79"/>
      <c r="BOB49" s="79"/>
      <c r="BOW49" s="79"/>
      <c r="BRB49" s="79"/>
      <c r="BUE49" s="79"/>
      <c r="BWK49" s="79"/>
      <c r="CDB49" s="79"/>
      <c r="CDN49" s="79"/>
      <c r="CEH49" s="79"/>
      <c r="CIE49" s="79"/>
      <c r="CJY49" s="79"/>
      <c r="CNP49" s="79"/>
      <c r="CVA49" s="79"/>
      <c r="CXO49" s="79"/>
      <c r="DAR49" s="79"/>
      <c r="DEG49" s="79"/>
      <c r="DEJ49" s="79"/>
      <c r="DEZ49" s="79"/>
      <c r="DKR49" s="79"/>
      <c r="DLQ49" s="79"/>
      <c r="DWM49" s="79"/>
    </row>
    <row r="50" spans="1:1005 1029:2000 2058:3033 3076:3398" ht="15" customHeight="1">
      <c r="A50" s="97" t="s">
        <v>259</v>
      </c>
      <c r="B50" s="98">
        <v>7</v>
      </c>
      <c r="C50" s="100">
        <v>1.5</v>
      </c>
      <c r="D50" s="102">
        <v>0.5</v>
      </c>
      <c r="E50" s="103">
        <v>1.7999999999999999E-2</v>
      </c>
      <c r="F50" s="103">
        <v>-1.4999999999999999E-2</v>
      </c>
      <c r="G50" s="18">
        <f t="shared" si="0"/>
        <v>0.51800000000000002</v>
      </c>
      <c r="H50" s="18">
        <f t="shared" si="1"/>
        <v>0.48499999999999999</v>
      </c>
      <c r="I50" s="28"/>
      <c r="J50" s="3" t="e">
        <f>'Cav 1기존'!O50</f>
        <v>#REF!</v>
      </c>
      <c r="K50" s="3" t="e">
        <f>'Cav 1기존'!P50</f>
        <v>#REF!</v>
      </c>
      <c r="L50" s="3" t="e">
        <f>'Cav 2기존'!O50</f>
        <v>#REF!</v>
      </c>
      <c r="M50" s="3" t="e">
        <f>'Cav 2기존'!P50</f>
        <v>#REF!</v>
      </c>
      <c r="N50" s="3" t="e">
        <f>'Cav 3기존'!O50</f>
        <v>#REF!</v>
      </c>
      <c r="O50" s="3" t="e">
        <f>'Cav 3기존'!P50</f>
        <v>#REF!</v>
      </c>
      <c r="P50" s="3" t="e">
        <f>'Cav 4기존'!O50</f>
        <v>#REF!</v>
      </c>
      <c r="Q50" s="3" t="e">
        <f>'Cav 4기존'!P50</f>
        <v>#REF!</v>
      </c>
      <c r="S50" s="110">
        <f t="shared" si="2"/>
        <v>1.7999999999999999E-2</v>
      </c>
      <c r="T50" s="110">
        <f t="shared" si="3"/>
        <v>-1.4999999999999999E-2</v>
      </c>
      <c r="U50" s="111">
        <f t="shared" si="18"/>
        <v>0.51800000000000002</v>
      </c>
      <c r="V50" s="111">
        <f t="shared" si="19"/>
        <v>0.48499999999999999</v>
      </c>
      <c r="X50" s="110">
        <f t="shared" si="6"/>
        <v>1.7999999999999999E-2</v>
      </c>
      <c r="Y50" s="110">
        <f t="shared" si="7"/>
        <v>-1.4999999999999999E-2</v>
      </c>
      <c r="Z50" s="111">
        <f t="shared" si="20"/>
        <v>0.51800000000000002</v>
      </c>
      <c r="AA50" s="111">
        <f t="shared" si="21"/>
        <v>0.48499999999999999</v>
      </c>
      <c r="AC50" s="110">
        <f t="shared" si="10"/>
        <v>1.7999999999999999E-2</v>
      </c>
      <c r="AD50" s="110">
        <f t="shared" si="11"/>
        <v>-1.4999999999999999E-2</v>
      </c>
      <c r="AE50" s="111">
        <f t="shared" si="22"/>
        <v>0.51800000000000002</v>
      </c>
      <c r="AF50" s="111">
        <f t="shared" si="23"/>
        <v>0.48499999999999999</v>
      </c>
      <c r="AH50" s="110">
        <f t="shared" si="14"/>
        <v>1.7999999999999999E-2</v>
      </c>
      <c r="AI50" s="110">
        <f t="shared" si="15"/>
        <v>-1.4999999999999999E-2</v>
      </c>
      <c r="AJ50" s="111">
        <f t="shared" si="24"/>
        <v>0.51800000000000002</v>
      </c>
      <c r="AK50" s="111">
        <f t="shared" si="25"/>
        <v>0.48499999999999999</v>
      </c>
      <c r="DJ50" s="79"/>
      <c r="EV50" s="79"/>
      <c r="GM50" s="79"/>
      <c r="MR50" s="79"/>
      <c r="SJ50" s="79"/>
      <c r="TQ50" s="79"/>
      <c r="WJ50" s="79"/>
      <c r="XG50" s="79"/>
      <c r="AFG50" s="79"/>
      <c r="AHC50" s="79"/>
      <c r="AHN50" s="79"/>
      <c r="AYQ50" s="79"/>
      <c r="BBW50" s="79"/>
      <c r="BOB50" s="79"/>
      <c r="BOW50" s="79"/>
      <c r="BRB50" s="79"/>
      <c r="BUE50" s="79"/>
      <c r="BWK50" s="79"/>
      <c r="CDB50" s="79"/>
      <c r="CDN50" s="79"/>
      <c r="CEH50" s="79"/>
      <c r="CIE50" s="79"/>
      <c r="CJY50" s="79"/>
      <c r="CNP50" s="79"/>
      <c r="CVA50" s="79"/>
      <c r="CXO50" s="79"/>
      <c r="DAR50" s="79"/>
      <c r="DEG50" s="79"/>
      <c r="DEJ50" s="79"/>
      <c r="DEZ50" s="79"/>
      <c r="DKR50" s="79"/>
      <c r="DLQ50" s="79"/>
      <c r="DWM50" s="79"/>
    </row>
    <row r="51" spans="1:1005 1029:2000 2058:3033 3076:3398" ht="15" customHeight="1">
      <c r="A51" s="84" t="s">
        <v>146</v>
      </c>
      <c r="B51" s="87">
        <v>8</v>
      </c>
      <c r="C51" s="90">
        <v>1.5</v>
      </c>
      <c r="D51" s="13">
        <v>0.5</v>
      </c>
      <c r="E51" s="14">
        <v>1.7999999999999999E-2</v>
      </c>
      <c r="F51" s="14">
        <v>-1.4999999999999999E-2</v>
      </c>
      <c r="G51" s="18">
        <f t="shared" si="0"/>
        <v>0.51800000000000002</v>
      </c>
      <c r="H51" s="18">
        <f t="shared" si="1"/>
        <v>0.48499999999999999</v>
      </c>
      <c r="I51" s="28"/>
      <c r="J51" s="3" t="e">
        <f>'Cav 1기존'!O51</f>
        <v>#REF!</v>
      </c>
      <c r="K51" s="3" t="e">
        <f>'Cav 1기존'!P51</f>
        <v>#REF!</v>
      </c>
      <c r="L51" s="3" t="e">
        <f>'Cav 2기존'!O51</f>
        <v>#REF!</v>
      </c>
      <c r="M51" s="3" t="e">
        <f>'Cav 2기존'!P51</f>
        <v>#REF!</v>
      </c>
      <c r="N51" s="3" t="e">
        <f>'Cav 3기존'!O51</f>
        <v>#REF!</v>
      </c>
      <c r="O51" s="3" t="e">
        <f>'Cav 3기존'!P51</f>
        <v>#REF!</v>
      </c>
      <c r="P51" s="3" t="e">
        <f>'Cav 4기존'!O51</f>
        <v>#REF!</v>
      </c>
      <c r="Q51" s="3" t="e">
        <f>'Cav 4기존'!P51</f>
        <v>#REF!</v>
      </c>
      <c r="S51" s="110" t="e">
        <f t="shared" si="2"/>
        <v>#REF!</v>
      </c>
      <c r="T51" s="110" t="e">
        <f t="shared" si="3"/>
        <v>#REF!</v>
      </c>
      <c r="U51" s="111" t="e">
        <f t="shared" si="18"/>
        <v>#REF!</v>
      </c>
      <c r="V51" s="111" t="e">
        <f t="shared" si="19"/>
        <v>#REF!</v>
      </c>
      <c r="X51" s="110" t="e">
        <f t="shared" si="6"/>
        <v>#REF!</v>
      </c>
      <c r="Y51" s="110" t="e">
        <f t="shared" si="7"/>
        <v>#REF!</v>
      </c>
      <c r="Z51" s="111" t="e">
        <f t="shared" si="20"/>
        <v>#REF!</v>
      </c>
      <c r="AA51" s="111" t="e">
        <f t="shared" si="21"/>
        <v>#REF!</v>
      </c>
      <c r="AC51" s="110" t="e">
        <f t="shared" si="10"/>
        <v>#REF!</v>
      </c>
      <c r="AD51" s="110" t="e">
        <f t="shared" si="11"/>
        <v>#REF!</v>
      </c>
      <c r="AE51" s="111" t="e">
        <f t="shared" si="22"/>
        <v>#REF!</v>
      </c>
      <c r="AF51" s="111" t="e">
        <f t="shared" si="23"/>
        <v>#REF!</v>
      </c>
      <c r="AH51" s="110" t="e">
        <f t="shared" si="14"/>
        <v>#REF!</v>
      </c>
      <c r="AI51" s="110" t="e">
        <f t="shared" si="15"/>
        <v>#REF!</v>
      </c>
      <c r="AJ51" s="111" t="e">
        <f t="shared" si="24"/>
        <v>#REF!</v>
      </c>
      <c r="AK51" s="111" t="e">
        <f t="shared" si="25"/>
        <v>#REF!</v>
      </c>
      <c r="DJ51" s="79"/>
      <c r="EV51" s="79"/>
      <c r="GM51" s="79"/>
      <c r="SJ51" s="79"/>
      <c r="TQ51" s="79"/>
      <c r="WJ51" s="79"/>
      <c r="XG51" s="79"/>
      <c r="AEZ51" s="79"/>
      <c r="AFG51" s="79"/>
      <c r="AHC51" s="79"/>
      <c r="AHN51" s="79"/>
      <c r="ALQ51" s="79"/>
      <c r="AYQ51" s="79"/>
      <c r="BBW51" s="79"/>
      <c r="BOW51" s="79"/>
      <c r="BRB51" s="79"/>
      <c r="BUS51" s="79"/>
      <c r="BWK51" s="79"/>
      <c r="CDB51" s="79"/>
      <c r="CIE51" s="79"/>
      <c r="CJY51" s="79"/>
      <c r="CNP51" s="79"/>
      <c r="CVA51" s="79"/>
      <c r="DAR51" s="79"/>
      <c r="DEG51" s="79"/>
      <c r="DEJ51" s="79"/>
      <c r="DEZ51" s="79"/>
      <c r="DKR51" s="79"/>
      <c r="DLQ51" s="79"/>
      <c r="DNH51" s="79"/>
      <c r="DWM51" s="79"/>
    </row>
    <row r="52" spans="1:1005 1029:2000 2058:3033 3076:3398" ht="15" customHeight="1">
      <c r="A52" s="97" t="s">
        <v>259</v>
      </c>
      <c r="B52" s="98">
        <v>8</v>
      </c>
      <c r="C52" s="100">
        <v>1.5</v>
      </c>
      <c r="D52" s="102">
        <v>0.5</v>
      </c>
      <c r="E52" s="103">
        <v>1.7999999999999999E-2</v>
      </c>
      <c r="F52" s="103">
        <v>-1.4999999999999999E-2</v>
      </c>
      <c r="G52" s="18">
        <f t="shared" si="0"/>
        <v>0.51800000000000002</v>
      </c>
      <c r="H52" s="18">
        <f t="shared" si="1"/>
        <v>0.48499999999999999</v>
      </c>
      <c r="I52" s="28"/>
      <c r="J52" s="3" t="e">
        <f>'Cav 1기존'!O52</f>
        <v>#REF!</v>
      </c>
      <c r="K52" s="3" t="e">
        <f>'Cav 1기존'!P52</f>
        <v>#REF!</v>
      </c>
      <c r="L52" s="3" t="e">
        <f>'Cav 2기존'!O52</f>
        <v>#REF!</v>
      </c>
      <c r="M52" s="3" t="e">
        <f>'Cav 2기존'!P52</f>
        <v>#REF!</v>
      </c>
      <c r="N52" s="3" t="e">
        <f>'Cav 3기존'!O52</f>
        <v>#REF!</v>
      </c>
      <c r="O52" s="3" t="e">
        <f>'Cav 3기존'!P52</f>
        <v>#REF!</v>
      </c>
      <c r="P52" s="3" t="e">
        <f>'Cav 4기존'!O52</f>
        <v>#REF!</v>
      </c>
      <c r="Q52" s="3" t="e">
        <f>'Cav 4기존'!P52</f>
        <v>#REF!</v>
      </c>
      <c r="S52" s="110">
        <f t="shared" si="2"/>
        <v>1.7999999999999999E-2</v>
      </c>
      <c r="T52" s="110">
        <f t="shared" si="3"/>
        <v>-1.4999999999999999E-2</v>
      </c>
      <c r="U52" s="111">
        <f t="shared" si="18"/>
        <v>0.51800000000000002</v>
      </c>
      <c r="V52" s="111">
        <f t="shared" si="19"/>
        <v>0.48499999999999999</v>
      </c>
      <c r="X52" s="110">
        <f t="shared" si="6"/>
        <v>1.7999999999999999E-2</v>
      </c>
      <c r="Y52" s="110">
        <f t="shared" si="7"/>
        <v>-1.4999999999999999E-2</v>
      </c>
      <c r="Z52" s="111">
        <f t="shared" si="20"/>
        <v>0.51800000000000002</v>
      </c>
      <c r="AA52" s="111">
        <f t="shared" si="21"/>
        <v>0.48499999999999999</v>
      </c>
      <c r="AC52" s="110">
        <f t="shared" si="10"/>
        <v>1.7999999999999999E-2</v>
      </c>
      <c r="AD52" s="110">
        <f t="shared" si="11"/>
        <v>-1.4999999999999999E-2</v>
      </c>
      <c r="AE52" s="111">
        <f t="shared" si="22"/>
        <v>0.51800000000000002</v>
      </c>
      <c r="AF52" s="111">
        <f t="shared" si="23"/>
        <v>0.48499999999999999</v>
      </c>
      <c r="AH52" s="110">
        <f t="shared" si="14"/>
        <v>1.7999999999999999E-2</v>
      </c>
      <c r="AI52" s="110">
        <f t="shared" si="15"/>
        <v>-1.4999999999999999E-2</v>
      </c>
      <c r="AJ52" s="111">
        <f t="shared" si="24"/>
        <v>0.51800000000000002</v>
      </c>
      <c r="AK52" s="111">
        <f t="shared" si="25"/>
        <v>0.48499999999999999</v>
      </c>
      <c r="DJ52" s="79"/>
      <c r="EV52" s="79"/>
      <c r="GM52" s="79"/>
      <c r="SJ52" s="79"/>
      <c r="TQ52" s="79"/>
      <c r="WJ52" s="79"/>
      <c r="XG52" s="79"/>
      <c r="AEZ52" s="79"/>
      <c r="AFG52" s="79"/>
      <c r="AHC52" s="79"/>
      <c r="AHN52" s="79"/>
      <c r="ALQ52" s="79"/>
      <c r="AYQ52" s="79"/>
      <c r="BBW52" s="79"/>
      <c r="BOW52" s="79"/>
      <c r="BRB52" s="79"/>
      <c r="BUS52" s="79"/>
      <c r="BWK52" s="79"/>
      <c r="CDB52" s="79"/>
      <c r="CIE52" s="79"/>
      <c r="CJY52" s="79"/>
      <c r="CNP52" s="79"/>
      <c r="CVA52" s="79"/>
      <c r="DAR52" s="79"/>
      <c r="DEG52" s="79"/>
      <c r="DEJ52" s="79"/>
      <c r="DEZ52" s="79"/>
      <c r="DKR52" s="79"/>
      <c r="DLQ52" s="79"/>
      <c r="DNH52" s="79"/>
      <c r="DWM52" s="79"/>
    </row>
    <row r="53" spans="1:1005 1029:2000 2058:3033 3076:3398" ht="15" customHeight="1">
      <c r="A53" s="97" t="s">
        <v>259</v>
      </c>
      <c r="B53" s="98">
        <v>8</v>
      </c>
      <c r="C53" s="100">
        <v>1.5</v>
      </c>
      <c r="D53" s="102">
        <v>0.5</v>
      </c>
      <c r="E53" s="103">
        <v>1.7999999999999999E-2</v>
      </c>
      <c r="F53" s="103">
        <v>-1.4999999999999999E-2</v>
      </c>
      <c r="G53" s="18">
        <f t="shared" si="0"/>
        <v>0.51800000000000002</v>
      </c>
      <c r="H53" s="18">
        <f t="shared" si="1"/>
        <v>0.48499999999999999</v>
      </c>
      <c r="I53" s="28"/>
      <c r="J53" s="3" t="e">
        <f>'Cav 1기존'!O53</f>
        <v>#REF!</v>
      </c>
      <c r="K53" s="3" t="e">
        <f>'Cav 1기존'!P53</f>
        <v>#REF!</v>
      </c>
      <c r="L53" s="3" t="e">
        <f>'Cav 2기존'!O53</f>
        <v>#REF!</v>
      </c>
      <c r="M53" s="3" t="e">
        <f>'Cav 2기존'!P53</f>
        <v>#REF!</v>
      </c>
      <c r="N53" s="3" t="e">
        <f>'Cav 3기존'!O53</f>
        <v>#REF!</v>
      </c>
      <c r="O53" s="3" t="e">
        <f>'Cav 3기존'!P53</f>
        <v>#REF!</v>
      </c>
      <c r="P53" s="3" t="e">
        <f>'Cav 4기존'!O53</f>
        <v>#REF!</v>
      </c>
      <c r="Q53" s="3" t="e">
        <f>'Cav 4기존'!P53</f>
        <v>#REF!</v>
      </c>
      <c r="S53" s="110">
        <f t="shared" si="2"/>
        <v>1.7999999999999999E-2</v>
      </c>
      <c r="T53" s="110">
        <f t="shared" si="3"/>
        <v>-1.4999999999999999E-2</v>
      </c>
      <c r="U53" s="111">
        <f t="shared" si="18"/>
        <v>0.51800000000000002</v>
      </c>
      <c r="V53" s="111">
        <f t="shared" si="19"/>
        <v>0.48499999999999999</v>
      </c>
      <c r="X53" s="110">
        <f t="shared" si="6"/>
        <v>1.7999999999999999E-2</v>
      </c>
      <c r="Y53" s="110">
        <f t="shared" si="7"/>
        <v>-1.4999999999999999E-2</v>
      </c>
      <c r="Z53" s="111">
        <f t="shared" si="20"/>
        <v>0.51800000000000002</v>
      </c>
      <c r="AA53" s="111">
        <f t="shared" si="21"/>
        <v>0.48499999999999999</v>
      </c>
      <c r="AC53" s="110">
        <f t="shared" si="10"/>
        <v>1.7999999999999999E-2</v>
      </c>
      <c r="AD53" s="110">
        <f t="shared" si="11"/>
        <v>-1.4999999999999999E-2</v>
      </c>
      <c r="AE53" s="111">
        <f t="shared" si="22"/>
        <v>0.51800000000000002</v>
      </c>
      <c r="AF53" s="111">
        <f t="shared" si="23"/>
        <v>0.48499999999999999</v>
      </c>
      <c r="AH53" s="110">
        <f t="shared" si="14"/>
        <v>1.7999999999999999E-2</v>
      </c>
      <c r="AI53" s="110">
        <f t="shared" si="15"/>
        <v>-1.4999999999999999E-2</v>
      </c>
      <c r="AJ53" s="111">
        <f t="shared" si="24"/>
        <v>0.51800000000000002</v>
      </c>
      <c r="AK53" s="111">
        <f t="shared" si="25"/>
        <v>0.48499999999999999</v>
      </c>
      <c r="DJ53" s="79"/>
      <c r="EV53" s="79"/>
      <c r="GM53" s="79"/>
      <c r="SJ53" s="79"/>
      <c r="TQ53" s="79"/>
      <c r="WJ53" s="79"/>
      <c r="XG53" s="79"/>
      <c r="AEZ53" s="79"/>
      <c r="AFG53" s="79"/>
      <c r="AHC53" s="79"/>
      <c r="AHN53" s="79"/>
      <c r="ALQ53" s="79"/>
      <c r="AYQ53" s="79"/>
      <c r="BBW53" s="79"/>
      <c r="BOW53" s="79"/>
      <c r="BRB53" s="79"/>
      <c r="BUS53" s="79"/>
      <c r="BWK53" s="79"/>
      <c r="CDB53" s="79"/>
      <c r="CIE53" s="79"/>
      <c r="CJY53" s="79"/>
      <c r="CNP53" s="79"/>
      <c r="CVA53" s="79"/>
      <c r="DAR53" s="79"/>
      <c r="DEG53" s="79"/>
      <c r="DEJ53" s="79"/>
      <c r="DEZ53" s="79"/>
      <c r="DKR53" s="79"/>
      <c r="DLQ53" s="79"/>
      <c r="DNH53" s="79"/>
      <c r="DWM53" s="79"/>
    </row>
    <row r="54" spans="1:1005 1029:2000 2058:3033 3076:3398" ht="15" customHeight="1">
      <c r="A54" s="97" t="s">
        <v>259</v>
      </c>
      <c r="B54" s="98">
        <v>8</v>
      </c>
      <c r="C54" s="100">
        <v>1.5</v>
      </c>
      <c r="D54" s="102">
        <v>0.5</v>
      </c>
      <c r="E54" s="103">
        <v>1.7999999999999999E-2</v>
      </c>
      <c r="F54" s="103">
        <v>-1.4999999999999999E-2</v>
      </c>
      <c r="G54" s="18">
        <f t="shared" si="0"/>
        <v>0.51800000000000002</v>
      </c>
      <c r="H54" s="18">
        <f t="shared" si="1"/>
        <v>0.48499999999999999</v>
      </c>
      <c r="I54" s="28"/>
      <c r="J54" s="3" t="e">
        <f>'Cav 1기존'!O54</f>
        <v>#REF!</v>
      </c>
      <c r="K54" s="3" t="e">
        <f>'Cav 1기존'!P54</f>
        <v>#REF!</v>
      </c>
      <c r="L54" s="3" t="e">
        <f>'Cav 2기존'!O54</f>
        <v>#REF!</v>
      </c>
      <c r="M54" s="3" t="e">
        <f>'Cav 2기존'!P54</f>
        <v>#REF!</v>
      </c>
      <c r="N54" s="3" t="e">
        <f>'Cav 3기존'!O54</f>
        <v>#REF!</v>
      </c>
      <c r="O54" s="3" t="e">
        <f>'Cav 3기존'!P54</f>
        <v>#REF!</v>
      </c>
      <c r="P54" s="3" t="e">
        <f>'Cav 4기존'!O54</f>
        <v>#REF!</v>
      </c>
      <c r="Q54" s="3" t="e">
        <f>'Cav 4기존'!P54</f>
        <v>#REF!</v>
      </c>
      <c r="S54" s="110">
        <f t="shared" si="2"/>
        <v>1.7999999999999999E-2</v>
      </c>
      <c r="T54" s="110">
        <f t="shared" si="3"/>
        <v>-1.4999999999999999E-2</v>
      </c>
      <c r="U54" s="111">
        <f t="shared" si="18"/>
        <v>0.51800000000000002</v>
      </c>
      <c r="V54" s="111">
        <f t="shared" si="19"/>
        <v>0.48499999999999999</v>
      </c>
      <c r="X54" s="110">
        <f t="shared" si="6"/>
        <v>1.7999999999999999E-2</v>
      </c>
      <c r="Y54" s="110">
        <f t="shared" si="7"/>
        <v>-1.4999999999999999E-2</v>
      </c>
      <c r="Z54" s="111">
        <f t="shared" si="20"/>
        <v>0.51800000000000002</v>
      </c>
      <c r="AA54" s="111">
        <f t="shared" si="21"/>
        <v>0.48499999999999999</v>
      </c>
      <c r="AC54" s="110">
        <f t="shared" si="10"/>
        <v>1.7999999999999999E-2</v>
      </c>
      <c r="AD54" s="110">
        <f t="shared" si="11"/>
        <v>-1.4999999999999999E-2</v>
      </c>
      <c r="AE54" s="111">
        <f t="shared" si="22"/>
        <v>0.51800000000000002</v>
      </c>
      <c r="AF54" s="111">
        <f t="shared" si="23"/>
        <v>0.48499999999999999</v>
      </c>
      <c r="AH54" s="110">
        <f t="shared" si="14"/>
        <v>1.7999999999999999E-2</v>
      </c>
      <c r="AI54" s="110">
        <f t="shared" si="15"/>
        <v>-1.4999999999999999E-2</v>
      </c>
      <c r="AJ54" s="111">
        <f t="shared" si="24"/>
        <v>0.51800000000000002</v>
      </c>
      <c r="AK54" s="111">
        <f t="shared" si="25"/>
        <v>0.48499999999999999</v>
      </c>
      <c r="DJ54" s="79"/>
      <c r="EV54" s="79"/>
      <c r="GM54" s="79"/>
      <c r="SJ54" s="79"/>
      <c r="TQ54" s="79"/>
      <c r="WJ54" s="79"/>
      <c r="XG54" s="79"/>
      <c r="AEZ54" s="79"/>
      <c r="AFG54" s="79"/>
      <c r="AHC54" s="79"/>
      <c r="AHN54" s="79"/>
      <c r="ALQ54" s="79"/>
      <c r="AYQ54" s="79"/>
      <c r="BBW54" s="79"/>
      <c r="BOW54" s="79"/>
      <c r="BRB54" s="79"/>
      <c r="BUS54" s="79"/>
      <c r="BWK54" s="79"/>
      <c r="CDB54" s="79"/>
      <c r="CIE54" s="79"/>
      <c r="CJY54" s="79"/>
      <c r="CNP54" s="79"/>
      <c r="CVA54" s="79"/>
      <c r="DAR54" s="79"/>
      <c r="DEG54" s="79"/>
      <c r="DEJ54" s="79"/>
      <c r="DEZ54" s="79"/>
      <c r="DKR54" s="79"/>
      <c r="DLQ54" s="79"/>
      <c r="DNH54" s="79"/>
      <c r="DWM54" s="79"/>
    </row>
    <row r="55" spans="1:1005 1029:2000 2058:3033 3076:3398" ht="15" customHeight="1">
      <c r="A55" s="97" t="s">
        <v>259</v>
      </c>
      <c r="B55" s="98">
        <v>8</v>
      </c>
      <c r="C55" s="100">
        <v>1.5</v>
      </c>
      <c r="D55" s="102">
        <v>0.5</v>
      </c>
      <c r="E55" s="103">
        <v>1.7999999999999999E-2</v>
      </c>
      <c r="F55" s="103">
        <v>-1.4999999999999999E-2</v>
      </c>
      <c r="G55" s="18">
        <f t="shared" si="0"/>
        <v>0.51800000000000002</v>
      </c>
      <c r="H55" s="18">
        <f t="shared" si="1"/>
        <v>0.48499999999999999</v>
      </c>
      <c r="I55" s="28"/>
      <c r="J55" s="3" t="e">
        <f>'Cav 1기존'!O55</f>
        <v>#REF!</v>
      </c>
      <c r="K55" s="3" t="e">
        <f>'Cav 1기존'!P55</f>
        <v>#REF!</v>
      </c>
      <c r="L55" s="3" t="e">
        <f>'Cav 2기존'!O55</f>
        <v>#REF!</v>
      </c>
      <c r="M55" s="3" t="e">
        <f>'Cav 2기존'!P55</f>
        <v>#REF!</v>
      </c>
      <c r="N55" s="3" t="e">
        <f>'Cav 3기존'!O55</f>
        <v>#REF!</v>
      </c>
      <c r="O55" s="3" t="e">
        <f>'Cav 3기존'!P55</f>
        <v>#REF!</v>
      </c>
      <c r="P55" s="3" t="e">
        <f>'Cav 4기존'!O55</f>
        <v>#REF!</v>
      </c>
      <c r="Q55" s="3" t="e">
        <f>'Cav 4기존'!P55</f>
        <v>#REF!</v>
      </c>
      <c r="S55" s="110">
        <f t="shared" si="2"/>
        <v>1.7999999999999999E-2</v>
      </c>
      <c r="T55" s="110">
        <f t="shared" si="3"/>
        <v>-1.4999999999999999E-2</v>
      </c>
      <c r="U55" s="111">
        <f t="shared" si="18"/>
        <v>0.51800000000000002</v>
      </c>
      <c r="V55" s="111">
        <f t="shared" si="19"/>
        <v>0.48499999999999999</v>
      </c>
      <c r="X55" s="110">
        <f t="shared" si="6"/>
        <v>1.7999999999999999E-2</v>
      </c>
      <c r="Y55" s="110">
        <f t="shared" si="7"/>
        <v>-1.4999999999999999E-2</v>
      </c>
      <c r="Z55" s="111">
        <f t="shared" si="20"/>
        <v>0.51800000000000002</v>
      </c>
      <c r="AA55" s="111">
        <f t="shared" si="21"/>
        <v>0.48499999999999999</v>
      </c>
      <c r="AC55" s="110">
        <f t="shared" si="10"/>
        <v>1.7999999999999999E-2</v>
      </c>
      <c r="AD55" s="110">
        <f t="shared" si="11"/>
        <v>-1.4999999999999999E-2</v>
      </c>
      <c r="AE55" s="111">
        <f t="shared" si="22"/>
        <v>0.51800000000000002</v>
      </c>
      <c r="AF55" s="111">
        <f t="shared" si="23"/>
        <v>0.48499999999999999</v>
      </c>
      <c r="AH55" s="110">
        <f t="shared" si="14"/>
        <v>1.7999999999999999E-2</v>
      </c>
      <c r="AI55" s="110">
        <f t="shared" si="15"/>
        <v>-1.4999999999999999E-2</v>
      </c>
      <c r="AJ55" s="111">
        <f t="shared" si="24"/>
        <v>0.51800000000000002</v>
      </c>
      <c r="AK55" s="111">
        <f t="shared" si="25"/>
        <v>0.48499999999999999</v>
      </c>
      <c r="DJ55" s="79"/>
      <c r="EV55" s="79"/>
      <c r="GM55" s="79"/>
      <c r="SJ55" s="79"/>
      <c r="TQ55" s="79"/>
      <c r="WJ55" s="79"/>
      <c r="XG55" s="79"/>
      <c r="AEZ55" s="79"/>
      <c r="AFG55" s="79"/>
      <c r="AHC55" s="79"/>
      <c r="AHN55" s="79"/>
      <c r="ALQ55" s="79"/>
      <c r="AYQ55" s="79"/>
      <c r="BBW55" s="79"/>
      <c r="BOW55" s="79"/>
      <c r="BRB55" s="79"/>
      <c r="BUS55" s="79"/>
      <c r="BWK55" s="79"/>
      <c r="CDB55" s="79"/>
      <c r="CIE55" s="79"/>
      <c r="CJY55" s="79"/>
      <c r="CNP55" s="79"/>
      <c r="CVA55" s="79"/>
      <c r="DAR55" s="79"/>
      <c r="DEG55" s="79"/>
      <c r="DEJ55" s="79"/>
      <c r="DEZ55" s="79"/>
      <c r="DKR55" s="79"/>
      <c r="DLQ55" s="79"/>
      <c r="DNH55" s="79"/>
      <c r="DWM55" s="79"/>
    </row>
    <row r="56" spans="1:1005 1029:2000 2058:3033 3076:3398" ht="15" customHeight="1">
      <c r="A56" s="97" t="s">
        <v>259</v>
      </c>
      <c r="B56" s="98">
        <v>8</v>
      </c>
      <c r="C56" s="100">
        <v>1.5</v>
      </c>
      <c r="D56" s="102">
        <v>0.5</v>
      </c>
      <c r="E56" s="103">
        <v>1.7999999999999999E-2</v>
      </c>
      <c r="F56" s="103">
        <v>-1.4999999999999999E-2</v>
      </c>
      <c r="G56" s="18">
        <f t="shared" si="0"/>
        <v>0.51800000000000002</v>
      </c>
      <c r="H56" s="18">
        <f t="shared" si="1"/>
        <v>0.48499999999999999</v>
      </c>
      <c r="I56" s="28"/>
      <c r="J56" s="3" t="e">
        <f>'Cav 1기존'!O56</f>
        <v>#REF!</v>
      </c>
      <c r="K56" s="3" t="e">
        <f>'Cav 1기존'!P56</f>
        <v>#REF!</v>
      </c>
      <c r="L56" s="3" t="e">
        <f>'Cav 2기존'!O56</f>
        <v>#REF!</v>
      </c>
      <c r="M56" s="3" t="e">
        <f>'Cav 2기존'!P56</f>
        <v>#REF!</v>
      </c>
      <c r="N56" s="3" t="e">
        <f>'Cav 3기존'!O56</f>
        <v>#REF!</v>
      </c>
      <c r="O56" s="3" t="e">
        <f>'Cav 3기존'!P56</f>
        <v>#REF!</v>
      </c>
      <c r="P56" s="3" t="e">
        <f>'Cav 4기존'!O56</f>
        <v>#REF!</v>
      </c>
      <c r="Q56" s="3" t="e">
        <f>'Cav 4기존'!P56</f>
        <v>#REF!</v>
      </c>
      <c r="S56" s="110">
        <f t="shared" si="2"/>
        <v>1.7999999999999999E-2</v>
      </c>
      <c r="T56" s="110">
        <f t="shared" si="3"/>
        <v>-1.4999999999999999E-2</v>
      </c>
      <c r="U56" s="111">
        <f t="shared" si="18"/>
        <v>0.51800000000000002</v>
      </c>
      <c r="V56" s="111">
        <f t="shared" si="19"/>
        <v>0.48499999999999999</v>
      </c>
      <c r="X56" s="110">
        <f t="shared" si="6"/>
        <v>1.7999999999999999E-2</v>
      </c>
      <c r="Y56" s="110">
        <f t="shared" si="7"/>
        <v>-1.4999999999999999E-2</v>
      </c>
      <c r="Z56" s="111">
        <f t="shared" si="20"/>
        <v>0.51800000000000002</v>
      </c>
      <c r="AA56" s="111">
        <f t="shared" si="21"/>
        <v>0.48499999999999999</v>
      </c>
      <c r="AC56" s="110">
        <f t="shared" si="10"/>
        <v>1.7999999999999999E-2</v>
      </c>
      <c r="AD56" s="110">
        <f t="shared" si="11"/>
        <v>-1.4999999999999999E-2</v>
      </c>
      <c r="AE56" s="111">
        <f t="shared" si="22"/>
        <v>0.51800000000000002</v>
      </c>
      <c r="AF56" s="111">
        <f t="shared" si="23"/>
        <v>0.48499999999999999</v>
      </c>
      <c r="AH56" s="110">
        <f t="shared" si="14"/>
        <v>1.7999999999999999E-2</v>
      </c>
      <c r="AI56" s="110">
        <f t="shared" si="15"/>
        <v>-1.4999999999999999E-2</v>
      </c>
      <c r="AJ56" s="111">
        <f t="shared" si="24"/>
        <v>0.51800000000000002</v>
      </c>
      <c r="AK56" s="111">
        <f t="shared" si="25"/>
        <v>0.48499999999999999</v>
      </c>
      <c r="DJ56" s="79"/>
      <c r="EV56" s="79"/>
      <c r="GM56" s="79"/>
      <c r="SJ56" s="79"/>
      <c r="TQ56" s="79"/>
      <c r="WJ56" s="79"/>
      <c r="XG56" s="79"/>
      <c r="AEZ56" s="79"/>
      <c r="AFG56" s="79"/>
      <c r="AHC56" s="79"/>
      <c r="AHN56" s="79"/>
      <c r="ALQ56" s="79"/>
      <c r="AYQ56" s="79"/>
      <c r="BBW56" s="79"/>
      <c r="BOW56" s="79"/>
      <c r="BRB56" s="79"/>
      <c r="BUS56" s="79"/>
      <c r="BWK56" s="79"/>
      <c r="CDB56" s="79"/>
      <c r="CIE56" s="79"/>
      <c r="CJY56" s="79"/>
      <c r="CNP56" s="79"/>
      <c r="CVA56" s="79"/>
      <c r="DAR56" s="79"/>
      <c r="DEG56" s="79"/>
      <c r="DEJ56" s="79"/>
      <c r="DEZ56" s="79"/>
      <c r="DKR56" s="79"/>
      <c r="DLQ56" s="79"/>
      <c r="DNH56" s="79"/>
      <c r="DWM56" s="79"/>
    </row>
    <row r="57" spans="1:1005 1029:2000 2058:3033 3076:3398" ht="15" customHeight="1">
      <c r="A57" s="97" t="s">
        <v>259</v>
      </c>
      <c r="B57" s="98">
        <v>8</v>
      </c>
      <c r="C57" s="100">
        <v>1.5</v>
      </c>
      <c r="D57" s="102">
        <v>0.5</v>
      </c>
      <c r="E57" s="103">
        <v>1.7999999999999999E-2</v>
      </c>
      <c r="F57" s="103">
        <v>-1.4999999999999999E-2</v>
      </c>
      <c r="G57" s="18">
        <f t="shared" si="0"/>
        <v>0.51800000000000002</v>
      </c>
      <c r="H57" s="18">
        <f t="shared" si="1"/>
        <v>0.48499999999999999</v>
      </c>
      <c r="I57" s="28"/>
      <c r="J57" s="3" t="e">
        <f>'Cav 1기존'!O57</f>
        <v>#REF!</v>
      </c>
      <c r="K57" s="3" t="e">
        <f>'Cav 1기존'!P57</f>
        <v>#REF!</v>
      </c>
      <c r="L57" s="3" t="e">
        <f>'Cav 2기존'!O57</f>
        <v>#REF!</v>
      </c>
      <c r="M57" s="3" t="e">
        <f>'Cav 2기존'!P57</f>
        <v>#REF!</v>
      </c>
      <c r="N57" s="3" t="e">
        <f>'Cav 3기존'!O57</f>
        <v>#REF!</v>
      </c>
      <c r="O57" s="3" t="e">
        <f>'Cav 3기존'!P57</f>
        <v>#REF!</v>
      </c>
      <c r="P57" s="3" t="e">
        <f>'Cav 4기존'!O57</f>
        <v>#REF!</v>
      </c>
      <c r="Q57" s="3" t="e">
        <f>'Cav 4기존'!P57</f>
        <v>#REF!</v>
      </c>
      <c r="S57" s="110">
        <f t="shared" si="2"/>
        <v>1.7999999999999999E-2</v>
      </c>
      <c r="T57" s="110">
        <f t="shared" si="3"/>
        <v>-1.4999999999999999E-2</v>
      </c>
      <c r="U57" s="111">
        <f t="shared" si="18"/>
        <v>0.51800000000000002</v>
      </c>
      <c r="V57" s="111">
        <f t="shared" si="19"/>
        <v>0.48499999999999999</v>
      </c>
      <c r="X57" s="110">
        <f t="shared" si="6"/>
        <v>1.7999999999999999E-2</v>
      </c>
      <c r="Y57" s="110">
        <f t="shared" si="7"/>
        <v>-1.4999999999999999E-2</v>
      </c>
      <c r="Z57" s="111">
        <f t="shared" si="20"/>
        <v>0.51800000000000002</v>
      </c>
      <c r="AA57" s="111">
        <f t="shared" si="21"/>
        <v>0.48499999999999999</v>
      </c>
      <c r="AC57" s="110">
        <f t="shared" si="10"/>
        <v>1.7999999999999999E-2</v>
      </c>
      <c r="AD57" s="110">
        <f t="shared" si="11"/>
        <v>-1.4999999999999999E-2</v>
      </c>
      <c r="AE57" s="111">
        <f t="shared" si="22"/>
        <v>0.51800000000000002</v>
      </c>
      <c r="AF57" s="111">
        <f t="shared" si="23"/>
        <v>0.48499999999999999</v>
      </c>
      <c r="AH57" s="110">
        <f t="shared" si="14"/>
        <v>1.7999999999999999E-2</v>
      </c>
      <c r="AI57" s="110">
        <f t="shared" si="15"/>
        <v>-1.4999999999999999E-2</v>
      </c>
      <c r="AJ57" s="111">
        <f t="shared" si="24"/>
        <v>0.51800000000000002</v>
      </c>
      <c r="AK57" s="111">
        <f t="shared" si="25"/>
        <v>0.48499999999999999</v>
      </c>
      <c r="DJ57" s="79"/>
      <c r="EV57" s="79"/>
      <c r="GM57" s="79"/>
      <c r="SJ57" s="79"/>
      <c r="TQ57" s="79"/>
      <c r="WJ57" s="79"/>
      <c r="XG57" s="79"/>
      <c r="AEZ57" s="79"/>
      <c r="AFG57" s="79"/>
      <c r="AHC57" s="79"/>
      <c r="AHN57" s="79"/>
      <c r="ALQ57" s="79"/>
      <c r="AYQ57" s="79"/>
      <c r="BBW57" s="79"/>
      <c r="BOW57" s="79"/>
      <c r="BRB57" s="79"/>
      <c r="BUS57" s="79"/>
      <c r="BWK57" s="79"/>
      <c r="CDB57" s="79"/>
      <c r="CIE57" s="79"/>
      <c r="CJY57" s="79"/>
      <c r="CNP57" s="79"/>
      <c r="CVA57" s="79"/>
      <c r="DAR57" s="79"/>
      <c r="DEG57" s="79"/>
      <c r="DEJ57" s="79"/>
      <c r="DEZ57" s="79"/>
      <c r="DKR57" s="79"/>
      <c r="DLQ57" s="79"/>
      <c r="DNH57" s="79"/>
      <c r="DWM57" s="79"/>
    </row>
    <row r="58" spans="1:1005 1029:2000 2058:3033 3076:3398" ht="15" customHeight="1">
      <c r="A58" s="84" t="s">
        <v>370</v>
      </c>
      <c r="B58" s="87" t="s">
        <v>186</v>
      </c>
      <c r="C58" s="90">
        <v>1.5</v>
      </c>
      <c r="D58" s="13">
        <v>3.1</v>
      </c>
      <c r="E58" s="14">
        <v>0.03</v>
      </c>
      <c r="F58" s="14">
        <v>-3.5000000000000003E-2</v>
      </c>
      <c r="G58" s="18">
        <f t="shared" si="0"/>
        <v>3.13</v>
      </c>
      <c r="H58" s="18">
        <f t="shared" si="1"/>
        <v>3.0649999999999999</v>
      </c>
      <c r="I58" s="28"/>
      <c r="J58" s="3" t="e">
        <f>'Cav 1기존'!O58</f>
        <v>#REF!</v>
      </c>
      <c r="K58" s="3" t="e">
        <f>'Cav 1기존'!P58</f>
        <v>#REF!</v>
      </c>
      <c r="L58" s="3" t="e">
        <f>'Cav 2기존'!O58</f>
        <v>#REF!</v>
      </c>
      <c r="M58" s="3" t="e">
        <f>'Cav 2기존'!P58</f>
        <v>#REF!</v>
      </c>
      <c r="N58" s="3" t="e">
        <f>'Cav 3기존'!O58</f>
        <v>#REF!</v>
      </c>
      <c r="O58" s="3" t="e">
        <f>'Cav 3기존'!P58</f>
        <v>#REF!</v>
      </c>
      <c r="P58" s="3" t="e">
        <f>'Cav 4기존'!O58</f>
        <v>#REF!</v>
      </c>
      <c r="Q58" s="3" t="e">
        <f>'Cav 4기존'!P58</f>
        <v>#REF!</v>
      </c>
      <c r="S58" s="110" t="e">
        <f t="shared" si="2"/>
        <v>#REF!</v>
      </c>
      <c r="T58" s="110" t="e">
        <f t="shared" si="3"/>
        <v>#REF!</v>
      </c>
      <c r="U58" s="111" t="e">
        <f t="shared" si="18"/>
        <v>#REF!</v>
      </c>
      <c r="V58" s="111" t="e">
        <f t="shared" si="19"/>
        <v>#REF!</v>
      </c>
      <c r="X58" s="110" t="e">
        <f t="shared" si="6"/>
        <v>#REF!</v>
      </c>
      <c r="Y58" s="110" t="e">
        <f t="shared" si="7"/>
        <v>#REF!</v>
      </c>
      <c r="Z58" s="111" t="e">
        <f t="shared" si="20"/>
        <v>#REF!</v>
      </c>
      <c r="AA58" s="111" t="e">
        <f t="shared" si="21"/>
        <v>#REF!</v>
      </c>
      <c r="AC58" s="110" t="e">
        <f t="shared" si="10"/>
        <v>#REF!</v>
      </c>
      <c r="AD58" s="110" t="e">
        <f t="shared" si="11"/>
        <v>#REF!</v>
      </c>
      <c r="AE58" s="111" t="e">
        <f t="shared" si="22"/>
        <v>#REF!</v>
      </c>
      <c r="AF58" s="111" t="e">
        <f t="shared" si="23"/>
        <v>#REF!</v>
      </c>
      <c r="AH58" s="110" t="e">
        <f t="shared" si="14"/>
        <v>#REF!</v>
      </c>
      <c r="AI58" s="110" t="e">
        <f t="shared" si="15"/>
        <v>#REF!</v>
      </c>
      <c r="AJ58" s="111" t="e">
        <f t="shared" si="24"/>
        <v>#REF!</v>
      </c>
      <c r="AK58" s="111" t="e">
        <f t="shared" si="25"/>
        <v>#REF!</v>
      </c>
      <c r="AT58" s="79"/>
      <c r="CN58" s="79"/>
      <c r="LV58" s="79"/>
      <c r="MB58" s="79"/>
      <c r="RG58" s="79"/>
      <c r="SX58" s="79"/>
      <c r="TC58" s="79"/>
      <c r="VN58" s="79"/>
      <c r="ZO58" s="79"/>
      <c r="ZR58" s="79"/>
      <c r="ACC58" s="79"/>
      <c r="ACM58" s="79"/>
      <c r="ACV58" s="79"/>
      <c r="ADC58" s="79"/>
      <c r="ADP58" s="79"/>
      <c r="AEA58" s="79"/>
      <c r="AEJ58" s="79"/>
      <c r="AFC58" s="79"/>
      <c r="AKO58" s="79"/>
      <c r="ALC58" s="79"/>
      <c r="AMO58" s="79"/>
      <c r="BQU58" s="79"/>
      <c r="DJI58" s="79"/>
      <c r="DOX58" s="79"/>
    </row>
    <row r="59" spans="1:1005 1029:2000 2058:3033 3076:3398" ht="15" customHeight="1">
      <c r="A59" s="84" t="s">
        <v>370</v>
      </c>
      <c r="B59" s="87" t="s">
        <v>187</v>
      </c>
      <c r="C59" s="90">
        <v>1.5</v>
      </c>
      <c r="D59" s="13">
        <v>3.1</v>
      </c>
      <c r="E59" s="14">
        <v>0.03</v>
      </c>
      <c r="F59" s="14">
        <v>-3.5000000000000003E-2</v>
      </c>
      <c r="G59" s="18">
        <f t="shared" si="0"/>
        <v>3.13</v>
      </c>
      <c r="H59" s="18">
        <f t="shared" si="1"/>
        <v>3.0649999999999999</v>
      </c>
      <c r="I59" s="28"/>
      <c r="J59" s="3" t="e">
        <f>'Cav 1기존'!O59</f>
        <v>#REF!</v>
      </c>
      <c r="K59" s="3" t="e">
        <f>'Cav 1기존'!P59</f>
        <v>#REF!</v>
      </c>
      <c r="L59" s="3" t="e">
        <f>'Cav 2기존'!O59</f>
        <v>#REF!</v>
      </c>
      <c r="M59" s="3" t="e">
        <f>'Cav 2기존'!P59</f>
        <v>#REF!</v>
      </c>
      <c r="N59" s="3" t="e">
        <f>'Cav 3기존'!O59</f>
        <v>#REF!</v>
      </c>
      <c r="O59" s="3" t="e">
        <f>'Cav 3기존'!P59</f>
        <v>#REF!</v>
      </c>
      <c r="P59" s="3" t="e">
        <f>'Cav 4기존'!O59</f>
        <v>#REF!</v>
      </c>
      <c r="Q59" s="3" t="e">
        <f>'Cav 4기존'!P59</f>
        <v>#REF!</v>
      </c>
      <c r="S59" s="110" t="e">
        <f t="shared" si="2"/>
        <v>#REF!</v>
      </c>
      <c r="T59" s="110" t="e">
        <f t="shared" si="3"/>
        <v>#REF!</v>
      </c>
      <c r="U59" s="111" t="e">
        <f t="shared" si="18"/>
        <v>#REF!</v>
      </c>
      <c r="V59" s="111" t="e">
        <f t="shared" si="19"/>
        <v>#REF!</v>
      </c>
      <c r="X59" s="110" t="e">
        <f t="shared" si="6"/>
        <v>#REF!</v>
      </c>
      <c r="Y59" s="110" t="e">
        <f t="shared" si="7"/>
        <v>#REF!</v>
      </c>
      <c r="Z59" s="111" t="e">
        <f t="shared" si="20"/>
        <v>#REF!</v>
      </c>
      <c r="AA59" s="111" t="e">
        <f t="shared" si="21"/>
        <v>#REF!</v>
      </c>
      <c r="AC59" s="110" t="e">
        <f t="shared" si="10"/>
        <v>#REF!</v>
      </c>
      <c r="AD59" s="110" t="e">
        <f t="shared" si="11"/>
        <v>#REF!</v>
      </c>
      <c r="AE59" s="111" t="e">
        <f t="shared" si="22"/>
        <v>#REF!</v>
      </c>
      <c r="AF59" s="111" t="e">
        <f t="shared" si="23"/>
        <v>#REF!</v>
      </c>
      <c r="AH59" s="110" t="e">
        <f t="shared" si="14"/>
        <v>#REF!</v>
      </c>
      <c r="AI59" s="110" t="e">
        <f t="shared" si="15"/>
        <v>#REF!</v>
      </c>
      <c r="AJ59" s="111" t="e">
        <f t="shared" si="24"/>
        <v>#REF!</v>
      </c>
      <c r="AK59" s="111" t="e">
        <f t="shared" si="25"/>
        <v>#REF!</v>
      </c>
      <c r="EI59" s="79"/>
      <c r="PW59" s="79"/>
      <c r="QQ59" s="79"/>
      <c r="TQ59" s="79"/>
      <c r="TX59" s="79"/>
      <c r="UG59" s="79"/>
      <c r="UP59" s="79"/>
      <c r="XG59" s="79"/>
      <c r="XU59" s="79"/>
      <c r="YW59" s="79"/>
      <c r="ZR59" s="79"/>
      <c r="ZX59" s="79"/>
      <c r="ACV59" s="79"/>
      <c r="ADF59" s="79"/>
      <c r="ADR59" s="79"/>
      <c r="AHN59" s="79"/>
      <c r="AQQ59" s="79"/>
      <c r="ARE59" s="79"/>
      <c r="AZL59" s="79"/>
      <c r="BER59" s="79"/>
      <c r="BHS59" s="79"/>
      <c r="BMD59" s="79"/>
      <c r="BUR59" s="79"/>
      <c r="BUU59" s="79"/>
      <c r="BVX59" s="79"/>
      <c r="CAD59" s="79"/>
      <c r="CAO59" s="79"/>
      <c r="CWU59" s="79"/>
      <c r="CZG59" s="79"/>
      <c r="DET59" s="79"/>
      <c r="DIG59" s="79"/>
      <c r="DRF59" s="79"/>
    </row>
    <row r="60" spans="1:1005 1029:2000 2058:3033 3076:3398" ht="15" customHeight="1">
      <c r="A60" s="84" t="s">
        <v>370</v>
      </c>
      <c r="B60" s="87" t="s">
        <v>188</v>
      </c>
      <c r="C60" s="90">
        <v>1.5</v>
      </c>
      <c r="D60" s="13">
        <v>3.1</v>
      </c>
      <c r="E60" s="14">
        <v>0.03</v>
      </c>
      <c r="F60" s="14">
        <v>-3.5000000000000003E-2</v>
      </c>
      <c r="G60" s="18">
        <f t="shared" si="0"/>
        <v>3.13</v>
      </c>
      <c r="H60" s="18">
        <f t="shared" si="1"/>
        <v>3.0649999999999999</v>
      </c>
      <c r="I60" s="28"/>
      <c r="J60" s="3" t="e">
        <f>'Cav 1기존'!O60</f>
        <v>#REF!</v>
      </c>
      <c r="K60" s="3" t="e">
        <f>'Cav 1기존'!P60</f>
        <v>#REF!</v>
      </c>
      <c r="L60" s="3" t="e">
        <f>'Cav 2기존'!O60</f>
        <v>#REF!</v>
      </c>
      <c r="M60" s="3" t="e">
        <f>'Cav 2기존'!P60</f>
        <v>#REF!</v>
      </c>
      <c r="N60" s="3" t="e">
        <f>'Cav 3기존'!O60</f>
        <v>#REF!</v>
      </c>
      <c r="O60" s="3" t="e">
        <f>'Cav 3기존'!P60</f>
        <v>#REF!</v>
      </c>
      <c r="P60" s="3" t="e">
        <f>'Cav 4기존'!O60</f>
        <v>#REF!</v>
      </c>
      <c r="Q60" s="3" t="e">
        <f>'Cav 4기존'!P60</f>
        <v>#REF!</v>
      </c>
      <c r="S60" s="110" t="e">
        <f t="shared" si="2"/>
        <v>#REF!</v>
      </c>
      <c r="T60" s="110" t="e">
        <f t="shared" si="3"/>
        <v>#REF!</v>
      </c>
      <c r="U60" s="111" t="e">
        <f t="shared" si="18"/>
        <v>#REF!</v>
      </c>
      <c r="V60" s="111" t="e">
        <f t="shared" si="19"/>
        <v>#REF!</v>
      </c>
      <c r="X60" s="110" t="e">
        <f t="shared" si="6"/>
        <v>#REF!</v>
      </c>
      <c r="Y60" s="110" t="e">
        <f t="shared" si="7"/>
        <v>#REF!</v>
      </c>
      <c r="Z60" s="111" t="e">
        <f t="shared" si="20"/>
        <v>#REF!</v>
      </c>
      <c r="AA60" s="111" t="e">
        <f t="shared" si="21"/>
        <v>#REF!</v>
      </c>
      <c r="AC60" s="110" t="e">
        <f t="shared" si="10"/>
        <v>#REF!</v>
      </c>
      <c r="AD60" s="110" t="e">
        <f t="shared" si="11"/>
        <v>#REF!</v>
      </c>
      <c r="AE60" s="111" t="e">
        <f t="shared" si="22"/>
        <v>#REF!</v>
      </c>
      <c r="AF60" s="111" t="e">
        <f t="shared" si="23"/>
        <v>#REF!</v>
      </c>
      <c r="AH60" s="110" t="e">
        <f t="shared" si="14"/>
        <v>#REF!</v>
      </c>
      <c r="AI60" s="110" t="e">
        <f t="shared" si="15"/>
        <v>#REF!</v>
      </c>
      <c r="AJ60" s="111" t="e">
        <f t="shared" si="24"/>
        <v>#REF!</v>
      </c>
      <c r="AK60" s="111" t="e">
        <f t="shared" si="25"/>
        <v>#REF!</v>
      </c>
      <c r="CH60" s="79"/>
      <c r="HM60" s="79"/>
      <c r="HR60" s="79"/>
      <c r="NG60" s="79"/>
      <c r="QF60" s="79"/>
      <c r="SJ60" s="79"/>
      <c r="UX60" s="79"/>
      <c r="VV60" s="79"/>
      <c r="ALG60" s="79"/>
      <c r="APV60" s="79"/>
      <c r="AWA60" s="79"/>
      <c r="BCZ60" s="79"/>
      <c r="BFE60" s="79"/>
      <c r="BLU60" s="79"/>
      <c r="BMN60" s="79"/>
      <c r="BPT60" s="79"/>
      <c r="BWJ60" s="79"/>
      <c r="BXX60" s="79"/>
      <c r="CJH60" s="79"/>
      <c r="CKQ60" s="79"/>
      <c r="CRV60" s="79"/>
      <c r="CWM60" s="79"/>
      <c r="CYH60" s="79"/>
      <c r="DAI60" s="79"/>
      <c r="DDB60" s="79"/>
      <c r="DDR60" s="79"/>
      <c r="DEJ60" s="79"/>
      <c r="DGS60" s="79"/>
      <c r="DII60" s="79"/>
      <c r="DPM60" s="79"/>
      <c r="DRY60" s="79"/>
      <c r="DUS60" s="79"/>
      <c r="DXI60" s="79"/>
    </row>
    <row r="61" spans="1:1005 1029:2000 2058:3033 3076:3398" ht="15" customHeight="1">
      <c r="A61" s="84" t="s">
        <v>370</v>
      </c>
      <c r="B61" s="87" t="s">
        <v>189</v>
      </c>
      <c r="C61" s="90">
        <v>1.5</v>
      </c>
      <c r="D61" s="13">
        <v>3.1</v>
      </c>
      <c r="E61" s="14">
        <v>0.03</v>
      </c>
      <c r="F61" s="14">
        <v>-3.5000000000000003E-2</v>
      </c>
      <c r="G61" s="18">
        <f t="shared" si="0"/>
        <v>3.13</v>
      </c>
      <c r="H61" s="18">
        <f t="shared" si="1"/>
        <v>3.0649999999999999</v>
      </c>
      <c r="I61" s="28"/>
      <c r="J61" s="3" t="e">
        <f>'Cav 1기존'!O61</f>
        <v>#REF!</v>
      </c>
      <c r="K61" s="3" t="e">
        <f>'Cav 1기존'!P61</f>
        <v>#REF!</v>
      </c>
      <c r="L61" s="3" t="e">
        <f>'Cav 2기존'!O61</f>
        <v>#REF!</v>
      </c>
      <c r="M61" s="3" t="e">
        <f>'Cav 2기존'!P61</f>
        <v>#REF!</v>
      </c>
      <c r="N61" s="3" t="e">
        <f>'Cav 3기존'!O61</f>
        <v>#REF!</v>
      </c>
      <c r="O61" s="3" t="e">
        <f>'Cav 3기존'!P61</f>
        <v>#REF!</v>
      </c>
      <c r="P61" s="3" t="e">
        <f>'Cav 4기존'!O61</f>
        <v>#REF!</v>
      </c>
      <c r="Q61" s="3" t="e">
        <f>'Cav 4기존'!P61</f>
        <v>#REF!</v>
      </c>
      <c r="S61" s="110" t="e">
        <f t="shared" si="2"/>
        <v>#REF!</v>
      </c>
      <c r="T61" s="110" t="e">
        <f t="shared" si="3"/>
        <v>#REF!</v>
      </c>
      <c r="U61" s="111" t="e">
        <f t="shared" si="18"/>
        <v>#REF!</v>
      </c>
      <c r="V61" s="111" t="e">
        <f t="shared" si="19"/>
        <v>#REF!</v>
      </c>
      <c r="X61" s="110" t="e">
        <f t="shared" si="6"/>
        <v>#REF!</v>
      </c>
      <c r="Y61" s="110" t="e">
        <f t="shared" si="7"/>
        <v>#REF!</v>
      </c>
      <c r="Z61" s="111" t="e">
        <f t="shared" si="20"/>
        <v>#REF!</v>
      </c>
      <c r="AA61" s="111" t="e">
        <f t="shared" si="21"/>
        <v>#REF!</v>
      </c>
      <c r="AC61" s="110" t="e">
        <f t="shared" si="10"/>
        <v>#REF!</v>
      </c>
      <c r="AD61" s="110" t="e">
        <f t="shared" si="11"/>
        <v>#REF!</v>
      </c>
      <c r="AE61" s="111" t="e">
        <f t="shared" si="22"/>
        <v>#REF!</v>
      </c>
      <c r="AF61" s="111" t="e">
        <f t="shared" si="23"/>
        <v>#REF!</v>
      </c>
      <c r="AH61" s="110" t="e">
        <f t="shared" si="14"/>
        <v>#REF!</v>
      </c>
      <c r="AI61" s="110" t="e">
        <f t="shared" si="15"/>
        <v>#REF!</v>
      </c>
      <c r="AJ61" s="111" t="e">
        <f t="shared" si="24"/>
        <v>#REF!</v>
      </c>
      <c r="AK61" s="111" t="e">
        <f t="shared" si="25"/>
        <v>#REF!</v>
      </c>
      <c r="EI61" s="79"/>
      <c r="PW61" s="79"/>
      <c r="QQ61" s="79"/>
      <c r="TQ61" s="79"/>
      <c r="TX61" s="79"/>
      <c r="UG61" s="79"/>
      <c r="UP61" s="79"/>
      <c r="XG61" s="79"/>
      <c r="XU61" s="79"/>
      <c r="YW61" s="79"/>
      <c r="ZR61" s="79"/>
      <c r="ZX61" s="79"/>
      <c r="ACV61" s="79"/>
      <c r="ADF61" s="79"/>
      <c r="ADR61" s="79"/>
      <c r="AHN61" s="79"/>
      <c r="AQQ61" s="79"/>
      <c r="ARE61" s="79"/>
      <c r="AZL61" s="79"/>
      <c r="BER61" s="79"/>
      <c r="BHS61" s="79"/>
      <c r="BMD61" s="79"/>
      <c r="BUR61" s="79"/>
      <c r="BUU61" s="79"/>
      <c r="BVX61" s="79"/>
      <c r="CAD61" s="79"/>
      <c r="CAO61" s="79"/>
      <c r="CWU61" s="79"/>
      <c r="CZG61" s="79"/>
      <c r="DET61" s="79"/>
      <c r="DIG61" s="79"/>
      <c r="DRF61" s="79"/>
    </row>
    <row r="62" spans="1:1005 1029:2000 2058:3033 3076:3398" ht="15" customHeight="1">
      <c r="A62" s="84" t="s">
        <v>370</v>
      </c>
      <c r="B62" s="87" t="s">
        <v>196</v>
      </c>
      <c r="C62" s="90">
        <v>1.5</v>
      </c>
      <c r="D62" s="13">
        <v>3.1</v>
      </c>
      <c r="E62" s="14">
        <v>0.03</v>
      </c>
      <c r="F62" s="14">
        <v>-3.5000000000000003E-2</v>
      </c>
      <c r="G62" s="18">
        <f t="shared" si="0"/>
        <v>3.13</v>
      </c>
      <c r="H62" s="18">
        <f t="shared" si="1"/>
        <v>3.0649999999999999</v>
      </c>
      <c r="I62" s="28"/>
      <c r="J62" s="3" t="e">
        <f>'Cav 1기존'!O62</f>
        <v>#REF!</v>
      </c>
      <c r="K62" s="3" t="e">
        <f>'Cav 1기존'!P62</f>
        <v>#REF!</v>
      </c>
      <c r="L62" s="3" t="e">
        <f>'Cav 2기존'!O62</f>
        <v>#REF!</v>
      </c>
      <c r="M62" s="3" t="e">
        <f>'Cav 2기존'!P62</f>
        <v>#REF!</v>
      </c>
      <c r="N62" s="3" t="e">
        <f>'Cav 3기존'!O62</f>
        <v>#REF!</v>
      </c>
      <c r="O62" s="3" t="e">
        <f>'Cav 3기존'!P62</f>
        <v>#REF!</v>
      </c>
      <c r="P62" s="3" t="e">
        <f>'Cav 4기존'!O62</f>
        <v>#REF!</v>
      </c>
      <c r="Q62" s="3" t="e">
        <f>'Cav 4기존'!P62</f>
        <v>#REF!</v>
      </c>
      <c r="S62" s="110" t="e">
        <f t="shared" si="2"/>
        <v>#REF!</v>
      </c>
      <c r="T62" s="110" t="e">
        <f t="shared" si="3"/>
        <v>#REF!</v>
      </c>
      <c r="U62" s="111" t="e">
        <f t="shared" si="18"/>
        <v>#REF!</v>
      </c>
      <c r="V62" s="111" t="e">
        <f t="shared" si="19"/>
        <v>#REF!</v>
      </c>
      <c r="X62" s="110" t="e">
        <f t="shared" si="6"/>
        <v>#REF!</v>
      </c>
      <c r="Y62" s="110" t="e">
        <f t="shared" si="7"/>
        <v>#REF!</v>
      </c>
      <c r="Z62" s="111" t="e">
        <f t="shared" si="20"/>
        <v>#REF!</v>
      </c>
      <c r="AA62" s="111" t="e">
        <f t="shared" si="21"/>
        <v>#REF!</v>
      </c>
      <c r="AC62" s="110" t="e">
        <f t="shared" si="10"/>
        <v>#REF!</v>
      </c>
      <c r="AD62" s="110" t="e">
        <f t="shared" si="11"/>
        <v>#REF!</v>
      </c>
      <c r="AE62" s="111" t="e">
        <f t="shared" si="22"/>
        <v>#REF!</v>
      </c>
      <c r="AF62" s="111" t="e">
        <f t="shared" si="23"/>
        <v>#REF!</v>
      </c>
      <c r="AH62" s="110" t="e">
        <f t="shared" si="14"/>
        <v>#REF!</v>
      </c>
      <c r="AI62" s="110" t="e">
        <f t="shared" si="15"/>
        <v>#REF!</v>
      </c>
      <c r="AJ62" s="111" t="e">
        <f t="shared" si="24"/>
        <v>#REF!</v>
      </c>
      <c r="AK62" s="111" t="e">
        <f t="shared" si="25"/>
        <v>#REF!</v>
      </c>
      <c r="CH62" s="79"/>
      <c r="HM62" s="79"/>
      <c r="HR62" s="79"/>
      <c r="NG62" s="79"/>
      <c r="QF62" s="79"/>
      <c r="SJ62" s="79"/>
      <c r="UX62" s="79"/>
      <c r="VV62" s="79"/>
      <c r="ALG62" s="79"/>
      <c r="APV62" s="79"/>
      <c r="AWA62" s="79"/>
      <c r="BCZ62" s="79"/>
      <c r="BFE62" s="79"/>
      <c r="BLU62" s="79"/>
      <c r="BMN62" s="79"/>
      <c r="BPT62" s="79"/>
      <c r="BWJ62" s="79"/>
      <c r="BXX62" s="79"/>
      <c r="CJH62" s="79"/>
      <c r="CKQ62" s="79"/>
      <c r="CRV62" s="79"/>
      <c r="CWM62" s="79"/>
      <c r="CYH62" s="79"/>
      <c r="DAI62" s="79"/>
      <c r="DDB62" s="79"/>
      <c r="DDR62" s="79"/>
      <c r="DEJ62" s="79"/>
      <c r="DGS62" s="79"/>
      <c r="DII62" s="79"/>
      <c r="DPM62" s="79"/>
      <c r="DRY62" s="79"/>
      <c r="DUS62" s="79"/>
      <c r="DXI62" s="79"/>
    </row>
    <row r="63" spans="1:1005 1029:2000 2058:3033 3076:3398" ht="15" customHeight="1">
      <c r="A63" s="84" t="s">
        <v>370</v>
      </c>
      <c r="B63" s="87" t="s">
        <v>197</v>
      </c>
      <c r="C63" s="90">
        <v>1.5</v>
      </c>
      <c r="D63" s="13">
        <v>3.1</v>
      </c>
      <c r="E63" s="14">
        <v>0.03</v>
      </c>
      <c r="F63" s="14">
        <v>-3.5000000000000003E-2</v>
      </c>
      <c r="G63" s="18">
        <f t="shared" si="0"/>
        <v>3.13</v>
      </c>
      <c r="H63" s="18">
        <f t="shared" si="1"/>
        <v>3.0649999999999999</v>
      </c>
      <c r="I63" s="28"/>
      <c r="J63" s="3" t="e">
        <f>'Cav 1기존'!O63</f>
        <v>#REF!</v>
      </c>
      <c r="K63" s="3" t="e">
        <f>'Cav 1기존'!P63</f>
        <v>#REF!</v>
      </c>
      <c r="L63" s="3" t="e">
        <f>'Cav 2기존'!O63</f>
        <v>#REF!</v>
      </c>
      <c r="M63" s="3" t="e">
        <f>'Cav 2기존'!P63</f>
        <v>#REF!</v>
      </c>
      <c r="N63" s="3" t="e">
        <f>'Cav 3기존'!O63</f>
        <v>#REF!</v>
      </c>
      <c r="O63" s="3" t="e">
        <f>'Cav 3기존'!P63</f>
        <v>#REF!</v>
      </c>
      <c r="P63" s="3" t="e">
        <f>'Cav 4기존'!O63</f>
        <v>#REF!</v>
      </c>
      <c r="Q63" s="3" t="e">
        <f>'Cav 4기존'!P63</f>
        <v>#REF!</v>
      </c>
      <c r="S63" s="110" t="e">
        <f t="shared" si="2"/>
        <v>#REF!</v>
      </c>
      <c r="T63" s="110" t="e">
        <f t="shared" si="3"/>
        <v>#REF!</v>
      </c>
      <c r="U63" s="111" t="e">
        <f t="shared" si="18"/>
        <v>#REF!</v>
      </c>
      <c r="V63" s="111" t="e">
        <f t="shared" si="19"/>
        <v>#REF!</v>
      </c>
      <c r="X63" s="110" t="e">
        <f t="shared" si="6"/>
        <v>#REF!</v>
      </c>
      <c r="Y63" s="110" t="e">
        <f t="shared" si="7"/>
        <v>#REF!</v>
      </c>
      <c r="Z63" s="111" t="e">
        <f t="shared" si="20"/>
        <v>#REF!</v>
      </c>
      <c r="AA63" s="111" t="e">
        <f t="shared" si="21"/>
        <v>#REF!</v>
      </c>
      <c r="AC63" s="110" t="e">
        <f t="shared" si="10"/>
        <v>#REF!</v>
      </c>
      <c r="AD63" s="110" t="e">
        <f t="shared" si="11"/>
        <v>#REF!</v>
      </c>
      <c r="AE63" s="111" t="e">
        <f t="shared" si="22"/>
        <v>#REF!</v>
      </c>
      <c r="AF63" s="111" t="e">
        <f t="shared" si="23"/>
        <v>#REF!</v>
      </c>
      <c r="AH63" s="110" t="e">
        <f t="shared" si="14"/>
        <v>#REF!</v>
      </c>
      <c r="AI63" s="110" t="e">
        <f t="shared" si="15"/>
        <v>#REF!</v>
      </c>
      <c r="AJ63" s="111" t="e">
        <f t="shared" si="24"/>
        <v>#REF!</v>
      </c>
      <c r="AK63" s="111" t="e">
        <f t="shared" si="25"/>
        <v>#REF!</v>
      </c>
      <c r="AX63" s="79"/>
      <c r="LW63" s="79"/>
      <c r="SE63" s="79"/>
      <c r="SO63" s="79"/>
      <c r="SV63" s="79"/>
      <c r="VK63" s="79"/>
      <c r="WY63" s="79"/>
      <c r="ADQ63" s="79"/>
      <c r="AIP63" s="79"/>
      <c r="AKU63" s="79"/>
      <c r="ARN63" s="79"/>
      <c r="BCZ63" s="79"/>
      <c r="BID63" s="79"/>
      <c r="BJT63" s="79"/>
      <c r="BKL63" s="79"/>
      <c r="BPT63" s="79"/>
      <c r="BVZ63" s="79"/>
      <c r="CAG63" s="79"/>
      <c r="CKT63" s="79"/>
      <c r="CNT63" s="79"/>
      <c r="CTI63" s="79"/>
      <c r="CUZ63" s="79"/>
      <c r="CVE63" s="79"/>
      <c r="CWG63" s="79"/>
      <c r="DEW63" s="79"/>
      <c r="DHC63" s="79"/>
      <c r="DJU63" s="79"/>
      <c r="DKT63" s="79"/>
      <c r="DKY63" s="79"/>
      <c r="DOX63" s="79"/>
      <c r="DZR63" s="79"/>
    </row>
    <row r="64" spans="1:1005 1029:2000 2058:3033 3076:3398" ht="15" customHeight="1">
      <c r="A64" s="84" t="s">
        <v>370</v>
      </c>
      <c r="B64" s="87" t="s">
        <v>269</v>
      </c>
      <c r="C64" s="90">
        <v>1.5</v>
      </c>
      <c r="D64" s="13">
        <v>3.1</v>
      </c>
      <c r="E64" s="14">
        <v>0.03</v>
      </c>
      <c r="F64" s="14">
        <v>-3.5000000000000003E-2</v>
      </c>
      <c r="G64" s="18">
        <f t="shared" si="0"/>
        <v>3.13</v>
      </c>
      <c r="H64" s="18">
        <f t="shared" si="1"/>
        <v>3.0649999999999999</v>
      </c>
      <c r="I64" s="28"/>
      <c r="J64" s="3" t="e">
        <f>'Cav 1기존'!O64</f>
        <v>#REF!</v>
      </c>
      <c r="K64" s="3" t="e">
        <f>'Cav 1기존'!P64</f>
        <v>#REF!</v>
      </c>
      <c r="L64" s="3" t="e">
        <f>'Cav 2기존'!O64</f>
        <v>#REF!</v>
      </c>
      <c r="M64" s="3" t="e">
        <f>'Cav 2기존'!P64</f>
        <v>#REF!</v>
      </c>
      <c r="N64" s="3" t="e">
        <f>'Cav 3기존'!O64</f>
        <v>#REF!</v>
      </c>
      <c r="O64" s="3" t="e">
        <f>'Cav 3기존'!P64</f>
        <v>#REF!</v>
      </c>
      <c r="P64" s="3" t="e">
        <f>'Cav 4기존'!O64</f>
        <v>#REF!</v>
      </c>
      <c r="Q64" s="3" t="e">
        <f>'Cav 4기존'!P64</f>
        <v>#REF!</v>
      </c>
      <c r="S64" s="110" t="e">
        <f t="shared" si="2"/>
        <v>#REF!</v>
      </c>
      <c r="T64" s="110" t="e">
        <f t="shared" si="3"/>
        <v>#REF!</v>
      </c>
      <c r="U64" s="111" t="e">
        <f t="shared" si="18"/>
        <v>#REF!</v>
      </c>
      <c r="V64" s="111" t="e">
        <f t="shared" si="19"/>
        <v>#REF!</v>
      </c>
      <c r="X64" s="110" t="e">
        <f t="shared" si="6"/>
        <v>#REF!</v>
      </c>
      <c r="Y64" s="110" t="e">
        <f t="shared" si="7"/>
        <v>#REF!</v>
      </c>
      <c r="Z64" s="111" t="e">
        <f t="shared" si="20"/>
        <v>#REF!</v>
      </c>
      <c r="AA64" s="111" t="e">
        <f t="shared" si="21"/>
        <v>#REF!</v>
      </c>
      <c r="AC64" s="110" t="e">
        <f t="shared" si="10"/>
        <v>#REF!</v>
      </c>
      <c r="AD64" s="110" t="e">
        <f t="shared" si="11"/>
        <v>#REF!</v>
      </c>
      <c r="AE64" s="111" t="e">
        <f t="shared" si="22"/>
        <v>#REF!</v>
      </c>
      <c r="AF64" s="111" t="e">
        <f t="shared" si="23"/>
        <v>#REF!</v>
      </c>
      <c r="AH64" s="110" t="e">
        <f t="shared" si="14"/>
        <v>#REF!</v>
      </c>
      <c r="AI64" s="110" t="e">
        <f t="shared" si="15"/>
        <v>#REF!</v>
      </c>
      <c r="AJ64" s="111" t="e">
        <f t="shared" si="24"/>
        <v>#REF!</v>
      </c>
      <c r="AK64" s="111" t="e">
        <f t="shared" si="25"/>
        <v>#REF!</v>
      </c>
    </row>
    <row r="65" spans="1:37" ht="15" customHeight="1">
      <c r="A65" s="84" t="s">
        <v>370</v>
      </c>
      <c r="B65" s="87" t="s">
        <v>270</v>
      </c>
      <c r="C65" s="90">
        <v>1.5</v>
      </c>
      <c r="D65" s="13">
        <v>3.1</v>
      </c>
      <c r="E65" s="14">
        <v>0.03</v>
      </c>
      <c r="F65" s="14">
        <v>-3.5000000000000003E-2</v>
      </c>
      <c r="G65" s="18">
        <f t="shared" si="0"/>
        <v>3.13</v>
      </c>
      <c r="H65" s="18">
        <f t="shared" si="1"/>
        <v>3.0649999999999999</v>
      </c>
      <c r="I65" s="28"/>
      <c r="J65" s="3" t="e">
        <f>'Cav 1기존'!O65</f>
        <v>#REF!</v>
      </c>
      <c r="K65" s="3" t="e">
        <f>'Cav 1기존'!P65</f>
        <v>#REF!</v>
      </c>
      <c r="L65" s="3" t="e">
        <f>'Cav 2기존'!O65</f>
        <v>#REF!</v>
      </c>
      <c r="M65" s="3" t="e">
        <f>'Cav 2기존'!P65</f>
        <v>#REF!</v>
      </c>
      <c r="N65" s="3" t="e">
        <f>'Cav 3기존'!O65</f>
        <v>#REF!</v>
      </c>
      <c r="O65" s="3" t="e">
        <f>'Cav 3기존'!P65</f>
        <v>#REF!</v>
      </c>
      <c r="P65" s="3" t="e">
        <f>'Cav 4기존'!O65</f>
        <v>#REF!</v>
      </c>
      <c r="Q65" s="3" t="e">
        <f>'Cav 4기존'!P65</f>
        <v>#REF!</v>
      </c>
      <c r="S65" s="110" t="e">
        <f t="shared" si="2"/>
        <v>#REF!</v>
      </c>
      <c r="T65" s="110" t="e">
        <f t="shared" si="3"/>
        <v>#REF!</v>
      </c>
      <c r="U65" s="111" t="e">
        <f t="shared" si="18"/>
        <v>#REF!</v>
      </c>
      <c r="V65" s="111" t="e">
        <f t="shared" si="19"/>
        <v>#REF!</v>
      </c>
      <c r="X65" s="110" t="e">
        <f t="shared" si="6"/>
        <v>#REF!</v>
      </c>
      <c r="Y65" s="110" t="e">
        <f t="shared" si="7"/>
        <v>#REF!</v>
      </c>
      <c r="Z65" s="111" t="e">
        <f t="shared" si="20"/>
        <v>#REF!</v>
      </c>
      <c r="AA65" s="111" t="e">
        <f t="shared" si="21"/>
        <v>#REF!</v>
      </c>
      <c r="AC65" s="110" t="e">
        <f t="shared" si="10"/>
        <v>#REF!</v>
      </c>
      <c r="AD65" s="110" t="e">
        <f t="shared" si="11"/>
        <v>#REF!</v>
      </c>
      <c r="AE65" s="111" t="e">
        <f t="shared" si="22"/>
        <v>#REF!</v>
      </c>
      <c r="AF65" s="111" t="e">
        <f t="shared" si="23"/>
        <v>#REF!</v>
      </c>
      <c r="AH65" s="110" t="e">
        <f t="shared" si="14"/>
        <v>#REF!</v>
      </c>
      <c r="AI65" s="110" t="e">
        <f t="shared" si="15"/>
        <v>#REF!</v>
      </c>
      <c r="AJ65" s="111" t="e">
        <f t="shared" si="24"/>
        <v>#REF!</v>
      </c>
      <c r="AK65" s="111" t="e">
        <f t="shared" si="25"/>
        <v>#REF!</v>
      </c>
    </row>
    <row r="66" spans="1:37" ht="15" customHeight="1">
      <c r="A66" s="91" t="s">
        <v>147</v>
      </c>
      <c r="B66" s="92" t="s">
        <v>338</v>
      </c>
      <c r="C66" s="90">
        <v>1.33</v>
      </c>
      <c r="D66" s="13"/>
      <c r="E66" s="14">
        <v>3.5000000000000003E-2</v>
      </c>
      <c r="F66" s="14"/>
      <c r="G66" s="18">
        <f t="shared" si="0"/>
        <v>3.5000000000000003E-2</v>
      </c>
      <c r="H66" s="18" t="str">
        <f t="shared" si="1"/>
        <v/>
      </c>
      <c r="I66" s="28"/>
      <c r="J66" s="3" t="e">
        <f>'Cav 1기존'!O66</f>
        <v>#REF!</v>
      </c>
      <c r="K66" s="3" t="e">
        <f>'Cav 1기존'!P66</f>
        <v>#REF!</v>
      </c>
      <c r="L66" s="3" t="e">
        <f>'Cav 2기존'!O66</f>
        <v>#REF!</v>
      </c>
      <c r="M66" s="3" t="e">
        <f>'Cav 2기존'!P66</f>
        <v>#REF!</v>
      </c>
      <c r="N66" s="3" t="e">
        <f>'Cav 3기존'!O66</f>
        <v>#REF!</v>
      </c>
      <c r="O66" s="3" t="e">
        <f>'Cav 3기존'!P66</f>
        <v>#REF!</v>
      </c>
      <c r="P66" s="3" t="e">
        <f>'Cav 4기존'!O66</f>
        <v>#REF!</v>
      </c>
      <c r="Q66" s="3" t="e">
        <f>'Cav 4기존'!P66</f>
        <v>#REF!</v>
      </c>
      <c r="S66" s="110" t="e">
        <f t="shared" si="2"/>
        <v>#REF!</v>
      </c>
      <c r="T66" s="110" t="e">
        <f t="shared" si="3"/>
        <v>#REF!</v>
      </c>
      <c r="U66" s="111" t="e">
        <f t="shared" si="18"/>
        <v>#REF!</v>
      </c>
      <c r="V66" s="111" t="e">
        <f t="shared" si="19"/>
        <v>#REF!</v>
      </c>
      <c r="X66" s="110" t="e">
        <f t="shared" si="6"/>
        <v>#REF!</v>
      </c>
      <c r="Y66" s="110" t="e">
        <f t="shared" si="7"/>
        <v>#REF!</v>
      </c>
      <c r="Z66" s="111" t="e">
        <f t="shared" si="20"/>
        <v>#REF!</v>
      </c>
      <c r="AA66" s="111" t="e">
        <f t="shared" si="21"/>
        <v>#REF!</v>
      </c>
      <c r="AC66" s="110" t="e">
        <f t="shared" si="10"/>
        <v>#REF!</v>
      </c>
      <c r="AD66" s="110" t="e">
        <f t="shared" si="11"/>
        <v>#REF!</v>
      </c>
      <c r="AE66" s="111" t="e">
        <f t="shared" si="22"/>
        <v>#REF!</v>
      </c>
      <c r="AF66" s="111" t="e">
        <f t="shared" si="23"/>
        <v>#REF!</v>
      </c>
      <c r="AH66" s="110" t="e">
        <f t="shared" si="14"/>
        <v>#REF!</v>
      </c>
      <c r="AI66" s="110" t="e">
        <f t="shared" si="15"/>
        <v>#REF!</v>
      </c>
      <c r="AJ66" s="111" t="e">
        <f t="shared" si="24"/>
        <v>#REF!</v>
      </c>
      <c r="AK66" s="111" t="e">
        <f t="shared" si="25"/>
        <v>#REF!</v>
      </c>
    </row>
    <row r="67" spans="1:37" ht="15" customHeight="1">
      <c r="A67" s="91"/>
      <c r="B67" s="92"/>
      <c r="C67" s="90"/>
      <c r="D67" s="13"/>
      <c r="E67" s="14"/>
      <c r="F67" s="14"/>
      <c r="G67" s="18" t="str">
        <f t="shared" si="0"/>
        <v/>
      </c>
      <c r="H67" s="18" t="str">
        <f t="shared" si="1"/>
        <v/>
      </c>
      <c r="I67" s="28"/>
      <c r="J67" s="3"/>
      <c r="K67" s="3"/>
      <c r="L67" s="3"/>
      <c r="M67" s="3"/>
      <c r="N67" s="3"/>
      <c r="O67" s="3"/>
      <c r="P67" s="3"/>
      <c r="Q67" s="3"/>
      <c r="S67" s="110" t="e">
        <f t="shared" si="2"/>
        <v>#REF!</v>
      </c>
      <c r="T67" s="110" t="e">
        <f t="shared" si="3"/>
        <v>#REF!</v>
      </c>
      <c r="U67" s="111" t="e">
        <f t="shared" si="18"/>
        <v>#REF!</v>
      </c>
      <c r="V67" s="111" t="e">
        <f t="shared" si="19"/>
        <v>#REF!</v>
      </c>
      <c r="X67" s="110" t="e">
        <f t="shared" si="6"/>
        <v>#REF!</v>
      </c>
      <c r="Y67" s="110" t="e">
        <f t="shared" si="7"/>
        <v>#REF!</v>
      </c>
      <c r="Z67" s="111" t="e">
        <f t="shared" si="20"/>
        <v>#REF!</v>
      </c>
      <c r="AA67" s="111" t="e">
        <f t="shared" si="21"/>
        <v>#REF!</v>
      </c>
      <c r="AC67" s="110" t="e">
        <f t="shared" si="10"/>
        <v>#REF!</v>
      </c>
      <c r="AD67" s="110" t="e">
        <f t="shared" si="11"/>
        <v>#REF!</v>
      </c>
      <c r="AE67" s="111" t="e">
        <f t="shared" si="22"/>
        <v>#REF!</v>
      </c>
      <c r="AF67" s="111" t="e">
        <f t="shared" si="23"/>
        <v>#REF!</v>
      </c>
      <c r="AH67" s="110" t="e">
        <f t="shared" si="14"/>
        <v>#REF!</v>
      </c>
      <c r="AI67" s="110" t="e">
        <f t="shared" si="15"/>
        <v>#REF!</v>
      </c>
      <c r="AJ67" s="111" t="e">
        <f t="shared" si="24"/>
        <v>#REF!</v>
      </c>
      <c r="AK67" s="111" t="e">
        <f t="shared" si="25"/>
        <v>#REF!</v>
      </c>
    </row>
    <row r="68" spans="1:37" ht="15" customHeight="1">
      <c r="A68" s="91"/>
      <c r="B68" s="92"/>
      <c r="C68" s="90"/>
      <c r="D68" s="13"/>
      <c r="E68" s="14"/>
      <c r="F68" s="14"/>
      <c r="G68" s="18" t="str">
        <f t="shared" si="0"/>
        <v/>
      </c>
      <c r="H68" s="18" t="str">
        <f t="shared" si="1"/>
        <v/>
      </c>
      <c r="I68" s="28"/>
      <c r="J68" s="3"/>
      <c r="K68" s="3"/>
      <c r="L68" s="3"/>
      <c r="M68" s="3"/>
      <c r="N68" s="3"/>
      <c r="O68" s="3"/>
      <c r="P68" s="3"/>
      <c r="Q68" s="3"/>
      <c r="S68" s="110" t="e">
        <f t="shared" si="2"/>
        <v>#REF!</v>
      </c>
      <c r="T68" s="110" t="e">
        <f t="shared" si="3"/>
        <v>#REF!</v>
      </c>
      <c r="U68" s="111" t="e">
        <f t="shared" si="18"/>
        <v>#REF!</v>
      </c>
      <c r="V68" s="111" t="e">
        <f t="shared" si="19"/>
        <v>#REF!</v>
      </c>
      <c r="X68" s="110" t="e">
        <f t="shared" si="6"/>
        <v>#REF!</v>
      </c>
      <c r="Y68" s="110" t="e">
        <f t="shared" si="7"/>
        <v>#REF!</v>
      </c>
      <c r="Z68" s="111" t="e">
        <f t="shared" si="20"/>
        <v>#REF!</v>
      </c>
      <c r="AA68" s="111" t="e">
        <f t="shared" si="21"/>
        <v>#REF!</v>
      </c>
      <c r="AC68" s="110" t="e">
        <f t="shared" si="10"/>
        <v>#REF!</v>
      </c>
      <c r="AD68" s="110" t="e">
        <f t="shared" si="11"/>
        <v>#REF!</v>
      </c>
      <c r="AE68" s="111" t="e">
        <f t="shared" si="22"/>
        <v>#REF!</v>
      </c>
      <c r="AF68" s="111" t="e">
        <f t="shared" si="23"/>
        <v>#REF!</v>
      </c>
      <c r="AH68" s="110" t="e">
        <f t="shared" si="14"/>
        <v>#REF!</v>
      </c>
      <c r="AI68" s="110" t="e">
        <f t="shared" si="15"/>
        <v>#REF!</v>
      </c>
      <c r="AJ68" s="111" t="e">
        <f t="shared" si="24"/>
        <v>#REF!</v>
      </c>
      <c r="AK68" s="111" t="e">
        <f t="shared" si="25"/>
        <v>#REF!</v>
      </c>
    </row>
    <row r="69" spans="1:37" ht="15" customHeight="1">
      <c r="A69" s="84" t="s">
        <v>371</v>
      </c>
      <c r="B69" s="85" t="s">
        <v>148</v>
      </c>
      <c r="C69" s="90">
        <v>1.5</v>
      </c>
      <c r="D69" s="13">
        <v>0.52</v>
      </c>
      <c r="E69" s="14">
        <v>0.03</v>
      </c>
      <c r="F69" s="14">
        <v>-0.03</v>
      </c>
      <c r="G69" s="18">
        <f t="shared" si="0"/>
        <v>0.55000000000000004</v>
      </c>
      <c r="H69" s="18">
        <f t="shared" si="1"/>
        <v>0.49</v>
      </c>
      <c r="I69" s="28"/>
      <c r="J69" s="3" t="e">
        <f>'Cav 1기존'!O69</f>
        <v>#REF!</v>
      </c>
      <c r="K69" s="3" t="e">
        <f>'Cav 1기존'!P69</f>
        <v>#REF!</v>
      </c>
      <c r="L69" s="3" t="e">
        <f>'Cav 2기존'!O69</f>
        <v>#REF!</v>
      </c>
      <c r="M69" s="3" t="e">
        <f>'Cav 2기존'!P69</f>
        <v>#REF!</v>
      </c>
      <c r="N69" s="3" t="e">
        <f>'Cav 3기존'!O69</f>
        <v>#REF!</v>
      </c>
      <c r="O69" s="3" t="e">
        <f>'Cav 3기존'!P69</f>
        <v>#REF!</v>
      </c>
      <c r="P69" s="3" t="e">
        <f>'Cav 4기존'!O69</f>
        <v>#REF!</v>
      </c>
      <c r="Q69" s="3" t="e">
        <f>'Cav 4기존'!P69</f>
        <v>#REF!</v>
      </c>
      <c r="S69" s="110" t="e">
        <f t="shared" si="2"/>
        <v>#REF!</v>
      </c>
      <c r="T69" s="110" t="e">
        <f t="shared" si="3"/>
        <v>#REF!</v>
      </c>
      <c r="U69" s="111" t="e">
        <f t="shared" si="18"/>
        <v>#REF!</v>
      </c>
      <c r="V69" s="111" t="e">
        <f t="shared" si="19"/>
        <v>#REF!</v>
      </c>
      <c r="X69" s="110" t="e">
        <f t="shared" si="6"/>
        <v>#REF!</v>
      </c>
      <c r="Y69" s="110" t="e">
        <f t="shared" si="7"/>
        <v>#REF!</v>
      </c>
      <c r="Z69" s="111" t="e">
        <f t="shared" si="20"/>
        <v>#REF!</v>
      </c>
      <c r="AA69" s="111" t="e">
        <f t="shared" si="21"/>
        <v>#REF!</v>
      </c>
      <c r="AC69" s="110" t="e">
        <f t="shared" si="10"/>
        <v>#REF!</v>
      </c>
      <c r="AD69" s="110" t="e">
        <f t="shared" si="11"/>
        <v>#REF!</v>
      </c>
      <c r="AE69" s="111" t="e">
        <f t="shared" si="22"/>
        <v>#REF!</v>
      </c>
      <c r="AF69" s="111" t="e">
        <f t="shared" si="23"/>
        <v>#REF!</v>
      </c>
      <c r="AH69" s="110" t="e">
        <f t="shared" si="14"/>
        <v>#REF!</v>
      </c>
      <c r="AI69" s="110" t="e">
        <f t="shared" si="15"/>
        <v>#REF!</v>
      </c>
      <c r="AJ69" s="111" t="e">
        <f t="shared" si="24"/>
        <v>#REF!</v>
      </c>
      <c r="AK69" s="111" t="e">
        <f t="shared" si="25"/>
        <v>#REF!</v>
      </c>
    </row>
    <row r="70" spans="1:37" ht="15" customHeight="1">
      <c r="A70" s="84" t="s">
        <v>372</v>
      </c>
      <c r="B70" s="85" t="s">
        <v>149</v>
      </c>
      <c r="C70" s="90">
        <v>1.5</v>
      </c>
      <c r="D70" s="13">
        <v>0.52</v>
      </c>
      <c r="E70" s="14">
        <v>0.03</v>
      </c>
      <c r="F70" s="14">
        <v>-0.03</v>
      </c>
      <c r="G70" s="18">
        <f t="shared" si="0"/>
        <v>0.55000000000000004</v>
      </c>
      <c r="H70" s="18">
        <f t="shared" si="1"/>
        <v>0.49</v>
      </c>
      <c r="I70" s="28"/>
      <c r="J70" s="3" t="e">
        <f>'Cav 1기존'!O70</f>
        <v>#REF!</v>
      </c>
      <c r="K70" s="3" t="e">
        <f>'Cav 1기존'!P70</f>
        <v>#REF!</v>
      </c>
      <c r="L70" s="3" t="e">
        <f>'Cav 2기존'!O70</f>
        <v>#REF!</v>
      </c>
      <c r="M70" s="3" t="e">
        <f>'Cav 2기존'!P70</f>
        <v>#REF!</v>
      </c>
      <c r="N70" s="3" t="e">
        <f>'Cav 3기존'!O70</f>
        <v>#REF!</v>
      </c>
      <c r="O70" s="3" t="e">
        <f>'Cav 3기존'!P70</f>
        <v>#REF!</v>
      </c>
      <c r="P70" s="3" t="e">
        <f>'Cav 4기존'!O70</f>
        <v>#REF!</v>
      </c>
      <c r="Q70" s="3" t="e">
        <f>'Cav 4기존'!P70</f>
        <v>#REF!</v>
      </c>
      <c r="S70" s="110" t="e">
        <f t="shared" si="2"/>
        <v>#REF!</v>
      </c>
      <c r="T70" s="110" t="e">
        <f t="shared" si="3"/>
        <v>#REF!</v>
      </c>
      <c r="U70" s="111" t="e">
        <f t="shared" si="18"/>
        <v>#REF!</v>
      </c>
      <c r="V70" s="111" t="e">
        <f t="shared" si="19"/>
        <v>#REF!</v>
      </c>
      <c r="X70" s="110" t="e">
        <f t="shared" si="6"/>
        <v>#REF!</v>
      </c>
      <c r="Y70" s="110" t="e">
        <f t="shared" si="7"/>
        <v>#REF!</v>
      </c>
      <c r="Z70" s="111" t="e">
        <f t="shared" si="20"/>
        <v>#REF!</v>
      </c>
      <c r="AA70" s="111" t="e">
        <f t="shared" si="21"/>
        <v>#REF!</v>
      </c>
      <c r="AC70" s="110" t="e">
        <f t="shared" si="10"/>
        <v>#REF!</v>
      </c>
      <c r="AD70" s="110" t="e">
        <f t="shared" si="11"/>
        <v>#REF!</v>
      </c>
      <c r="AE70" s="111" t="e">
        <f t="shared" si="22"/>
        <v>#REF!</v>
      </c>
      <c r="AF70" s="111" t="e">
        <f t="shared" si="23"/>
        <v>#REF!</v>
      </c>
      <c r="AH70" s="110" t="e">
        <f t="shared" si="14"/>
        <v>#REF!</v>
      </c>
      <c r="AI70" s="110" t="e">
        <f t="shared" si="15"/>
        <v>#REF!</v>
      </c>
      <c r="AJ70" s="111" t="e">
        <f t="shared" si="24"/>
        <v>#REF!</v>
      </c>
      <c r="AK70" s="111" t="e">
        <f t="shared" si="25"/>
        <v>#REF!</v>
      </c>
    </row>
    <row r="71" spans="1:37" ht="15" customHeight="1">
      <c r="A71" s="84" t="s">
        <v>373</v>
      </c>
      <c r="B71" s="85" t="s">
        <v>150</v>
      </c>
      <c r="C71" s="90">
        <v>1.5</v>
      </c>
      <c r="D71" s="13">
        <v>0.52</v>
      </c>
      <c r="E71" s="14">
        <v>0.03</v>
      </c>
      <c r="F71" s="14">
        <v>-0.03</v>
      </c>
      <c r="G71" s="18">
        <f t="shared" si="0"/>
        <v>0.55000000000000004</v>
      </c>
      <c r="H71" s="18">
        <f t="shared" si="1"/>
        <v>0.49</v>
      </c>
      <c r="I71" s="28"/>
      <c r="J71" s="3" t="e">
        <f>'Cav 1기존'!O71</f>
        <v>#REF!</v>
      </c>
      <c r="K71" s="3" t="e">
        <f>'Cav 1기존'!P71</f>
        <v>#REF!</v>
      </c>
      <c r="L71" s="3" t="e">
        <f>'Cav 2기존'!O71</f>
        <v>#REF!</v>
      </c>
      <c r="M71" s="3" t="e">
        <f>'Cav 2기존'!P71</f>
        <v>#REF!</v>
      </c>
      <c r="N71" s="3" t="e">
        <f>'Cav 3기존'!O71</f>
        <v>#REF!</v>
      </c>
      <c r="O71" s="3" t="e">
        <f>'Cav 3기존'!P71</f>
        <v>#REF!</v>
      </c>
      <c r="P71" s="3" t="e">
        <f>'Cav 4기존'!O71</f>
        <v>#REF!</v>
      </c>
      <c r="Q71" s="3" t="e">
        <f>'Cav 4기존'!P71</f>
        <v>#REF!</v>
      </c>
      <c r="S71" s="110" t="e">
        <f t="shared" si="2"/>
        <v>#REF!</v>
      </c>
      <c r="T71" s="110" t="e">
        <f t="shared" si="3"/>
        <v>#REF!</v>
      </c>
      <c r="U71" s="111" t="e">
        <f t="shared" si="18"/>
        <v>#REF!</v>
      </c>
      <c r="V71" s="111" t="e">
        <f t="shared" si="19"/>
        <v>#REF!</v>
      </c>
      <c r="X71" s="110" t="e">
        <f t="shared" si="6"/>
        <v>#REF!</v>
      </c>
      <c r="Y71" s="110" t="e">
        <f t="shared" si="7"/>
        <v>#REF!</v>
      </c>
      <c r="Z71" s="111" t="e">
        <f t="shared" si="20"/>
        <v>#REF!</v>
      </c>
      <c r="AA71" s="111" t="e">
        <f t="shared" si="21"/>
        <v>#REF!</v>
      </c>
      <c r="AC71" s="110" t="e">
        <f t="shared" si="10"/>
        <v>#REF!</v>
      </c>
      <c r="AD71" s="110" t="e">
        <f t="shared" si="11"/>
        <v>#REF!</v>
      </c>
      <c r="AE71" s="111" t="e">
        <f t="shared" si="22"/>
        <v>#REF!</v>
      </c>
      <c r="AF71" s="111" t="e">
        <f t="shared" si="23"/>
        <v>#REF!</v>
      </c>
      <c r="AH71" s="110" t="e">
        <f t="shared" si="14"/>
        <v>#REF!</v>
      </c>
      <c r="AI71" s="110" t="e">
        <f t="shared" si="15"/>
        <v>#REF!</v>
      </c>
      <c r="AJ71" s="111" t="e">
        <f t="shared" si="24"/>
        <v>#REF!</v>
      </c>
      <c r="AK71" s="111" t="e">
        <f t="shared" si="25"/>
        <v>#REF!</v>
      </c>
    </row>
    <row r="72" spans="1:37" ht="15" customHeight="1">
      <c r="A72" s="84" t="s">
        <v>374</v>
      </c>
      <c r="B72" s="85" t="s">
        <v>151</v>
      </c>
      <c r="C72" s="90">
        <v>1.5</v>
      </c>
      <c r="D72" s="13">
        <v>0.52</v>
      </c>
      <c r="E72" s="14">
        <v>0.03</v>
      </c>
      <c r="F72" s="14">
        <v>-0.03</v>
      </c>
      <c r="G72" s="18">
        <f t="shared" si="0"/>
        <v>0.55000000000000004</v>
      </c>
      <c r="H72" s="18">
        <f t="shared" si="1"/>
        <v>0.49</v>
      </c>
      <c r="I72" s="28"/>
      <c r="J72" s="3" t="e">
        <f>'Cav 1기존'!O72</f>
        <v>#REF!</v>
      </c>
      <c r="K72" s="3" t="e">
        <f>'Cav 1기존'!P72</f>
        <v>#REF!</v>
      </c>
      <c r="L72" s="3" t="e">
        <f>'Cav 2기존'!O72</f>
        <v>#REF!</v>
      </c>
      <c r="M72" s="3" t="e">
        <f>'Cav 2기존'!P72</f>
        <v>#REF!</v>
      </c>
      <c r="N72" s="3" t="e">
        <f>'Cav 3기존'!O72</f>
        <v>#REF!</v>
      </c>
      <c r="O72" s="3" t="e">
        <f>'Cav 3기존'!P72</f>
        <v>#REF!</v>
      </c>
      <c r="P72" s="3" t="e">
        <f>'Cav 4기존'!O72</f>
        <v>#REF!</v>
      </c>
      <c r="Q72" s="3" t="e">
        <f>'Cav 4기존'!P72</f>
        <v>#REF!</v>
      </c>
      <c r="S72" s="110" t="e">
        <f t="shared" si="2"/>
        <v>#REF!</v>
      </c>
      <c r="T72" s="110" t="e">
        <f t="shared" si="3"/>
        <v>#REF!</v>
      </c>
      <c r="U72" s="111" t="e">
        <f t="shared" si="18"/>
        <v>#REF!</v>
      </c>
      <c r="V72" s="111" t="e">
        <f t="shared" si="19"/>
        <v>#REF!</v>
      </c>
      <c r="X72" s="110" t="e">
        <f t="shared" si="6"/>
        <v>#REF!</v>
      </c>
      <c r="Y72" s="110" t="e">
        <f t="shared" si="7"/>
        <v>#REF!</v>
      </c>
      <c r="Z72" s="111" t="e">
        <f t="shared" si="20"/>
        <v>#REF!</v>
      </c>
      <c r="AA72" s="111" t="e">
        <f t="shared" si="21"/>
        <v>#REF!</v>
      </c>
      <c r="AC72" s="110" t="e">
        <f t="shared" si="10"/>
        <v>#REF!</v>
      </c>
      <c r="AD72" s="110" t="e">
        <f t="shared" si="11"/>
        <v>#REF!</v>
      </c>
      <c r="AE72" s="111" t="e">
        <f t="shared" si="22"/>
        <v>#REF!</v>
      </c>
      <c r="AF72" s="111" t="e">
        <f t="shared" si="23"/>
        <v>#REF!</v>
      </c>
      <c r="AH72" s="110" t="e">
        <f t="shared" si="14"/>
        <v>#REF!</v>
      </c>
      <c r="AI72" s="110" t="e">
        <f t="shared" si="15"/>
        <v>#REF!</v>
      </c>
      <c r="AJ72" s="111" t="e">
        <f t="shared" si="24"/>
        <v>#REF!</v>
      </c>
      <c r="AK72" s="111" t="e">
        <f t="shared" si="25"/>
        <v>#REF!</v>
      </c>
    </row>
    <row r="73" spans="1:37" ht="15" customHeight="1">
      <c r="A73" s="84" t="s">
        <v>259</v>
      </c>
      <c r="B73" s="85" t="s">
        <v>536</v>
      </c>
      <c r="C73" s="90">
        <v>1.5</v>
      </c>
      <c r="D73" s="13">
        <v>0.52</v>
      </c>
      <c r="E73" s="14">
        <v>0.03</v>
      </c>
      <c r="F73" s="14">
        <v>-0.03</v>
      </c>
      <c r="G73" s="18">
        <f>IF(AND(D73="",E73=""),"",IF(D73="",E73,D73+E73))</f>
        <v>0.55000000000000004</v>
      </c>
      <c r="H73" s="18">
        <f>IF(AND(D73="",F73=""),"",IF(D73="",F73,D73+F73))</f>
        <v>0.49</v>
      </c>
      <c r="I73" s="28"/>
      <c r="J73" s="3"/>
      <c r="K73" s="3"/>
      <c r="L73" s="3"/>
      <c r="M73" s="3"/>
      <c r="N73" s="3"/>
      <c r="O73" s="3"/>
      <c r="P73" s="3"/>
      <c r="Q73" s="3"/>
      <c r="S73" s="110">
        <f t="shared" si="2"/>
        <v>0.03</v>
      </c>
      <c r="T73" s="110">
        <f t="shared" si="3"/>
        <v>-0.03</v>
      </c>
      <c r="U73" s="111">
        <f>IF(AND($D73="",S73=""),"",IF($D73="",S73,$D73+S73))</f>
        <v>0.55000000000000004</v>
      </c>
      <c r="V73" s="111">
        <f>IF(AND($D73="",T73=""),"",IF($D73="",T73,$D73+T73))</f>
        <v>0.49</v>
      </c>
      <c r="X73" s="110">
        <f t="shared" si="6"/>
        <v>0.03</v>
      </c>
      <c r="Y73" s="110">
        <f t="shared" si="7"/>
        <v>-0.03</v>
      </c>
      <c r="Z73" s="111">
        <f>IF(AND($D73="",X73=""),"",IF($D73="",X73,$D73+X73))</f>
        <v>0.55000000000000004</v>
      </c>
      <c r="AA73" s="111">
        <f>IF(AND($D73="",Y73=""),"",IF($D73="",Y73,$D73+Y73))</f>
        <v>0.49</v>
      </c>
      <c r="AC73" s="110">
        <f t="shared" si="10"/>
        <v>0.03</v>
      </c>
      <c r="AD73" s="110">
        <f t="shared" si="11"/>
        <v>-0.03</v>
      </c>
      <c r="AE73" s="111">
        <f>IF(AND($D73="",AC73=""),"",IF($D73="",AC73,$D73+AC73))</f>
        <v>0.55000000000000004</v>
      </c>
      <c r="AF73" s="111">
        <f>IF(AND($D73="",AD73=""),"",IF($D73="",AD73,$D73+AD73))</f>
        <v>0.49</v>
      </c>
      <c r="AH73" s="110">
        <f t="shared" si="14"/>
        <v>0.03</v>
      </c>
      <c r="AI73" s="110">
        <f t="shared" si="15"/>
        <v>-0.03</v>
      </c>
      <c r="AJ73" s="111">
        <f>IF(AND($D73="",AH73=""),"",IF($D73="",AH73,$D73+AH73))</f>
        <v>0.55000000000000004</v>
      </c>
      <c r="AK73" s="111">
        <f>IF(AND($D73="",AI73=""),"",IF($D73="",AI73,$D73+AI73))</f>
        <v>0.49</v>
      </c>
    </row>
    <row r="74" spans="1:37" ht="15" customHeight="1">
      <c r="A74" s="84" t="s">
        <v>259</v>
      </c>
      <c r="B74" s="85" t="s">
        <v>537</v>
      </c>
      <c r="C74" s="90">
        <v>1.5</v>
      </c>
      <c r="D74" s="13">
        <v>0.52</v>
      </c>
      <c r="E74" s="14">
        <v>0.03</v>
      </c>
      <c r="F74" s="14">
        <v>-0.03</v>
      </c>
      <c r="G74" s="18">
        <f>IF(AND(D74="",E74=""),"",IF(D74="",E74,D74+E74))</f>
        <v>0.55000000000000004</v>
      </c>
      <c r="H74" s="18">
        <f>IF(AND(D74="",F74=""),"",IF(D74="",F74,D74+F74))</f>
        <v>0.49</v>
      </c>
      <c r="I74" s="28"/>
      <c r="J74" s="3"/>
      <c r="K74" s="3"/>
      <c r="L74" s="3"/>
      <c r="M74" s="3"/>
      <c r="N74" s="3"/>
      <c r="O74" s="3"/>
      <c r="P74" s="3"/>
      <c r="Q74" s="3"/>
      <c r="S74" s="110">
        <f t="shared" si="2"/>
        <v>0.03</v>
      </c>
      <c r="T74" s="110">
        <f t="shared" si="3"/>
        <v>-0.03</v>
      </c>
      <c r="U74" s="111">
        <f>IF(AND($D74="",S74=""),"",IF($D74="",S74,$D74+S74))</f>
        <v>0.55000000000000004</v>
      </c>
      <c r="V74" s="111">
        <f>IF(AND($D74="",T74=""),"",IF($D74="",T74,$D74+T74))</f>
        <v>0.49</v>
      </c>
      <c r="X74" s="110">
        <f t="shared" si="6"/>
        <v>0.03</v>
      </c>
      <c r="Y74" s="110">
        <f t="shared" si="7"/>
        <v>-0.03</v>
      </c>
      <c r="Z74" s="111">
        <f>IF(AND($D74="",X74=""),"",IF($D74="",X74,$D74+X74))</f>
        <v>0.55000000000000004</v>
      </c>
      <c r="AA74" s="111">
        <f>IF(AND($D74="",Y74=""),"",IF($D74="",Y74,$D74+Y74))</f>
        <v>0.49</v>
      </c>
      <c r="AC74" s="110">
        <f t="shared" si="10"/>
        <v>0.03</v>
      </c>
      <c r="AD74" s="110">
        <f t="shared" si="11"/>
        <v>-0.03</v>
      </c>
      <c r="AE74" s="111">
        <f>IF(AND($D74="",AC74=""),"",IF($D74="",AC74,$D74+AC74))</f>
        <v>0.55000000000000004</v>
      </c>
      <c r="AF74" s="111">
        <f>IF(AND($D74="",AD74=""),"",IF($D74="",AD74,$D74+AD74))</f>
        <v>0.49</v>
      </c>
      <c r="AH74" s="110">
        <f t="shared" si="14"/>
        <v>0.03</v>
      </c>
      <c r="AI74" s="110">
        <f t="shared" si="15"/>
        <v>-0.03</v>
      </c>
      <c r="AJ74" s="111">
        <f>IF(AND($D74="",AH74=""),"",IF($D74="",AH74,$D74+AH74))</f>
        <v>0.55000000000000004</v>
      </c>
      <c r="AK74" s="111">
        <f>IF(AND($D74="",AI74=""),"",IF($D74="",AI74,$D74+AI74))</f>
        <v>0.49</v>
      </c>
    </row>
    <row r="75" spans="1:37" ht="15" customHeight="1">
      <c r="A75" s="84" t="s">
        <v>105</v>
      </c>
      <c r="B75" s="86" t="s">
        <v>339</v>
      </c>
      <c r="C75" s="90">
        <v>1.5</v>
      </c>
      <c r="D75" s="13">
        <v>3.23</v>
      </c>
      <c r="E75" s="14">
        <v>0.02</v>
      </c>
      <c r="F75" s="14">
        <v>-3.5000000000000003E-2</v>
      </c>
      <c r="G75" s="18">
        <f t="shared" si="0"/>
        <v>3.25</v>
      </c>
      <c r="H75" s="18">
        <f t="shared" si="1"/>
        <v>3.1949999999999998</v>
      </c>
      <c r="I75" s="28"/>
      <c r="J75" s="3" t="e">
        <f>'Cav 1기존'!O73</f>
        <v>#REF!</v>
      </c>
      <c r="K75" s="3" t="e">
        <f>'Cav 1기존'!P73</f>
        <v>#REF!</v>
      </c>
      <c r="L75" s="3" t="e">
        <f>'Cav 2기존'!O73</f>
        <v>#REF!</v>
      </c>
      <c r="M75" s="3" t="e">
        <f>'Cav 2기존'!P73</f>
        <v>#REF!</v>
      </c>
      <c r="N75" s="3" t="e">
        <f>'Cav 3기존'!O73</f>
        <v>#REF!</v>
      </c>
      <c r="O75" s="3" t="e">
        <f>'Cav 3기존'!P73</f>
        <v>#REF!</v>
      </c>
      <c r="P75" s="3" t="e">
        <f>'Cav 4기존'!O73</f>
        <v>#REF!</v>
      </c>
      <c r="Q75" s="3" t="e">
        <f>'Cav 4기존'!P73</f>
        <v>#REF!</v>
      </c>
      <c r="S75" s="110" t="e">
        <f t="shared" si="2"/>
        <v>#REF!</v>
      </c>
      <c r="T75" s="110" t="e">
        <f t="shared" si="3"/>
        <v>#REF!</v>
      </c>
      <c r="U75" s="111" t="e">
        <f t="shared" si="18"/>
        <v>#REF!</v>
      </c>
      <c r="V75" s="111" t="e">
        <f t="shared" si="19"/>
        <v>#REF!</v>
      </c>
      <c r="X75" s="110" t="e">
        <f t="shared" si="6"/>
        <v>#REF!</v>
      </c>
      <c r="Y75" s="110" t="e">
        <f t="shared" si="7"/>
        <v>#REF!</v>
      </c>
      <c r="Z75" s="111" t="e">
        <f t="shared" si="20"/>
        <v>#REF!</v>
      </c>
      <c r="AA75" s="111" t="e">
        <f t="shared" si="21"/>
        <v>#REF!</v>
      </c>
      <c r="AC75" s="110" t="e">
        <f t="shared" si="10"/>
        <v>#REF!</v>
      </c>
      <c r="AD75" s="110" t="e">
        <f t="shared" si="11"/>
        <v>#REF!</v>
      </c>
      <c r="AE75" s="111" t="e">
        <f t="shared" si="22"/>
        <v>#REF!</v>
      </c>
      <c r="AF75" s="111" t="e">
        <f t="shared" si="23"/>
        <v>#REF!</v>
      </c>
      <c r="AH75" s="110" t="e">
        <f t="shared" si="14"/>
        <v>#REF!</v>
      </c>
      <c r="AI75" s="110" t="e">
        <f t="shared" si="15"/>
        <v>#REF!</v>
      </c>
      <c r="AJ75" s="111" t="e">
        <f t="shared" si="24"/>
        <v>#REF!</v>
      </c>
      <c r="AK75" s="111" t="e">
        <f t="shared" si="25"/>
        <v>#REF!</v>
      </c>
    </row>
    <row r="76" spans="1:37" ht="15" customHeight="1">
      <c r="A76" s="84" t="s">
        <v>105</v>
      </c>
      <c r="B76" s="86" t="s">
        <v>152</v>
      </c>
      <c r="C76" s="90">
        <v>1.5</v>
      </c>
      <c r="D76" s="13">
        <v>3.23</v>
      </c>
      <c r="E76" s="14">
        <v>0.02</v>
      </c>
      <c r="F76" s="14">
        <v>-3.5000000000000003E-2</v>
      </c>
      <c r="G76" s="18">
        <f t="shared" si="0"/>
        <v>3.25</v>
      </c>
      <c r="H76" s="18">
        <f t="shared" si="1"/>
        <v>3.1949999999999998</v>
      </c>
      <c r="I76" s="28"/>
      <c r="J76" s="3" t="e">
        <f>'Cav 1기존'!O74</f>
        <v>#REF!</v>
      </c>
      <c r="K76" s="3" t="e">
        <f>'Cav 1기존'!P74</f>
        <v>#REF!</v>
      </c>
      <c r="L76" s="3" t="e">
        <f>'Cav 2기존'!O74</f>
        <v>#REF!</v>
      </c>
      <c r="M76" s="3" t="e">
        <f>'Cav 2기존'!P74</f>
        <v>#REF!</v>
      </c>
      <c r="N76" s="3" t="e">
        <f>'Cav 3기존'!O74</f>
        <v>#REF!</v>
      </c>
      <c r="O76" s="3" t="e">
        <f>'Cav 3기존'!P74</f>
        <v>#REF!</v>
      </c>
      <c r="P76" s="3" t="e">
        <f>'Cav 4기존'!O74</f>
        <v>#REF!</v>
      </c>
      <c r="Q76" s="3" t="e">
        <f>'Cav 4기존'!P74</f>
        <v>#REF!</v>
      </c>
      <c r="S76" s="110" t="e">
        <f t="shared" si="2"/>
        <v>#REF!</v>
      </c>
      <c r="T76" s="110" t="e">
        <f t="shared" si="3"/>
        <v>#REF!</v>
      </c>
      <c r="U76" s="111" t="e">
        <f t="shared" si="18"/>
        <v>#REF!</v>
      </c>
      <c r="V76" s="111" t="e">
        <f t="shared" si="19"/>
        <v>#REF!</v>
      </c>
      <c r="X76" s="110" t="e">
        <f t="shared" si="6"/>
        <v>#REF!</v>
      </c>
      <c r="Y76" s="110" t="e">
        <f t="shared" si="7"/>
        <v>#REF!</v>
      </c>
      <c r="Z76" s="111" t="e">
        <f t="shared" si="20"/>
        <v>#REF!</v>
      </c>
      <c r="AA76" s="111" t="e">
        <f t="shared" si="21"/>
        <v>#REF!</v>
      </c>
      <c r="AC76" s="110" t="e">
        <f t="shared" si="10"/>
        <v>#REF!</v>
      </c>
      <c r="AD76" s="110" t="e">
        <f t="shared" si="11"/>
        <v>#REF!</v>
      </c>
      <c r="AE76" s="111" t="e">
        <f t="shared" si="22"/>
        <v>#REF!</v>
      </c>
      <c r="AF76" s="111" t="e">
        <f t="shared" si="23"/>
        <v>#REF!</v>
      </c>
      <c r="AH76" s="110" t="e">
        <f t="shared" si="14"/>
        <v>#REF!</v>
      </c>
      <c r="AI76" s="110" t="e">
        <f t="shared" si="15"/>
        <v>#REF!</v>
      </c>
      <c r="AJ76" s="111" t="e">
        <f t="shared" si="24"/>
        <v>#REF!</v>
      </c>
      <c r="AK76" s="111" t="e">
        <f t="shared" si="25"/>
        <v>#REF!</v>
      </c>
    </row>
    <row r="77" spans="1:37" ht="15" customHeight="1">
      <c r="A77" s="84" t="s">
        <v>107</v>
      </c>
      <c r="B77" s="85" t="s">
        <v>153</v>
      </c>
      <c r="C77" s="90">
        <v>1.33</v>
      </c>
      <c r="D77" s="13">
        <v>14.263999999999999</v>
      </c>
      <c r="E77" s="14">
        <v>0.03</v>
      </c>
      <c r="F77" s="14">
        <v>-0.03</v>
      </c>
      <c r="G77" s="18">
        <f t="shared" si="0"/>
        <v>14.293999999999999</v>
      </c>
      <c r="H77" s="18">
        <f t="shared" si="1"/>
        <v>14.234</v>
      </c>
      <c r="I77" s="28"/>
      <c r="J77" s="3" t="e">
        <f>'Cav 1기존'!O75</f>
        <v>#REF!</v>
      </c>
      <c r="K77" s="3" t="e">
        <f>'Cav 1기존'!P75</f>
        <v>#REF!</v>
      </c>
      <c r="L77" s="3" t="e">
        <f>'Cav 2기존'!O75</f>
        <v>#REF!</v>
      </c>
      <c r="M77" s="3" t="e">
        <f>'Cav 2기존'!P75</f>
        <v>#REF!</v>
      </c>
      <c r="N77" s="3" t="e">
        <f>'Cav 3기존'!O75</f>
        <v>#REF!</v>
      </c>
      <c r="O77" s="3" t="e">
        <f>'Cav 3기존'!P75</f>
        <v>#REF!</v>
      </c>
      <c r="P77" s="3" t="e">
        <f>'Cav 4기존'!O75</f>
        <v>#REF!</v>
      </c>
      <c r="Q77" s="3" t="e">
        <f>'Cav 4기존'!P75</f>
        <v>#REF!</v>
      </c>
      <c r="S77" s="110" t="e">
        <f t="shared" si="2"/>
        <v>#REF!</v>
      </c>
      <c r="T77" s="110" t="e">
        <f t="shared" si="3"/>
        <v>#REF!</v>
      </c>
      <c r="U77" s="111" t="e">
        <f t="shared" si="18"/>
        <v>#REF!</v>
      </c>
      <c r="V77" s="111" t="e">
        <f t="shared" si="19"/>
        <v>#REF!</v>
      </c>
      <c r="X77" s="110" t="e">
        <f t="shared" si="6"/>
        <v>#REF!</v>
      </c>
      <c r="Y77" s="110" t="e">
        <f t="shared" si="7"/>
        <v>#REF!</v>
      </c>
      <c r="Z77" s="111" t="e">
        <f t="shared" si="20"/>
        <v>#REF!</v>
      </c>
      <c r="AA77" s="111" t="e">
        <f t="shared" si="21"/>
        <v>#REF!</v>
      </c>
      <c r="AC77" s="110" t="e">
        <f t="shared" si="10"/>
        <v>#REF!</v>
      </c>
      <c r="AD77" s="110" t="e">
        <f t="shared" si="11"/>
        <v>#REF!</v>
      </c>
      <c r="AE77" s="111" t="e">
        <f t="shared" si="22"/>
        <v>#REF!</v>
      </c>
      <c r="AF77" s="111" t="e">
        <f t="shared" si="23"/>
        <v>#REF!</v>
      </c>
      <c r="AH77" s="110" t="e">
        <f t="shared" si="14"/>
        <v>#REF!</v>
      </c>
      <c r="AI77" s="110" t="e">
        <f t="shared" si="15"/>
        <v>#REF!</v>
      </c>
      <c r="AJ77" s="111" t="e">
        <f t="shared" si="24"/>
        <v>#REF!</v>
      </c>
      <c r="AK77" s="111" t="e">
        <f t="shared" si="25"/>
        <v>#REF!</v>
      </c>
    </row>
    <row r="78" spans="1:37" ht="15" customHeight="1">
      <c r="A78" s="84" t="s">
        <v>108</v>
      </c>
      <c r="B78" s="85" t="s">
        <v>154</v>
      </c>
      <c r="C78" s="90">
        <v>1.33</v>
      </c>
      <c r="D78" s="13">
        <v>14.263999999999999</v>
      </c>
      <c r="E78" s="14">
        <v>0.03</v>
      </c>
      <c r="F78" s="14">
        <v>-0.03</v>
      </c>
      <c r="G78" s="18">
        <f t="shared" ref="G78:G141" si="26">IF(AND(D78="",E78=""),"",IF(D78="",E78,D78+E78))</f>
        <v>14.293999999999999</v>
      </c>
      <c r="H78" s="18">
        <f t="shared" ref="H78:H141" si="27">IF(AND(D78="",F78=""),"",IF(D78="",F78,D78+F78))</f>
        <v>14.234</v>
      </c>
      <c r="I78" s="28"/>
      <c r="J78" s="3" t="e">
        <f>'Cav 1기존'!O76</f>
        <v>#REF!</v>
      </c>
      <c r="K78" s="3" t="e">
        <f>'Cav 1기존'!P76</f>
        <v>#REF!</v>
      </c>
      <c r="L78" s="3" t="e">
        <f>'Cav 2기존'!O76</f>
        <v>#REF!</v>
      </c>
      <c r="M78" s="3" t="e">
        <f>'Cav 2기존'!P76</f>
        <v>#REF!</v>
      </c>
      <c r="N78" s="3" t="e">
        <f>'Cav 3기존'!O76</f>
        <v>#REF!</v>
      </c>
      <c r="O78" s="3" t="e">
        <f>'Cav 3기존'!P76</f>
        <v>#REF!</v>
      </c>
      <c r="P78" s="3" t="e">
        <f>'Cav 4기존'!O76</f>
        <v>#REF!</v>
      </c>
      <c r="Q78" s="3" t="e">
        <f>'Cav 4기존'!P76</f>
        <v>#REF!</v>
      </c>
      <c r="S78" s="110" t="e">
        <f t="shared" ref="S78:S141" si="28">IF($A78&lt;&gt;"(DC)", $E78*$R$7, $E78)</f>
        <v>#REF!</v>
      </c>
      <c r="T78" s="110" t="e">
        <f t="shared" ref="T78:T141" si="29">IF($A78&lt;&gt;"(DC)", $F78*$R$7, $F78)</f>
        <v>#REF!</v>
      </c>
      <c r="U78" s="111" t="e">
        <f t="shared" si="18"/>
        <v>#REF!</v>
      </c>
      <c r="V78" s="111" t="e">
        <f t="shared" si="19"/>
        <v>#REF!</v>
      </c>
      <c r="X78" s="110" t="e">
        <f t="shared" ref="X78:X141" si="30">IF($A78&lt;&gt;"(DC)", $E78*$W$7, $E78)</f>
        <v>#REF!</v>
      </c>
      <c r="Y78" s="110" t="e">
        <f t="shared" ref="Y78:Y141" si="31">IF($A78&lt;&gt;"(DC)", $F78*$W$7, $F78)</f>
        <v>#REF!</v>
      </c>
      <c r="Z78" s="111" t="e">
        <f t="shared" si="20"/>
        <v>#REF!</v>
      </c>
      <c r="AA78" s="111" t="e">
        <f t="shared" si="21"/>
        <v>#REF!</v>
      </c>
      <c r="AC78" s="110" t="e">
        <f t="shared" ref="AC78:AC141" si="32">IF($A78&lt;&gt;"(DC)", $E78*$AB$7, $E78)</f>
        <v>#REF!</v>
      </c>
      <c r="AD78" s="110" t="e">
        <f t="shared" ref="AD78:AD141" si="33">IF($A78&lt;&gt;"(DC)", $F78*$AB$7, $F78)</f>
        <v>#REF!</v>
      </c>
      <c r="AE78" s="111" t="e">
        <f t="shared" si="22"/>
        <v>#REF!</v>
      </c>
      <c r="AF78" s="111" t="e">
        <f t="shared" si="23"/>
        <v>#REF!</v>
      </c>
      <c r="AH78" s="110" t="e">
        <f t="shared" ref="AH78:AH141" si="34">IF($A78&lt;&gt;"(DC)", $E78*$AG$7, $E78)</f>
        <v>#REF!</v>
      </c>
      <c r="AI78" s="110" t="e">
        <f t="shared" ref="AI78:AI141" si="35">IF($A78&lt;&gt;"(DC)", $F78*$AG$7, $F78)</f>
        <v>#REF!</v>
      </c>
      <c r="AJ78" s="111" t="e">
        <f t="shared" si="24"/>
        <v>#REF!</v>
      </c>
      <c r="AK78" s="111" t="e">
        <f t="shared" si="25"/>
        <v>#REF!</v>
      </c>
    </row>
    <row r="79" spans="1:37" ht="15" customHeight="1">
      <c r="A79" s="84" t="s">
        <v>112</v>
      </c>
      <c r="B79" s="85" t="s">
        <v>155</v>
      </c>
      <c r="C79" s="90">
        <v>1.5</v>
      </c>
      <c r="D79" s="13">
        <v>1.84</v>
      </c>
      <c r="E79" s="14">
        <v>2.5000000000000001E-2</v>
      </c>
      <c r="F79" s="14">
        <v>-0.02</v>
      </c>
      <c r="G79" s="18">
        <f t="shared" si="26"/>
        <v>1.865</v>
      </c>
      <c r="H79" s="18">
        <f t="shared" si="27"/>
        <v>1.82</v>
      </c>
      <c r="I79" s="28"/>
      <c r="J79" s="3" t="e">
        <f>'Cav 1기존'!O77</f>
        <v>#REF!</v>
      </c>
      <c r="K79" s="3" t="e">
        <f>'Cav 1기존'!P77</f>
        <v>#REF!</v>
      </c>
      <c r="L79" s="3" t="e">
        <f>'Cav 2기존'!O77</f>
        <v>#REF!</v>
      </c>
      <c r="M79" s="3" t="e">
        <f>'Cav 2기존'!P77</f>
        <v>#REF!</v>
      </c>
      <c r="N79" s="3" t="e">
        <f>'Cav 3기존'!O77</f>
        <v>#REF!</v>
      </c>
      <c r="O79" s="3" t="e">
        <f>'Cav 3기존'!P77</f>
        <v>#REF!</v>
      </c>
      <c r="P79" s="3" t="e">
        <f>'Cav 4기존'!O77</f>
        <v>#REF!</v>
      </c>
      <c r="Q79" s="3" t="e">
        <f>'Cav 4기존'!P77</f>
        <v>#REF!</v>
      </c>
      <c r="S79" s="110" t="e">
        <f t="shared" si="28"/>
        <v>#REF!</v>
      </c>
      <c r="T79" s="110" t="e">
        <f t="shared" si="29"/>
        <v>#REF!</v>
      </c>
      <c r="U79" s="111" t="e">
        <f t="shared" si="18"/>
        <v>#REF!</v>
      </c>
      <c r="V79" s="111" t="e">
        <f t="shared" si="19"/>
        <v>#REF!</v>
      </c>
      <c r="X79" s="110" t="e">
        <f t="shared" si="30"/>
        <v>#REF!</v>
      </c>
      <c r="Y79" s="110" t="e">
        <f t="shared" si="31"/>
        <v>#REF!</v>
      </c>
      <c r="Z79" s="111" t="e">
        <f t="shared" si="20"/>
        <v>#REF!</v>
      </c>
      <c r="AA79" s="111" t="e">
        <f t="shared" si="21"/>
        <v>#REF!</v>
      </c>
      <c r="AC79" s="110" t="e">
        <f t="shared" si="32"/>
        <v>#REF!</v>
      </c>
      <c r="AD79" s="110" t="e">
        <f t="shared" si="33"/>
        <v>#REF!</v>
      </c>
      <c r="AE79" s="111" t="e">
        <f t="shared" si="22"/>
        <v>#REF!</v>
      </c>
      <c r="AF79" s="111" t="e">
        <f t="shared" si="23"/>
        <v>#REF!</v>
      </c>
      <c r="AH79" s="110" t="e">
        <f t="shared" si="34"/>
        <v>#REF!</v>
      </c>
      <c r="AI79" s="110" t="e">
        <f t="shared" si="35"/>
        <v>#REF!</v>
      </c>
      <c r="AJ79" s="111" t="e">
        <f t="shared" si="24"/>
        <v>#REF!</v>
      </c>
      <c r="AK79" s="111" t="e">
        <f t="shared" si="25"/>
        <v>#REF!</v>
      </c>
    </row>
    <row r="80" spans="1:37" ht="15" customHeight="1">
      <c r="A80" s="84"/>
      <c r="B80" s="85"/>
      <c r="C80" s="90"/>
      <c r="D80" s="13"/>
      <c r="E80" s="14"/>
      <c r="F80" s="14"/>
      <c r="G80" s="18" t="str">
        <f t="shared" si="26"/>
        <v/>
      </c>
      <c r="H80" s="18" t="str">
        <f t="shared" si="27"/>
        <v/>
      </c>
      <c r="I80" s="28"/>
      <c r="J80" s="3"/>
      <c r="K80" s="3"/>
      <c r="L80" s="3"/>
      <c r="M80" s="3"/>
      <c r="N80" s="3"/>
      <c r="O80" s="3"/>
      <c r="P80" s="3"/>
      <c r="Q80" s="3"/>
      <c r="S80" s="110" t="e">
        <f t="shared" si="28"/>
        <v>#REF!</v>
      </c>
      <c r="T80" s="110" t="e">
        <f t="shared" si="29"/>
        <v>#REF!</v>
      </c>
      <c r="U80" s="111" t="e">
        <f t="shared" si="18"/>
        <v>#REF!</v>
      </c>
      <c r="V80" s="111" t="e">
        <f t="shared" si="19"/>
        <v>#REF!</v>
      </c>
      <c r="X80" s="110" t="e">
        <f t="shared" si="30"/>
        <v>#REF!</v>
      </c>
      <c r="Y80" s="110" t="e">
        <f t="shared" si="31"/>
        <v>#REF!</v>
      </c>
      <c r="Z80" s="111" t="e">
        <f t="shared" si="20"/>
        <v>#REF!</v>
      </c>
      <c r="AA80" s="111" t="e">
        <f t="shared" si="21"/>
        <v>#REF!</v>
      </c>
      <c r="AC80" s="110" t="e">
        <f t="shared" si="32"/>
        <v>#REF!</v>
      </c>
      <c r="AD80" s="110" t="e">
        <f t="shared" si="33"/>
        <v>#REF!</v>
      </c>
      <c r="AE80" s="111" t="e">
        <f t="shared" si="22"/>
        <v>#REF!</v>
      </c>
      <c r="AF80" s="111" t="e">
        <f t="shared" si="23"/>
        <v>#REF!</v>
      </c>
      <c r="AH80" s="110" t="e">
        <f t="shared" si="34"/>
        <v>#REF!</v>
      </c>
      <c r="AI80" s="110" t="e">
        <f t="shared" si="35"/>
        <v>#REF!</v>
      </c>
      <c r="AJ80" s="111" t="e">
        <f t="shared" si="24"/>
        <v>#REF!</v>
      </c>
      <c r="AK80" s="111" t="e">
        <f t="shared" si="25"/>
        <v>#REF!</v>
      </c>
    </row>
    <row r="81" spans="1:37" ht="15" customHeight="1">
      <c r="A81" s="84"/>
      <c r="B81" s="85"/>
      <c r="C81" s="90"/>
      <c r="D81" s="13"/>
      <c r="E81" s="14"/>
      <c r="F81" s="14"/>
      <c r="G81" s="18" t="str">
        <f t="shared" si="26"/>
        <v/>
      </c>
      <c r="H81" s="18" t="str">
        <f t="shared" si="27"/>
        <v/>
      </c>
      <c r="I81" s="28"/>
      <c r="J81" s="3"/>
      <c r="K81" s="3"/>
      <c r="L81" s="3"/>
      <c r="M81" s="3"/>
      <c r="N81" s="3"/>
      <c r="O81" s="3"/>
      <c r="P81" s="3"/>
      <c r="Q81" s="3"/>
      <c r="S81" s="110" t="e">
        <f t="shared" si="28"/>
        <v>#REF!</v>
      </c>
      <c r="T81" s="110" t="e">
        <f t="shared" si="29"/>
        <v>#REF!</v>
      </c>
      <c r="U81" s="111" t="e">
        <f t="shared" si="18"/>
        <v>#REF!</v>
      </c>
      <c r="V81" s="111" t="e">
        <f t="shared" si="19"/>
        <v>#REF!</v>
      </c>
      <c r="X81" s="110" t="e">
        <f t="shared" si="30"/>
        <v>#REF!</v>
      </c>
      <c r="Y81" s="110" t="e">
        <f t="shared" si="31"/>
        <v>#REF!</v>
      </c>
      <c r="Z81" s="111" t="e">
        <f t="shared" si="20"/>
        <v>#REF!</v>
      </c>
      <c r="AA81" s="111" t="e">
        <f t="shared" si="21"/>
        <v>#REF!</v>
      </c>
      <c r="AC81" s="110" t="e">
        <f t="shared" si="32"/>
        <v>#REF!</v>
      </c>
      <c r="AD81" s="110" t="e">
        <f t="shared" si="33"/>
        <v>#REF!</v>
      </c>
      <c r="AE81" s="111" t="e">
        <f t="shared" si="22"/>
        <v>#REF!</v>
      </c>
      <c r="AF81" s="111" t="e">
        <f t="shared" si="23"/>
        <v>#REF!</v>
      </c>
      <c r="AH81" s="110" t="e">
        <f t="shared" si="34"/>
        <v>#REF!</v>
      </c>
      <c r="AI81" s="110" t="e">
        <f t="shared" si="35"/>
        <v>#REF!</v>
      </c>
      <c r="AJ81" s="111" t="e">
        <f t="shared" si="24"/>
        <v>#REF!</v>
      </c>
      <c r="AK81" s="111" t="e">
        <f t="shared" si="25"/>
        <v>#REF!</v>
      </c>
    </row>
    <row r="82" spans="1:37" ht="15" customHeight="1">
      <c r="A82" s="84" t="s">
        <v>113</v>
      </c>
      <c r="B82" s="85" t="s">
        <v>156</v>
      </c>
      <c r="C82" s="90">
        <v>1.5</v>
      </c>
      <c r="D82" s="13">
        <v>1.84</v>
      </c>
      <c r="E82" s="14">
        <v>2.5000000000000001E-2</v>
      </c>
      <c r="F82" s="14">
        <v>-0.02</v>
      </c>
      <c r="G82" s="18">
        <f t="shared" si="26"/>
        <v>1.865</v>
      </c>
      <c r="H82" s="18">
        <f t="shared" si="27"/>
        <v>1.82</v>
      </c>
      <c r="I82" s="28"/>
      <c r="J82" s="3" t="e">
        <f>'Cav 1기존'!O80</f>
        <v>#REF!</v>
      </c>
      <c r="K82" s="3" t="e">
        <f>'Cav 1기존'!P80</f>
        <v>#REF!</v>
      </c>
      <c r="L82" s="3" t="e">
        <f>'Cav 2기존'!O80</f>
        <v>#REF!</v>
      </c>
      <c r="M82" s="3" t="e">
        <f>'Cav 2기존'!P80</f>
        <v>#REF!</v>
      </c>
      <c r="N82" s="3" t="e">
        <f>'Cav 3기존'!O80</f>
        <v>#REF!</v>
      </c>
      <c r="O82" s="3" t="e">
        <f>'Cav 3기존'!P80</f>
        <v>#REF!</v>
      </c>
      <c r="P82" s="3" t="e">
        <f>'Cav 4기존'!O80</f>
        <v>#REF!</v>
      </c>
      <c r="Q82" s="3" t="e">
        <f>'Cav 4기존'!P80</f>
        <v>#REF!</v>
      </c>
      <c r="S82" s="110" t="e">
        <f t="shared" si="28"/>
        <v>#REF!</v>
      </c>
      <c r="T82" s="110" t="e">
        <f t="shared" si="29"/>
        <v>#REF!</v>
      </c>
      <c r="U82" s="111" t="e">
        <f t="shared" si="18"/>
        <v>#REF!</v>
      </c>
      <c r="V82" s="111" t="e">
        <f t="shared" si="19"/>
        <v>#REF!</v>
      </c>
      <c r="X82" s="110" t="e">
        <f t="shared" si="30"/>
        <v>#REF!</v>
      </c>
      <c r="Y82" s="110" t="e">
        <f t="shared" si="31"/>
        <v>#REF!</v>
      </c>
      <c r="Z82" s="111" t="e">
        <f t="shared" si="20"/>
        <v>#REF!</v>
      </c>
      <c r="AA82" s="111" t="e">
        <f t="shared" si="21"/>
        <v>#REF!</v>
      </c>
      <c r="AC82" s="110" t="e">
        <f t="shared" si="32"/>
        <v>#REF!</v>
      </c>
      <c r="AD82" s="110" t="e">
        <f t="shared" si="33"/>
        <v>#REF!</v>
      </c>
      <c r="AE82" s="111" t="e">
        <f t="shared" si="22"/>
        <v>#REF!</v>
      </c>
      <c r="AF82" s="111" t="e">
        <f t="shared" si="23"/>
        <v>#REF!</v>
      </c>
      <c r="AH82" s="110" t="e">
        <f t="shared" si="34"/>
        <v>#REF!</v>
      </c>
      <c r="AI82" s="110" t="e">
        <f t="shared" si="35"/>
        <v>#REF!</v>
      </c>
      <c r="AJ82" s="111" t="e">
        <f t="shared" si="24"/>
        <v>#REF!</v>
      </c>
      <c r="AK82" s="111" t="e">
        <f t="shared" si="25"/>
        <v>#REF!</v>
      </c>
    </row>
    <row r="83" spans="1:37" ht="15" customHeight="1">
      <c r="A83" s="84"/>
      <c r="B83" s="85"/>
      <c r="C83" s="90"/>
      <c r="D83" s="13"/>
      <c r="E83" s="14"/>
      <c r="F83" s="14"/>
      <c r="G83" s="18" t="str">
        <f t="shared" si="26"/>
        <v/>
      </c>
      <c r="H83" s="18" t="str">
        <f t="shared" si="27"/>
        <v/>
      </c>
      <c r="I83" s="28"/>
      <c r="J83" s="3"/>
      <c r="K83" s="3"/>
      <c r="L83" s="3"/>
      <c r="M83" s="3"/>
      <c r="N83" s="3"/>
      <c r="O83" s="3"/>
      <c r="P83" s="3"/>
      <c r="Q83" s="3"/>
      <c r="S83" s="110" t="e">
        <f t="shared" si="28"/>
        <v>#REF!</v>
      </c>
      <c r="T83" s="110" t="e">
        <f t="shared" si="29"/>
        <v>#REF!</v>
      </c>
      <c r="U83" s="111" t="e">
        <f t="shared" si="18"/>
        <v>#REF!</v>
      </c>
      <c r="V83" s="111" t="e">
        <f t="shared" si="19"/>
        <v>#REF!</v>
      </c>
      <c r="X83" s="110" t="e">
        <f t="shared" si="30"/>
        <v>#REF!</v>
      </c>
      <c r="Y83" s="110" t="e">
        <f t="shared" si="31"/>
        <v>#REF!</v>
      </c>
      <c r="Z83" s="111" t="e">
        <f t="shared" si="20"/>
        <v>#REF!</v>
      </c>
      <c r="AA83" s="111" t="e">
        <f t="shared" si="21"/>
        <v>#REF!</v>
      </c>
      <c r="AC83" s="110" t="e">
        <f t="shared" si="32"/>
        <v>#REF!</v>
      </c>
      <c r="AD83" s="110" t="e">
        <f t="shared" si="33"/>
        <v>#REF!</v>
      </c>
      <c r="AE83" s="111" t="e">
        <f t="shared" si="22"/>
        <v>#REF!</v>
      </c>
      <c r="AF83" s="111" t="e">
        <f t="shared" si="23"/>
        <v>#REF!</v>
      </c>
      <c r="AH83" s="110" t="e">
        <f t="shared" si="34"/>
        <v>#REF!</v>
      </c>
      <c r="AI83" s="110" t="e">
        <f t="shared" si="35"/>
        <v>#REF!</v>
      </c>
      <c r="AJ83" s="111" t="e">
        <f t="shared" si="24"/>
        <v>#REF!</v>
      </c>
      <c r="AK83" s="111" t="e">
        <f t="shared" si="25"/>
        <v>#REF!</v>
      </c>
    </row>
    <row r="84" spans="1:37" ht="15" customHeight="1">
      <c r="A84" s="84"/>
      <c r="B84" s="85"/>
      <c r="C84" s="90"/>
      <c r="D84" s="13"/>
      <c r="E84" s="14"/>
      <c r="F84" s="14"/>
      <c r="G84" s="18" t="str">
        <f t="shared" si="26"/>
        <v/>
      </c>
      <c r="H84" s="18" t="str">
        <f t="shared" si="27"/>
        <v/>
      </c>
      <c r="I84" s="28"/>
      <c r="J84" s="3"/>
      <c r="K84" s="3"/>
      <c r="L84" s="3"/>
      <c r="M84" s="3"/>
      <c r="N84" s="3"/>
      <c r="O84" s="3"/>
      <c r="P84" s="3"/>
      <c r="Q84" s="3"/>
      <c r="S84" s="110" t="e">
        <f t="shared" si="28"/>
        <v>#REF!</v>
      </c>
      <c r="T84" s="110" t="e">
        <f t="shared" si="29"/>
        <v>#REF!</v>
      </c>
      <c r="U84" s="111" t="e">
        <f t="shared" si="18"/>
        <v>#REF!</v>
      </c>
      <c r="V84" s="111" t="e">
        <f t="shared" si="19"/>
        <v>#REF!</v>
      </c>
      <c r="X84" s="110" t="e">
        <f t="shared" si="30"/>
        <v>#REF!</v>
      </c>
      <c r="Y84" s="110" t="e">
        <f t="shared" si="31"/>
        <v>#REF!</v>
      </c>
      <c r="Z84" s="111" t="e">
        <f t="shared" si="20"/>
        <v>#REF!</v>
      </c>
      <c r="AA84" s="111" t="e">
        <f t="shared" si="21"/>
        <v>#REF!</v>
      </c>
      <c r="AC84" s="110" t="e">
        <f t="shared" si="32"/>
        <v>#REF!</v>
      </c>
      <c r="AD84" s="110" t="e">
        <f t="shared" si="33"/>
        <v>#REF!</v>
      </c>
      <c r="AE84" s="111" t="e">
        <f t="shared" si="22"/>
        <v>#REF!</v>
      </c>
      <c r="AF84" s="111" t="e">
        <f t="shared" si="23"/>
        <v>#REF!</v>
      </c>
      <c r="AH84" s="110" t="e">
        <f t="shared" si="34"/>
        <v>#REF!</v>
      </c>
      <c r="AI84" s="110" t="e">
        <f t="shared" si="35"/>
        <v>#REF!</v>
      </c>
      <c r="AJ84" s="111" t="e">
        <f t="shared" si="24"/>
        <v>#REF!</v>
      </c>
      <c r="AK84" s="111" t="e">
        <f t="shared" si="25"/>
        <v>#REF!</v>
      </c>
    </row>
    <row r="85" spans="1:37" ht="15" customHeight="1">
      <c r="A85" s="84" t="s">
        <v>114</v>
      </c>
      <c r="B85" s="85" t="s">
        <v>157</v>
      </c>
      <c r="C85" s="90">
        <v>1.5</v>
      </c>
      <c r="D85" s="13">
        <v>1.84</v>
      </c>
      <c r="E85" s="14">
        <v>2.5000000000000001E-2</v>
      </c>
      <c r="F85" s="14">
        <v>-0.02</v>
      </c>
      <c r="G85" s="18">
        <f t="shared" si="26"/>
        <v>1.865</v>
      </c>
      <c r="H85" s="18">
        <f t="shared" si="27"/>
        <v>1.82</v>
      </c>
      <c r="I85" s="28"/>
      <c r="J85" s="3" t="e">
        <f>'Cav 1기존'!O83</f>
        <v>#REF!</v>
      </c>
      <c r="K85" s="3" t="e">
        <f>'Cav 1기존'!P83</f>
        <v>#REF!</v>
      </c>
      <c r="L85" s="3" t="e">
        <f>'Cav 2기존'!O83</f>
        <v>#REF!</v>
      </c>
      <c r="M85" s="3" t="e">
        <f>'Cav 2기존'!P83</f>
        <v>#REF!</v>
      </c>
      <c r="N85" s="3" t="e">
        <f>'Cav 3기존'!O83</f>
        <v>#REF!</v>
      </c>
      <c r="O85" s="3" t="e">
        <f>'Cav 3기존'!P83</f>
        <v>#REF!</v>
      </c>
      <c r="P85" s="3" t="e">
        <f>'Cav 4기존'!O83</f>
        <v>#REF!</v>
      </c>
      <c r="Q85" s="3" t="e">
        <f>'Cav 4기존'!P83</f>
        <v>#REF!</v>
      </c>
      <c r="S85" s="110" t="e">
        <f t="shared" si="28"/>
        <v>#REF!</v>
      </c>
      <c r="T85" s="110" t="e">
        <f t="shared" si="29"/>
        <v>#REF!</v>
      </c>
      <c r="U85" s="111" t="e">
        <f t="shared" si="18"/>
        <v>#REF!</v>
      </c>
      <c r="V85" s="111" t="e">
        <f t="shared" si="19"/>
        <v>#REF!</v>
      </c>
      <c r="X85" s="110" t="e">
        <f t="shared" si="30"/>
        <v>#REF!</v>
      </c>
      <c r="Y85" s="110" t="e">
        <f t="shared" si="31"/>
        <v>#REF!</v>
      </c>
      <c r="Z85" s="111" t="e">
        <f t="shared" si="20"/>
        <v>#REF!</v>
      </c>
      <c r="AA85" s="111" t="e">
        <f t="shared" si="21"/>
        <v>#REF!</v>
      </c>
      <c r="AC85" s="110" t="e">
        <f t="shared" si="32"/>
        <v>#REF!</v>
      </c>
      <c r="AD85" s="110" t="e">
        <f t="shared" si="33"/>
        <v>#REF!</v>
      </c>
      <c r="AE85" s="111" t="e">
        <f t="shared" si="22"/>
        <v>#REF!</v>
      </c>
      <c r="AF85" s="111" t="e">
        <f t="shared" si="23"/>
        <v>#REF!</v>
      </c>
      <c r="AH85" s="110" t="e">
        <f t="shared" si="34"/>
        <v>#REF!</v>
      </c>
      <c r="AI85" s="110" t="e">
        <f t="shared" si="35"/>
        <v>#REF!</v>
      </c>
      <c r="AJ85" s="111" t="e">
        <f t="shared" si="24"/>
        <v>#REF!</v>
      </c>
      <c r="AK85" s="111" t="e">
        <f t="shared" si="25"/>
        <v>#REF!</v>
      </c>
    </row>
    <row r="86" spans="1:37" ht="15" customHeight="1">
      <c r="A86" s="84"/>
      <c r="B86" s="85"/>
      <c r="C86" s="90"/>
      <c r="D86" s="13"/>
      <c r="E86" s="14"/>
      <c r="F86" s="14"/>
      <c r="G86" s="18" t="str">
        <f t="shared" si="26"/>
        <v/>
      </c>
      <c r="H86" s="18" t="str">
        <f t="shared" si="27"/>
        <v/>
      </c>
      <c r="I86" s="28"/>
      <c r="J86" s="3"/>
      <c r="K86" s="3"/>
      <c r="L86" s="3"/>
      <c r="M86" s="3"/>
      <c r="N86" s="3"/>
      <c r="O86" s="3"/>
      <c r="P86" s="3"/>
      <c r="Q86" s="3"/>
      <c r="S86" s="110" t="e">
        <f t="shared" si="28"/>
        <v>#REF!</v>
      </c>
      <c r="T86" s="110" t="e">
        <f t="shared" si="29"/>
        <v>#REF!</v>
      </c>
      <c r="U86" s="111" t="e">
        <f t="shared" si="18"/>
        <v>#REF!</v>
      </c>
      <c r="V86" s="111" t="e">
        <f t="shared" si="19"/>
        <v>#REF!</v>
      </c>
      <c r="X86" s="110" t="e">
        <f t="shared" si="30"/>
        <v>#REF!</v>
      </c>
      <c r="Y86" s="110" t="e">
        <f t="shared" si="31"/>
        <v>#REF!</v>
      </c>
      <c r="Z86" s="111" t="e">
        <f t="shared" si="20"/>
        <v>#REF!</v>
      </c>
      <c r="AA86" s="111" t="e">
        <f t="shared" si="21"/>
        <v>#REF!</v>
      </c>
      <c r="AC86" s="110" t="e">
        <f t="shared" si="32"/>
        <v>#REF!</v>
      </c>
      <c r="AD86" s="110" t="e">
        <f t="shared" si="33"/>
        <v>#REF!</v>
      </c>
      <c r="AE86" s="111" t="e">
        <f t="shared" si="22"/>
        <v>#REF!</v>
      </c>
      <c r="AF86" s="111" t="e">
        <f t="shared" si="23"/>
        <v>#REF!</v>
      </c>
      <c r="AH86" s="110" t="e">
        <f t="shared" si="34"/>
        <v>#REF!</v>
      </c>
      <c r="AI86" s="110" t="e">
        <f t="shared" si="35"/>
        <v>#REF!</v>
      </c>
      <c r="AJ86" s="111" t="e">
        <f t="shared" si="24"/>
        <v>#REF!</v>
      </c>
      <c r="AK86" s="111" t="e">
        <f t="shared" si="25"/>
        <v>#REF!</v>
      </c>
    </row>
    <row r="87" spans="1:37" ht="15" customHeight="1">
      <c r="A87" s="84"/>
      <c r="B87" s="85"/>
      <c r="C87" s="90"/>
      <c r="D87" s="13"/>
      <c r="E87" s="14"/>
      <c r="F87" s="14"/>
      <c r="G87" s="18" t="str">
        <f t="shared" si="26"/>
        <v/>
      </c>
      <c r="H87" s="18" t="str">
        <f t="shared" si="27"/>
        <v/>
      </c>
      <c r="I87" s="28"/>
      <c r="J87" s="3"/>
      <c r="K87" s="3"/>
      <c r="L87" s="3"/>
      <c r="M87" s="3"/>
      <c r="N87" s="3"/>
      <c r="O87" s="3"/>
      <c r="P87" s="3"/>
      <c r="Q87" s="3"/>
      <c r="S87" s="110" t="e">
        <f t="shared" si="28"/>
        <v>#REF!</v>
      </c>
      <c r="T87" s="110" t="e">
        <f t="shared" si="29"/>
        <v>#REF!</v>
      </c>
      <c r="U87" s="111" t="e">
        <f t="shared" si="18"/>
        <v>#REF!</v>
      </c>
      <c r="V87" s="111" t="e">
        <f t="shared" si="19"/>
        <v>#REF!</v>
      </c>
      <c r="X87" s="110" t="e">
        <f t="shared" si="30"/>
        <v>#REF!</v>
      </c>
      <c r="Y87" s="110" t="e">
        <f t="shared" si="31"/>
        <v>#REF!</v>
      </c>
      <c r="Z87" s="111" t="e">
        <f t="shared" si="20"/>
        <v>#REF!</v>
      </c>
      <c r="AA87" s="111" t="e">
        <f t="shared" si="21"/>
        <v>#REF!</v>
      </c>
      <c r="AC87" s="110" t="e">
        <f t="shared" si="32"/>
        <v>#REF!</v>
      </c>
      <c r="AD87" s="110" t="e">
        <f t="shared" si="33"/>
        <v>#REF!</v>
      </c>
      <c r="AE87" s="111" t="e">
        <f t="shared" si="22"/>
        <v>#REF!</v>
      </c>
      <c r="AF87" s="111" t="e">
        <f t="shared" si="23"/>
        <v>#REF!</v>
      </c>
      <c r="AH87" s="110" t="e">
        <f t="shared" si="34"/>
        <v>#REF!</v>
      </c>
      <c r="AI87" s="110" t="e">
        <f t="shared" si="35"/>
        <v>#REF!</v>
      </c>
      <c r="AJ87" s="111" t="e">
        <f t="shared" si="24"/>
        <v>#REF!</v>
      </c>
      <c r="AK87" s="111" t="e">
        <f t="shared" si="25"/>
        <v>#REF!</v>
      </c>
    </row>
    <row r="88" spans="1:37" ht="15" customHeight="1">
      <c r="A88" s="84" t="s">
        <v>115</v>
      </c>
      <c r="B88" s="85" t="s">
        <v>158</v>
      </c>
      <c r="C88" s="90">
        <v>1.5</v>
      </c>
      <c r="D88" s="13">
        <v>1.84</v>
      </c>
      <c r="E88" s="14">
        <v>2.5000000000000001E-2</v>
      </c>
      <c r="F88" s="14">
        <v>-0.02</v>
      </c>
      <c r="G88" s="18">
        <f t="shared" si="26"/>
        <v>1.865</v>
      </c>
      <c r="H88" s="18">
        <f t="shared" si="27"/>
        <v>1.82</v>
      </c>
      <c r="I88" s="28"/>
      <c r="J88" s="3" t="e">
        <f>'Cav 1기존'!O86</f>
        <v>#REF!</v>
      </c>
      <c r="K88" s="3" t="e">
        <f>'Cav 1기존'!P86</f>
        <v>#REF!</v>
      </c>
      <c r="L88" s="3" t="e">
        <f>'Cav 2기존'!O86</f>
        <v>#REF!</v>
      </c>
      <c r="M88" s="3" t="e">
        <f>'Cav 2기존'!P86</f>
        <v>#REF!</v>
      </c>
      <c r="N88" s="3" t="e">
        <f>'Cav 3기존'!O86</f>
        <v>#REF!</v>
      </c>
      <c r="O88" s="3" t="e">
        <f>'Cav 3기존'!P86</f>
        <v>#REF!</v>
      </c>
      <c r="P88" s="3" t="e">
        <f>'Cav 4기존'!O86</f>
        <v>#REF!</v>
      </c>
      <c r="Q88" s="3" t="e">
        <f>'Cav 4기존'!P86</f>
        <v>#REF!</v>
      </c>
      <c r="S88" s="110" t="e">
        <f t="shared" si="28"/>
        <v>#REF!</v>
      </c>
      <c r="T88" s="110" t="e">
        <f t="shared" si="29"/>
        <v>#REF!</v>
      </c>
      <c r="U88" s="111" t="e">
        <f t="shared" si="18"/>
        <v>#REF!</v>
      </c>
      <c r="V88" s="111" t="e">
        <f t="shared" si="19"/>
        <v>#REF!</v>
      </c>
      <c r="X88" s="110" t="e">
        <f t="shared" si="30"/>
        <v>#REF!</v>
      </c>
      <c r="Y88" s="110" t="e">
        <f t="shared" si="31"/>
        <v>#REF!</v>
      </c>
      <c r="Z88" s="111" t="e">
        <f t="shared" si="20"/>
        <v>#REF!</v>
      </c>
      <c r="AA88" s="111" t="e">
        <f t="shared" si="21"/>
        <v>#REF!</v>
      </c>
      <c r="AC88" s="110" t="e">
        <f t="shared" si="32"/>
        <v>#REF!</v>
      </c>
      <c r="AD88" s="110" t="e">
        <f t="shared" si="33"/>
        <v>#REF!</v>
      </c>
      <c r="AE88" s="111" t="e">
        <f t="shared" si="22"/>
        <v>#REF!</v>
      </c>
      <c r="AF88" s="111" t="e">
        <f t="shared" si="23"/>
        <v>#REF!</v>
      </c>
      <c r="AH88" s="110" t="e">
        <f t="shared" si="34"/>
        <v>#REF!</v>
      </c>
      <c r="AI88" s="110" t="e">
        <f t="shared" si="35"/>
        <v>#REF!</v>
      </c>
      <c r="AJ88" s="111" t="e">
        <f t="shared" si="24"/>
        <v>#REF!</v>
      </c>
      <c r="AK88" s="111" t="e">
        <f t="shared" si="25"/>
        <v>#REF!</v>
      </c>
    </row>
    <row r="89" spans="1:37" ht="15" customHeight="1">
      <c r="A89" s="84"/>
      <c r="B89" s="85"/>
      <c r="C89" s="90"/>
      <c r="D89" s="13"/>
      <c r="E89" s="14"/>
      <c r="F89" s="14"/>
      <c r="G89" s="18" t="str">
        <f t="shared" si="26"/>
        <v/>
      </c>
      <c r="H89" s="18" t="str">
        <f t="shared" si="27"/>
        <v/>
      </c>
      <c r="I89" s="28"/>
      <c r="J89" s="3"/>
      <c r="K89" s="3"/>
      <c r="L89" s="3"/>
      <c r="M89" s="3"/>
      <c r="N89" s="3"/>
      <c r="O89" s="3"/>
      <c r="P89" s="3"/>
      <c r="Q89" s="3"/>
      <c r="S89" s="110" t="e">
        <f t="shared" si="28"/>
        <v>#REF!</v>
      </c>
      <c r="T89" s="110" t="e">
        <f t="shared" si="29"/>
        <v>#REF!</v>
      </c>
      <c r="U89" s="111" t="e">
        <f t="shared" ref="U89:U152" si="36">IF(AND($D89="",S89=""),"",IF($D89="",S89,$D89+S89))</f>
        <v>#REF!</v>
      </c>
      <c r="V89" s="111" t="e">
        <f t="shared" ref="V89:V152" si="37">IF(AND($D89="",T89=""),"",IF($D89="",T89,$D89+T89))</f>
        <v>#REF!</v>
      </c>
      <c r="X89" s="110" t="e">
        <f t="shared" si="30"/>
        <v>#REF!</v>
      </c>
      <c r="Y89" s="110" t="e">
        <f t="shared" si="31"/>
        <v>#REF!</v>
      </c>
      <c r="Z89" s="111" t="e">
        <f t="shared" ref="Z89:Z152" si="38">IF(AND($D89="",X89=""),"",IF($D89="",X89,$D89+X89))</f>
        <v>#REF!</v>
      </c>
      <c r="AA89" s="111" t="e">
        <f t="shared" ref="AA89:AA152" si="39">IF(AND($D89="",Y89=""),"",IF($D89="",Y89,$D89+Y89))</f>
        <v>#REF!</v>
      </c>
      <c r="AC89" s="110" t="e">
        <f t="shared" si="32"/>
        <v>#REF!</v>
      </c>
      <c r="AD89" s="110" t="e">
        <f t="shared" si="33"/>
        <v>#REF!</v>
      </c>
      <c r="AE89" s="111" t="e">
        <f t="shared" ref="AE89:AE152" si="40">IF(AND($D89="",AC89=""),"",IF($D89="",AC89,$D89+AC89))</f>
        <v>#REF!</v>
      </c>
      <c r="AF89" s="111" t="e">
        <f t="shared" ref="AF89:AF152" si="41">IF(AND($D89="",AD89=""),"",IF($D89="",AD89,$D89+AD89))</f>
        <v>#REF!</v>
      </c>
      <c r="AH89" s="110" t="e">
        <f t="shared" si="34"/>
        <v>#REF!</v>
      </c>
      <c r="AI89" s="110" t="e">
        <f t="shared" si="35"/>
        <v>#REF!</v>
      </c>
      <c r="AJ89" s="111" t="e">
        <f t="shared" ref="AJ89:AJ152" si="42">IF(AND($D89="",AH89=""),"",IF($D89="",AH89,$D89+AH89))</f>
        <v>#REF!</v>
      </c>
      <c r="AK89" s="111" t="e">
        <f t="shared" ref="AK89:AK152" si="43">IF(AND($D89="",AI89=""),"",IF($D89="",AI89,$D89+AI89))</f>
        <v>#REF!</v>
      </c>
    </row>
    <row r="90" spans="1:37" ht="15" customHeight="1">
      <c r="A90" s="84"/>
      <c r="B90" s="85"/>
      <c r="C90" s="90"/>
      <c r="D90" s="13"/>
      <c r="E90" s="14"/>
      <c r="F90" s="14"/>
      <c r="G90" s="18" t="str">
        <f t="shared" si="26"/>
        <v/>
      </c>
      <c r="H90" s="18" t="str">
        <f t="shared" si="27"/>
        <v/>
      </c>
      <c r="I90" s="28"/>
      <c r="J90" s="3"/>
      <c r="K90" s="3"/>
      <c r="L90" s="3"/>
      <c r="M90" s="3"/>
      <c r="N90" s="3"/>
      <c r="O90" s="3"/>
      <c r="P90" s="3"/>
      <c r="Q90" s="3"/>
      <c r="S90" s="110" t="e">
        <f t="shared" si="28"/>
        <v>#REF!</v>
      </c>
      <c r="T90" s="110" t="e">
        <f t="shared" si="29"/>
        <v>#REF!</v>
      </c>
      <c r="U90" s="111" t="e">
        <f t="shared" si="36"/>
        <v>#REF!</v>
      </c>
      <c r="V90" s="111" t="e">
        <f t="shared" si="37"/>
        <v>#REF!</v>
      </c>
      <c r="X90" s="110" t="e">
        <f t="shared" si="30"/>
        <v>#REF!</v>
      </c>
      <c r="Y90" s="110" t="e">
        <f t="shared" si="31"/>
        <v>#REF!</v>
      </c>
      <c r="Z90" s="111" t="e">
        <f t="shared" si="38"/>
        <v>#REF!</v>
      </c>
      <c r="AA90" s="111" t="e">
        <f t="shared" si="39"/>
        <v>#REF!</v>
      </c>
      <c r="AC90" s="110" t="e">
        <f t="shared" si="32"/>
        <v>#REF!</v>
      </c>
      <c r="AD90" s="110" t="e">
        <f t="shared" si="33"/>
        <v>#REF!</v>
      </c>
      <c r="AE90" s="111" t="e">
        <f t="shared" si="40"/>
        <v>#REF!</v>
      </c>
      <c r="AF90" s="111" t="e">
        <f t="shared" si="41"/>
        <v>#REF!</v>
      </c>
      <c r="AH90" s="110" t="e">
        <f t="shared" si="34"/>
        <v>#REF!</v>
      </c>
      <c r="AI90" s="110" t="e">
        <f t="shared" si="35"/>
        <v>#REF!</v>
      </c>
      <c r="AJ90" s="111" t="e">
        <f t="shared" si="42"/>
        <v>#REF!</v>
      </c>
      <c r="AK90" s="111" t="e">
        <f t="shared" si="43"/>
        <v>#REF!</v>
      </c>
    </row>
    <row r="91" spans="1:37" ht="15" customHeight="1">
      <c r="A91" s="84" t="s">
        <v>159</v>
      </c>
      <c r="B91" s="85" t="s">
        <v>160</v>
      </c>
      <c r="C91" s="90">
        <v>1.33</v>
      </c>
      <c r="D91" s="13">
        <v>13.454000000000001</v>
      </c>
      <c r="E91" s="14">
        <v>0.03</v>
      </c>
      <c r="F91" s="14">
        <v>-0.03</v>
      </c>
      <c r="G91" s="18">
        <f t="shared" si="26"/>
        <v>13.484</v>
      </c>
      <c r="H91" s="18">
        <f t="shared" si="27"/>
        <v>13.424000000000001</v>
      </c>
      <c r="I91" s="28"/>
      <c r="J91" s="3" t="e">
        <f>'Cav 1기존'!O89</f>
        <v>#REF!</v>
      </c>
      <c r="K91" s="3" t="e">
        <f>'Cav 1기존'!P89</f>
        <v>#REF!</v>
      </c>
      <c r="L91" s="3" t="e">
        <f>'Cav 2기존'!O89</f>
        <v>#REF!</v>
      </c>
      <c r="M91" s="3" t="e">
        <f>'Cav 2기존'!P89</f>
        <v>#REF!</v>
      </c>
      <c r="N91" s="3" t="e">
        <f>'Cav 3기존'!O89</f>
        <v>#REF!</v>
      </c>
      <c r="O91" s="3" t="e">
        <f>'Cav 3기존'!P89</f>
        <v>#REF!</v>
      </c>
      <c r="P91" s="3" t="e">
        <f>'Cav 4기존'!O89</f>
        <v>#REF!</v>
      </c>
      <c r="Q91" s="3" t="e">
        <f>'Cav 4기존'!P89</f>
        <v>#REF!</v>
      </c>
      <c r="S91" s="110" t="e">
        <f t="shared" si="28"/>
        <v>#REF!</v>
      </c>
      <c r="T91" s="110" t="e">
        <f t="shared" si="29"/>
        <v>#REF!</v>
      </c>
      <c r="U91" s="111" t="e">
        <f t="shared" si="36"/>
        <v>#REF!</v>
      </c>
      <c r="V91" s="111" t="e">
        <f t="shared" si="37"/>
        <v>#REF!</v>
      </c>
      <c r="X91" s="110" t="e">
        <f t="shared" si="30"/>
        <v>#REF!</v>
      </c>
      <c r="Y91" s="110" t="e">
        <f t="shared" si="31"/>
        <v>#REF!</v>
      </c>
      <c r="Z91" s="111" t="e">
        <f t="shared" si="38"/>
        <v>#REF!</v>
      </c>
      <c r="AA91" s="111" t="e">
        <f t="shared" si="39"/>
        <v>#REF!</v>
      </c>
      <c r="AC91" s="110" t="e">
        <f t="shared" si="32"/>
        <v>#REF!</v>
      </c>
      <c r="AD91" s="110" t="e">
        <f t="shared" si="33"/>
        <v>#REF!</v>
      </c>
      <c r="AE91" s="111" t="e">
        <f t="shared" si="40"/>
        <v>#REF!</v>
      </c>
      <c r="AF91" s="111" t="e">
        <f t="shared" si="41"/>
        <v>#REF!</v>
      </c>
      <c r="AH91" s="110" t="e">
        <f t="shared" si="34"/>
        <v>#REF!</v>
      </c>
      <c r="AI91" s="110" t="e">
        <f t="shared" si="35"/>
        <v>#REF!</v>
      </c>
      <c r="AJ91" s="111" t="e">
        <f t="shared" si="42"/>
        <v>#REF!</v>
      </c>
      <c r="AK91" s="111" t="e">
        <f t="shared" si="43"/>
        <v>#REF!</v>
      </c>
    </row>
    <row r="92" spans="1:37" ht="15" customHeight="1">
      <c r="A92" s="97" t="s">
        <v>259</v>
      </c>
      <c r="B92" s="106" t="s">
        <v>160</v>
      </c>
      <c r="C92" s="100">
        <v>1.33</v>
      </c>
      <c r="D92" s="102">
        <v>13.454000000000001</v>
      </c>
      <c r="E92" s="103">
        <v>0.03</v>
      </c>
      <c r="F92" s="103">
        <v>-0.03</v>
      </c>
      <c r="G92" s="18">
        <f t="shared" si="26"/>
        <v>13.484</v>
      </c>
      <c r="H92" s="18">
        <f t="shared" si="27"/>
        <v>13.424000000000001</v>
      </c>
      <c r="I92" s="28"/>
      <c r="J92" s="3" t="e">
        <f>'Cav 1기존'!O90</f>
        <v>#REF!</v>
      </c>
      <c r="K92" s="3" t="e">
        <f>'Cav 1기존'!P90</f>
        <v>#REF!</v>
      </c>
      <c r="L92" s="3" t="e">
        <f>'Cav 2기존'!O90</f>
        <v>#REF!</v>
      </c>
      <c r="M92" s="3" t="e">
        <f>'Cav 2기존'!P90</f>
        <v>#REF!</v>
      </c>
      <c r="N92" s="3" t="e">
        <f>'Cav 3기존'!O90</f>
        <v>#REF!</v>
      </c>
      <c r="O92" s="3" t="e">
        <f>'Cav 3기존'!P90</f>
        <v>#REF!</v>
      </c>
      <c r="P92" s="3" t="e">
        <f>'Cav 4기존'!O90</f>
        <v>#REF!</v>
      </c>
      <c r="Q92" s="3" t="e">
        <f>'Cav 4기존'!P90</f>
        <v>#REF!</v>
      </c>
      <c r="S92" s="110">
        <f t="shared" si="28"/>
        <v>0.03</v>
      </c>
      <c r="T92" s="110">
        <f t="shared" si="29"/>
        <v>-0.03</v>
      </c>
      <c r="U92" s="111">
        <f t="shared" si="36"/>
        <v>13.484</v>
      </c>
      <c r="V92" s="111">
        <f t="shared" si="37"/>
        <v>13.424000000000001</v>
      </c>
      <c r="X92" s="110">
        <f t="shared" si="30"/>
        <v>0.03</v>
      </c>
      <c r="Y92" s="110">
        <f t="shared" si="31"/>
        <v>-0.03</v>
      </c>
      <c r="Z92" s="111">
        <f t="shared" si="38"/>
        <v>13.484</v>
      </c>
      <c r="AA92" s="111">
        <f t="shared" si="39"/>
        <v>13.424000000000001</v>
      </c>
      <c r="AC92" s="110">
        <f t="shared" si="32"/>
        <v>0.03</v>
      </c>
      <c r="AD92" s="110">
        <f t="shared" si="33"/>
        <v>-0.03</v>
      </c>
      <c r="AE92" s="111">
        <f t="shared" si="40"/>
        <v>13.484</v>
      </c>
      <c r="AF92" s="111">
        <f t="shared" si="41"/>
        <v>13.424000000000001</v>
      </c>
      <c r="AH92" s="110">
        <f t="shared" si="34"/>
        <v>0.03</v>
      </c>
      <c r="AI92" s="110">
        <f t="shared" si="35"/>
        <v>-0.03</v>
      </c>
      <c r="AJ92" s="111">
        <f t="shared" si="42"/>
        <v>13.484</v>
      </c>
      <c r="AK92" s="111">
        <f t="shared" si="43"/>
        <v>13.424000000000001</v>
      </c>
    </row>
    <row r="93" spans="1:37" ht="15" customHeight="1">
      <c r="A93" s="97" t="s">
        <v>259</v>
      </c>
      <c r="B93" s="106" t="s">
        <v>160</v>
      </c>
      <c r="C93" s="100">
        <v>1.33</v>
      </c>
      <c r="D93" s="102">
        <v>13.454000000000001</v>
      </c>
      <c r="E93" s="103">
        <v>0.03</v>
      </c>
      <c r="F93" s="103">
        <v>-0.03</v>
      </c>
      <c r="G93" s="18">
        <f t="shared" si="26"/>
        <v>13.484</v>
      </c>
      <c r="H93" s="18">
        <f t="shared" si="27"/>
        <v>13.424000000000001</v>
      </c>
      <c r="I93" s="28"/>
      <c r="J93" s="3" t="e">
        <f>'Cav 1기존'!O91</f>
        <v>#REF!</v>
      </c>
      <c r="K93" s="3" t="e">
        <f>'Cav 1기존'!P91</f>
        <v>#REF!</v>
      </c>
      <c r="L93" s="3" t="e">
        <f>'Cav 2기존'!O91</f>
        <v>#REF!</v>
      </c>
      <c r="M93" s="3" t="e">
        <f>'Cav 2기존'!P91</f>
        <v>#REF!</v>
      </c>
      <c r="N93" s="3" t="e">
        <f>'Cav 3기존'!O91</f>
        <v>#REF!</v>
      </c>
      <c r="O93" s="3" t="e">
        <f>'Cav 3기존'!P91</f>
        <v>#REF!</v>
      </c>
      <c r="P93" s="3" t="e">
        <f>'Cav 4기존'!O91</f>
        <v>#REF!</v>
      </c>
      <c r="Q93" s="3" t="e">
        <f>'Cav 4기존'!P91</f>
        <v>#REF!</v>
      </c>
      <c r="S93" s="110">
        <f t="shared" si="28"/>
        <v>0.03</v>
      </c>
      <c r="T93" s="110">
        <f t="shared" si="29"/>
        <v>-0.03</v>
      </c>
      <c r="U93" s="111">
        <f t="shared" si="36"/>
        <v>13.484</v>
      </c>
      <c r="V93" s="111">
        <f t="shared" si="37"/>
        <v>13.424000000000001</v>
      </c>
      <c r="X93" s="110">
        <f t="shared" si="30"/>
        <v>0.03</v>
      </c>
      <c r="Y93" s="110">
        <f t="shared" si="31"/>
        <v>-0.03</v>
      </c>
      <c r="Z93" s="111">
        <f t="shared" si="38"/>
        <v>13.484</v>
      </c>
      <c r="AA93" s="111">
        <f t="shared" si="39"/>
        <v>13.424000000000001</v>
      </c>
      <c r="AC93" s="110">
        <f t="shared" si="32"/>
        <v>0.03</v>
      </c>
      <c r="AD93" s="110">
        <f t="shared" si="33"/>
        <v>-0.03</v>
      </c>
      <c r="AE93" s="111">
        <f t="shared" si="40"/>
        <v>13.484</v>
      </c>
      <c r="AF93" s="111">
        <f t="shared" si="41"/>
        <v>13.424000000000001</v>
      </c>
      <c r="AH93" s="110">
        <f t="shared" si="34"/>
        <v>0.03</v>
      </c>
      <c r="AI93" s="110">
        <f t="shared" si="35"/>
        <v>-0.03</v>
      </c>
      <c r="AJ93" s="111">
        <f t="shared" si="42"/>
        <v>13.484</v>
      </c>
      <c r="AK93" s="111">
        <f t="shared" si="43"/>
        <v>13.424000000000001</v>
      </c>
    </row>
    <row r="94" spans="1:37" ht="15" customHeight="1">
      <c r="A94" s="97" t="s">
        <v>259</v>
      </c>
      <c r="B94" s="106" t="s">
        <v>160</v>
      </c>
      <c r="C94" s="100">
        <v>1.33</v>
      </c>
      <c r="D94" s="102">
        <v>13.454000000000001</v>
      </c>
      <c r="E94" s="103">
        <v>0.03</v>
      </c>
      <c r="F94" s="103">
        <v>-0.03</v>
      </c>
      <c r="G94" s="18">
        <f t="shared" si="26"/>
        <v>13.484</v>
      </c>
      <c r="H94" s="18">
        <f t="shared" si="27"/>
        <v>13.424000000000001</v>
      </c>
      <c r="I94" s="28"/>
      <c r="J94" s="3" t="e">
        <f>'Cav 1기존'!O92</f>
        <v>#REF!</v>
      </c>
      <c r="K94" s="3" t="e">
        <f>'Cav 1기존'!P92</f>
        <v>#REF!</v>
      </c>
      <c r="L94" s="3" t="e">
        <f>'Cav 2기존'!O92</f>
        <v>#REF!</v>
      </c>
      <c r="M94" s="3" t="e">
        <f>'Cav 2기존'!P92</f>
        <v>#REF!</v>
      </c>
      <c r="N94" s="3" t="e">
        <f>'Cav 3기존'!O92</f>
        <v>#REF!</v>
      </c>
      <c r="O94" s="3" t="e">
        <f>'Cav 3기존'!P92</f>
        <v>#REF!</v>
      </c>
      <c r="P94" s="3" t="e">
        <f>'Cav 4기존'!O92</f>
        <v>#REF!</v>
      </c>
      <c r="Q94" s="3" t="e">
        <f>'Cav 4기존'!P92</f>
        <v>#REF!</v>
      </c>
      <c r="S94" s="110">
        <f t="shared" si="28"/>
        <v>0.03</v>
      </c>
      <c r="T94" s="110">
        <f t="shared" si="29"/>
        <v>-0.03</v>
      </c>
      <c r="U94" s="111">
        <f t="shared" si="36"/>
        <v>13.484</v>
      </c>
      <c r="V94" s="111">
        <f t="shared" si="37"/>
        <v>13.424000000000001</v>
      </c>
      <c r="X94" s="110">
        <f t="shared" si="30"/>
        <v>0.03</v>
      </c>
      <c r="Y94" s="110">
        <f t="shared" si="31"/>
        <v>-0.03</v>
      </c>
      <c r="Z94" s="111">
        <f t="shared" si="38"/>
        <v>13.484</v>
      </c>
      <c r="AA94" s="111">
        <f t="shared" si="39"/>
        <v>13.424000000000001</v>
      </c>
      <c r="AC94" s="110">
        <f t="shared" si="32"/>
        <v>0.03</v>
      </c>
      <c r="AD94" s="110">
        <f t="shared" si="33"/>
        <v>-0.03</v>
      </c>
      <c r="AE94" s="111">
        <f t="shared" si="40"/>
        <v>13.484</v>
      </c>
      <c r="AF94" s="111">
        <f t="shared" si="41"/>
        <v>13.424000000000001</v>
      </c>
      <c r="AH94" s="110">
        <f t="shared" si="34"/>
        <v>0.03</v>
      </c>
      <c r="AI94" s="110">
        <f t="shared" si="35"/>
        <v>-0.03</v>
      </c>
      <c r="AJ94" s="111">
        <f t="shared" si="42"/>
        <v>13.484</v>
      </c>
      <c r="AK94" s="111">
        <f t="shared" si="43"/>
        <v>13.424000000000001</v>
      </c>
    </row>
    <row r="95" spans="1:37" ht="15" customHeight="1">
      <c r="A95" s="97" t="s">
        <v>259</v>
      </c>
      <c r="B95" s="106" t="s">
        <v>160</v>
      </c>
      <c r="C95" s="100">
        <v>1.33</v>
      </c>
      <c r="D95" s="102">
        <v>13.454000000000001</v>
      </c>
      <c r="E95" s="103">
        <v>0.03</v>
      </c>
      <c r="F95" s="103">
        <v>-0.03</v>
      </c>
      <c r="G95" s="18">
        <f t="shared" si="26"/>
        <v>13.484</v>
      </c>
      <c r="H95" s="18">
        <f t="shared" si="27"/>
        <v>13.424000000000001</v>
      </c>
      <c r="I95" s="28"/>
      <c r="J95" s="3" t="e">
        <f>'Cav 1기존'!O93</f>
        <v>#REF!</v>
      </c>
      <c r="K95" s="3" t="e">
        <f>'Cav 1기존'!P93</f>
        <v>#REF!</v>
      </c>
      <c r="L95" s="3" t="e">
        <f>'Cav 2기존'!O93</f>
        <v>#REF!</v>
      </c>
      <c r="M95" s="3" t="e">
        <f>'Cav 2기존'!P93</f>
        <v>#REF!</v>
      </c>
      <c r="N95" s="3" t="e">
        <f>'Cav 3기존'!O93</f>
        <v>#REF!</v>
      </c>
      <c r="O95" s="3" t="e">
        <f>'Cav 3기존'!P93</f>
        <v>#REF!</v>
      </c>
      <c r="P95" s="3" t="e">
        <f>'Cav 4기존'!O93</f>
        <v>#REF!</v>
      </c>
      <c r="Q95" s="3" t="e">
        <f>'Cav 4기존'!P93</f>
        <v>#REF!</v>
      </c>
      <c r="S95" s="110">
        <f t="shared" si="28"/>
        <v>0.03</v>
      </c>
      <c r="T95" s="110">
        <f t="shared" si="29"/>
        <v>-0.03</v>
      </c>
      <c r="U95" s="111">
        <f t="shared" si="36"/>
        <v>13.484</v>
      </c>
      <c r="V95" s="111">
        <f t="shared" si="37"/>
        <v>13.424000000000001</v>
      </c>
      <c r="X95" s="110">
        <f t="shared" si="30"/>
        <v>0.03</v>
      </c>
      <c r="Y95" s="110">
        <f t="shared" si="31"/>
        <v>-0.03</v>
      </c>
      <c r="Z95" s="111">
        <f t="shared" si="38"/>
        <v>13.484</v>
      </c>
      <c r="AA95" s="111">
        <f t="shared" si="39"/>
        <v>13.424000000000001</v>
      </c>
      <c r="AC95" s="110">
        <f t="shared" si="32"/>
        <v>0.03</v>
      </c>
      <c r="AD95" s="110">
        <f t="shared" si="33"/>
        <v>-0.03</v>
      </c>
      <c r="AE95" s="111">
        <f t="shared" si="40"/>
        <v>13.484</v>
      </c>
      <c r="AF95" s="111">
        <f t="shared" si="41"/>
        <v>13.424000000000001</v>
      </c>
      <c r="AH95" s="110">
        <f t="shared" si="34"/>
        <v>0.03</v>
      </c>
      <c r="AI95" s="110">
        <f t="shared" si="35"/>
        <v>-0.03</v>
      </c>
      <c r="AJ95" s="111">
        <f t="shared" si="42"/>
        <v>13.484</v>
      </c>
      <c r="AK95" s="111">
        <f t="shared" si="43"/>
        <v>13.424000000000001</v>
      </c>
    </row>
    <row r="96" spans="1:37" ht="15" customHeight="1">
      <c r="A96" s="97" t="s">
        <v>259</v>
      </c>
      <c r="B96" s="106" t="s">
        <v>160</v>
      </c>
      <c r="C96" s="100">
        <v>1.33</v>
      </c>
      <c r="D96" s="102">
        <v>13.454000000000001</v>
      </c>
      <c r="E96" s="103">
        <v>0.03</v>
      </c>
      <c r="F96" s="103">
        <v>-0.03</v>
      </c>
      <c r="G96" s="18">
        <f t="shared" si="26"/>
        <v>13.484</v>
      </c>
      <c r="H96" s="18">
        <f t="shared" si="27"/>
        <v>13.424000000000001</v>
      </c>
      <c r="I96" s="28"/>
      <c r="J96" s="3" t="e">
        <f>'Cav 1기존'!O94</f>
        <v>#REF!</v>
      </c>
      <c r="K96" s="3" t="e">
        <f>'Cav 1기존'!P94</f>
        <v>#REF!</v>
      </c>
      <c r="L96" s="3" t="e">
        <f>'Cav 2기존'!O94</f>
        <v>#REF!</v>
      </c>
      <c r="M96" s="3" t="e">
        <f>'Cav 2기존'!P94</f>
        <v>#REF!</v>
      </c>
      <c r="N96" s="3" t="e">
        <f>'Cav 3기존'!O94</f>
        <v>#REF!</v>
      </c>
      <c r="O96" s="3" t="e">
        <f>'Cav 3기존'!P94</f>
        <v>#REF!</v>
      </c>
      <c r="P96" s="3" t="e">
        <f>'Cav 4기존'!O94</f>
        <v>#REF!</v>
      </c>
      <c r="Q96" s="3" t="e">
        <f>'Cav 4기존'!P94</f>
        <v>#REF!</v>
      </c>
      <c r="S96" s="110">
        <f t="shared" si="28"/>
        <v>0.03</v>
      </c>
      <c r="T96" s="110">
        <f t="shared" si="29"/>
        <v>-0.03</v>
      </c>
      <c r="U96" s="111">
        <f t="shared" si="36"/>
        <v>13.484</v>
      </c>
      <c r="V96" s="111">
        <f t="shared" si="37"/>
        <v>13.424000000000001</v>
      </c>
      <c r="X96" s="110">
        <f t="shared" si="30"/>
        <v>0.03</v>
      </c>
      <c r="Y96" s="110">
        <f t="shared" si="31"/>
        <v>-0.03</v>
      </c>
      <c r="Z96" s="111">
        <f t="shared" si="38"/>
        <v>13.484</v>
      </c>
      <c r="AA96" s="111">
        <f t="shared" si="39"/>
        <v>13.424000000000001</v>
      </c>
      <c r="AC96" s="110">
        <f t="shared" si="32"/>
        <v>0.03</v>
      </c>
      <c r="AD96" s="110">
        <f t="shared" si="33"/>
        <v>-0.03</v>
      </c>
      <c r="AE96" s="111">
        <f t="shared" si="40"/>
        <v>13.484</v>
      </c>
      <c r="AF96" s="111">
        <f t="shared" si="41"/>
        <v>13.424000000000001</v>
      </c>
      <c r="AH96" s="110">
        <f t="shared" si="34"/>
        <v>0.03</v>
      </c>
      <c r="AI96" s="110">
        <f t="shared" si="35"/>
        <v>-0.03</v>
      </c>
      <c r="AJ96" s="111">
        <f t="shared" si="42"/>
        <v>13.484</v>
      </c>
      <c r="AK96" s="111">
        <f t="shared" si="43"/>
        <v>13.424000000000001</v>
      </c>
    </row>
    <row r="97" spans="1:37" ht="15" customHeight="1">
      <c r="A97" s="97" t="s">
        <v>259</v>
      </c>
      <c r="B97" s="106" t="s">
        <v>160</v>
      </c>
      <c r="C97" s="100">
        <v>1.33</v>
      </c>
      <c r="D97" s="102">
        <v>13.454000000000001</v>
      </c>
      <c r="E97" s="103">
        <v>0.03</v>
      </c>
      <c r="F97" s="103">
        <v>-0.03</v>
      </c>
      <c r="G97" s="18">
        <f t="shared" si="26"/>
        <v>13.484</v>
      </c>
      <c r="H97" s="18">
        <f t="shared" si="27"/>
        <v>13.424000000000001</v>
      </c>
      <c r="I97" s="28"/>
      <c r="J97" s="3" t="e">
        <f>'Cav 1기존'!O95</f>
        <v>#REF!</v>
      </c>
      <c r="K97" s="3" t="e">
        <f>'Cav 1기존'!P95</f>
        <v>#REF!</v>
      </c>
      <c r="L97" s="3" t="e">
        <f>'Cav 2기존'!O95</f>
        <v>#REF!</v>
      </c>
      <c r="M97" s="3" t="e">
        <f>'Cav 2기존'!P95</f>
        <v>#REF!</v>
      </c>
      <c r="N97" s="3" t="e">
        <f>'Cav 3기존'!O95</f>
        <v>#REF!</v>
      </c>
      <c r="O97" s="3" t="e">
        <f>'Cav 3기존'!P95</f>
        <v>#REF!</v>
      </c>
      <c r="P97" s="3" t="e">
        <f>'Cav 4기존'!O95</f>
        <v>#REF!</v>
      </c>
      <c r="Q97" s="3" t="e">
        <f>'Cav 4기존'!P95</f>
        <v>#REF!</v>
      </c>
      <c r="S97" s="110">
        <f t="shared" si="28"/>
        <v>0.03</v>
      </c>
      <c r="T97" s="110">
        <f t="shared" si="29"/>
        <v>-0.03</v>
      </c>
      <c r="U97" s="111">
        <f t="shared" si="36"/>
        <v>13.484</v>
      </c>
      <c r="V97" s="111">
        <f t="shared" si="37"/>
        <v>13.424000000000001</v>
      </c>
      <c r="X97" s="110">
        <f t="shared" si="30"/>
        <v>0.03</v>
      </c>
      <c r="Y97" s="110">
        <f t="shared" si="31"/>
        <v>-0.03</v>
      </c>
      <c r="Z97" s="111">
        <f t="shared" si="38"/>
        <v>13.484</v>
      </c>
      <c r="AA97" s="111">
        <f t="shared" si="39"/>
        <v>13.424000000000001</v>
      </c>
      <c r="AC97" s="110">
        <f t="shared" si="32"/>
        <v>0.03</v>
      </c>
      <c r="AD97" s="110">
        <f t="shared" si="33"/>
        <v>-0.03</v>
      </c>
      <c r="AE97" s="111">
        <f t="shared" si="40"/>
        <v>13.484</v>
      </c>
      <c r="AF97" s="111">
        <f t="shared" si="41"/>
        <v>13.424000000000001</v>
      </c>
      <c r="AH97" s="110">
        <f t="shared" si="34"/>
        <v>0.03</v>
      </c>
      <c r="AI97" s="110">
        <f t="shared" si="35"/>
        <v>-0.03</v>
      </c>
      <c r="AJ97" s="111">
        <f t="shared" si="42"/>
        <v>13.484</v>
      </c>
      <c r="AK97" s="111">
        <f t="shared" si="43"/>
        <v>13.424000000000001</v>
      </c>
    </row>
    <row r="98" spans="1:37" ht="15" customHeight="1">
      <c r="A98" s="84" t="s">
        <v>161</v>
      </c>
      <c r="B98" s="85" t="s">
        <v>162</v>
      </c>
      <c r="C98" s="90">
        <v>1.33</v>
      </c>
      <c r="D98" s="13">
        <v>0.9</v>
      </c>
      <c r="E98" s="14">
        <v>0.02</v>
      </c>
      <c r="F98" s="14">
        <v>-0.02</v>
      </c>
      <c r="G98" s="18">
        <f t="shared" si="26"/>
        <v>0.92</v>
      </c>
      <c r="H98" s="18">
        <f t="shared" si="27"/>
        <v>0.88</v>
      </c>
      <c r="I98" s="28"/>
      <c r="J98" s="3" t="e">
        <f>'Cav 1기존'!O96</f>
        <v>#REF!</v>
      </c>
      <c r="K98" s="3" t="e">
        <f>'Cav 1기존'!P96</f>
        <v>#REF!</v>
      </c>
      <c r="L98" s="3" t="e">
        <f>'Cav 2기존'!O96</f>
        <v>#REF!</v>
      </c>
      <c r="M98" s="3" t="e">
        <f>'Cav 2기존'!P96</f>
        <v>#REF!</v>
      </c>
      <c r="N98" s="3" t="e">
        <f>'Cav 3기존'!O96</f>
        <v>#REF!</v>
      </c>
      <c r="O98" s="3" t="e">
        <f>'Cav 3기존'!P96</f>
        <v>#REF!</v>
      </c>
      <c r="P98" s="3" t="e">
        <f>'Cav 4기존'!O96</f>
        <v>#REF!</v>
      </c>
      <c r="Q98" s="3" t="e">
        <f>'Cav 4기존'!P96</f>
        <v>#REF!</v>
      </c>
      <c r="S98" s="110" t="e">
        <f t="shared" si="28"/>
        <v>#REF!</v>
      </c>
      <c r="T98" s="110" t="e">
        <f t="shared" si="29"/>
        <v>#REF!</v>
      </c>
      <c r="U98" s="111" t="e">
        <f t="shared" si="36"/>
        <v>#REF!</v>
      </c>
      <c r="V98" s="111" t="e">
        <f t="shared" si="37"/>
        <v>#REF!</v>
      </c>
      <c r="X98" s="110" t="e">
        <f t="shared" si="30"/>
        <v>#REF!</v>
      </c>
      <c r="Y98" s="110" t="e">
        <f t="shared" si="31"/>
        <v>#REF!</v>
      </c>
      <c r="Z98" s="111" t="e">
        <f t="shared" si="38"/>
        <v>#REF!</v>
      </c>
      <c r="AA98" s="111" t="e">
        <f t="shared" si="39"/>
        <v>#REF!</v>
      </c>
      <c r="AC98" s="110" t="e">
        <f t="shared" si="32"/>
        <v>#REF!</v>
      </c>
      <c r="AD98" s="110" t="e">
        <f t="shared" si="33"/>
        <v>#REF!</v>
      </c>
      <c r="AE98" s="111" t="e">
        <f t="shared" si="40"/>
        <v>#REF!</v>
      </c>
      <c r="AF98" s="111" t="e">
        <f t="shared" si="41"/>
        <v>#REF!</v>
      </c>
      <c r="AH98" s="110" t="e">
        <f t="shared" si="34"/>
        <v>#REF!</v>
      </c>
      <c r="AI98" s="110" t="e">
        <f t="shared" si="35"/>
        <v>#REF!</v>
      </c>
      <c r="AJ98" s="111" t="e">
        <f t="shared" si="42"/>
        <v>#REF!</v>
      </c>
      <c r="AK98" s="111" t="e">
        <f t="shared" si="43"/>
        <v>#REF!</v>
      </c>
    </row>
    <row r="99" spans="1:37" ht="15" customHeight="1">
      <c r="A99" s="97" t="s">
        <v>259</v>
      </c>
      <c r="B99" s="106" t="s">
        <v>162</v>
      </c>
      <c r="C99" s="100">
        <v>1.33</v>
      </c>
      <c r="D99" s="102">
        <v>0.9</v>
      </c>
      <c r="E99" s="103">
        <v>0.02</v>
      </c>
      <c r="F99" s="103">
        <v>-0.02</v>
      </c>
      <c r="G99" s="18">
        <f t="shared" si="26"/>
        <v>0.92</v>
      </c>
      <c r="H99" s="18">
        <f t="shared" si="27"/>
        <v>0.88</v>
      </c>
      <c r="I99" s="28"/>
      <c r="J99" s="3" t="e">
        <f>'Cav 1기존'!O97</f>
        <v>#REF!</v>
      </c>
      <c r="K99" s="3" t="e">
        <f>'Cav 1기존'!P97</f>
        <v>#REF!</v>
      </c>
      <c r="L99" s="3" t="e">
        <f>'Cav 2기존'!O97</f>
        <v>#REF!</v>
      </c>
      <c r="M99" s="3" t="e">
        <f>'Cav 2기존'!P97</f>
        <v>#REF!</v>
      </c>
      <c r="N99" s="3" t="e">
        <f>'Cav 3기존'!O97</f>
        <v>#REF!</v>
      </c>
      <c r="O99" s="3" t="e">
        <f>'Cav 3기존'!P97</f>
        <v>#REF!</v>
      </c>
      <c r="P99" s="3" t="e">
        <f>'Cav 4기존'!O97</f>
        <v>#REF!</v>
      </c>
      <c r="Q99" s="3" t="e">
        <f>'Cav 4기존'!P97</f>
        <v>#REF!</v>
      </c>
      <c r="S99" s="110">
        <f t="shared" si="28"/>
        <v>0.02</v>
      </c>
      <c r="T99" s="110">
        <f t="shared" si="29"/>
        <v>-0.02</v>
      </c>
      <c r="U99" s="111">
        <f t="shared" si="36"/>
        <v>0.92</v>
      </c>
      <c r="V99" s="111">
        <f t="shared" si="37"/>
        <v>0.88</v>
      </c>
      <c r="X99" s="110">
        <f t="shared" si="30"/>
        <v>0.02</v>
      </c>
      <c r="Y99" s="110">
        <f t="shared" si="31"/>
        <v>-0.02</v>
      </c>
      <c r="Z99" s="111">
        <f t="shared" si="38"/>
        <v>0.92</v>
      </c>
      <c r="AA99" s="111">
        <f t="shared" si="39"/>
        <v>0.88</v>
      </c>
      <c r="AC99" s="110">
        <f t="shared" si="32"/>
        <v>0.02</v>
      </c>
      <c r="AD99" s="110">
        <f t="shared" si="33"/>
        <v>-0.02</v>
      </c>
      <c r="AE99" s="111">
        <f t="shared" si="40"/>
        <v>0.92</v>
      </c>
      <c r="AF99" s="111">
        <f t="shared" si="41"/>
        <v>0.88</v>
      </c>
      <c r="AH99" s="110">
        <f t="shared" si="34"/>
        <v>0.02</v>
      </c>
      <c r="AI99" s="110">
        <f t="shared" si="35"/>
        <v>-0.02</v>
      </c>
      <c r="AJ99" s="111">
        <f t="shared" si="42"/>
        <v>0.92</v>
      </c>
      <c r="AK99" s="111">
        <f t="shared" si="43"/>
        <v>0.88</v>
      </c>
    </row>
    <row r="100" spans="1:37" ht="15" customHeight="1">
      <c r="A100" s="97" t="s">
        <v>259</v>
      </c>
      <c r="B100" s="106" t="s">
        <v>162</v>
      </c>
      <c r="C100" s="100">
        <v>1.33</v>
      </c>
      <c r="D100" s="102">
        <v>0.9</v>
      </c>
      <c r="E100" s="103">
        <v>0.02</v>
      </c>
      <c r="F100" s="103">
        <v>-0.02</v>
      </c>
      <c r="G100" s="18">
        <f t="shared" si="26"/>
        <v>0.92</v>
      </c>
      <c r="H100" s="18">
        <f t="shared" si="27"/>
        <v>0.88</v>
      </c>
      <c r="I100" s="28"/>
      <c r="J100" s="3" t="e">
        <f>'Cav 1기존'!O98</f>
        <v>#REF!</v>
      </c>
      <c r="K100" s="3" t="e">
        <f>'Cav 1기존'!P98</f>
        <v>#REF!</v>
      </c>
      <c r="L100" s="3" t="e">
        <f>'Cav 2기존'!O98</f>
        <v>#REF!</v>
      </c>
      <c r="M100" s="3" t="e">
        <f>'Cav 2기존'!P98</f>
        <v>#REF!</v>
      </c>
      <c r="N100" s="3" t="e">
        <f>'Cav 3기존'!O98</f>
        <v>#REF!</v>
      </c>
      <c r="O100" s="3" t="e">
        <f>'Cav 3기존'!P98</f>
        <v>#REF!</v>
      </c>
      <c r="P100" s="3" t="e">
        <f>'Cav 4기존'!O98</f>
        <v>#REF!</v>
      </c>
      <c r="Q100" s="3" t="e">
        <f>'Cav 4기존'!P98</f>
        <v>#REF!</v>
      </c>
      <c r="S100" s="110">
        <f t="shared" si="28"/>
        <v>0.02</v>
      </c>
      <c r="T100" s="110">
        <f t="shared" si="29"/>
        <v>-0.02</v>
      </c>
      <c r="U100" s="111">
        <f t="shared" si="36"/>
        <v>0.92</v>
      </c>
      <c r="V100" s="111">
        <f t="shared" si="37"/>
        <v>0.88</v>
      </c>
      <c r="X100" s="110">
        <f t="shared" si="30"/>
        <v>0.02</v>
      </c>
      <c r="Y100" s="110">
        <f t="shared" si="31"/>
        <v>-0.02</v>
      </c>
      <c r="Z100" s="111">
        <f t="shared" si="38"/>
        <v>0.92</v>
      </c>
      <c r="AA100" s="111">
        <f t="shared" si="39"/>
        <v>0.88</v>
      </c>
      <c r="AC100" s="110">
        <f t="shared" si="32"/>
        <v>0.02</v>
      </c>
      <c r="AD100" s="110">
        <f t="shared" si="33"/>
        <v>-0.02</v>
      </c>
      <c r="AE100" s="111">
        <f t="shared" si="40"/>
        <v>0.92</v>
      </c>
      <c r="AF100" s="111">
        <f t="shared" si="41"/>
        <v>0.88</v>
      </c>
      <c r="AH100" s="110">
        <f t="shared" si="34"/>
        <v>0.02</v>
      </c>
      <c r="AI100" s="110">
        <f t="shared" si="35"/>
        <v>-0.02</v>
      </c>
      <c r="AJ100" s="111">
        <f t="shared" si="42"/>
        <v>0.92</v>
      </c>
      <c r="AK100" s="111">
        <f t="shared" si="43"/>
        <v>0.88</v>
      </c>
    </row>
    <row r="101" spans="1:37" ht="15" customHeight="1">
      <c r="A101" s="97" t="s">
        <v>259</v>
      </c>
      <c r="B101" s="106" t="s">
        <v>162</v>
      </c>
      <c r="C101" s="100">
        <v>1.33</v>
      </c>
      <c r="D101" s="102">
        <v>0.9</v>
      </c>
      <c r="E101" s="103">
        <v>0.02</v>
      </c>
      <c r="F101" s="103">
        <v>-0.02</v>
      </c>
      <c r="G101" s="18">
        <f t="shared" si="26"/>
        <v>0.92</v>
      </c>
      <c r="H101" s="18">
        <f t="shared" si="27"/>
        <v>0.88</v>
      </c>
      <c r="I101" s="28"/>
      <c r="J101" s="3" t="e">
        <f>'Cav 1기존'!O99</f>
        <v>#REF!</v>
      </c>
      <c r="K101" s="3" t="e">
        <f>'Cav 1기존'!P99</f>
        <v>#REF!</v>
      </c>
      <c r="L101" s="3" t="e">
        <f>'Cav 2기존'!O99</f>
        <v>#REF!</v>
      </c>
      <c r="M101" s="3" t="e">
        <f>'Cav 2기존'!P99</f>
        <v>#REF!</v>
      </c>
      <c r="N101" s="3" t="e">
        <f>'Cav 3기존'!O99</f>
        <v>#REF!</v>
      </c>
      <c r="O101" s="3" t="e">
        <f>'Cav 3기존'!P99</f>
        <v>#REF!</v>
      </c>
      <c r="P101" s="3" t="e">
        <f>'Cav 4기존'!O99</f>
        <v>#REF!</v>
      </c>
      <c r="Q101" s="3" t="e">
        <f>'Cav 4기존'!P99</f>
        <v>#REF!</v>
      </c>
      <c r="S101" s="110">
        <f t="shared" si="28"/>
        <v>0.02</v>
      </c>
      <c r="T101" s="110">
        <f t="shared" si="29"/>
        <v>-0.02</v>
      </c>
      <c r="U101" s="111">
        <f t="shared" si="36"/>
        <v>0.92</v>
      </c>
      <c r="V101" s="111">
        <f t="shared" si="37"/>
        <v>0.88</v>
      </c>
      <c r="X101" s="110">
        <f t="shared" si="30"/>
        <v>0.02</v>
      </c>
      <c r="Y101" s="110">
        <f t="shared" si="31"/>
        <v>-0.02</v>
      </c>
      <c r="Z101" s="111">
        <f t="shared" si="38"/>
        <v>0.92</v>
      </c>
      <c r="AA101" s="111">
        <f t="shared" si="39"/>
        <v>0.88</v>
      </c>
      <c r="AC101" s="110">
        <f t="shared" si="32"/>
        <v>0.02</v>
      </c>
      <c r="AD101" s="110">
        <f t="shared" si="33"/>
        <v>-0.02</v>
      </c>
      <c r="AE101" s="111">
        <f t="shared" si="40"/>
        <v>0.92</v>
      </c>
      <c r="AF101" s="111">
        <f t="shared" si="41"/>
        <v>0.88</v>
      </c>
      <c r="AH101" s="110">
        <f t="shared" si="34"/>
        <v>0.02</v>
      </c>
      <c r="AI101" s="110">
        <f t="shared" si="35"/>
        <v>-0.02</v>
      </c>
      <c r="AJ101" s="111">
        <f t="shared" si="42"/>
        <v>0.92</v>
      </c>
      <c r="AK101" s="111">
        <f t="shared" si="43"/>
        <v>0.88</v>
      </c>
    </row>
    <row r="102" spans="1:37" ht="15" customHeight="1">
      <c r="A102" s="97" t="s">
        <v>259</v>
      </c>
      <c r="B102" s="106" t="s">
        <v>162</v>
      </c>
      <c r="C102" s="100">
        <v>1.33</v>
      </c>
      <c r="D102" s="102">
        <v>0.9</v>
      </c>
      <c r="E102" s="103">
        <v>0.02</v>
      </c>
      <c r="F102" s="103">
        <v>-0.02</v>
      </c>
      <c r="G102" s="18">
        <f t="shared" si="26"/>
        <v>0.92</v>
      </c>
      <c r="H102" s="18">
        <f t="shared" si="27"/>
        <v>0.88</v>
      </c>
      <c r="I102" s="28"/>
      <c r="J102" s="3" t="e">
        <f>'Cav 1기존'!O100</f>
        <v>#REF!</v>
      </c>
      <c r="K102" s="3" t="e">
        <f>'Cav 1기존'!P100</f>
        <v>#REF!</v>
      </c>
      <c r="L102" s="3" t="e">
        <f>'Cav 2기존'!O100</f>
        <v>#REF!</v>
      </c>
      <c r="M102" s="3" t="e">
        <f>'Cav 2기존'!P100</f>
        <v>#REF!</v>
      </c>
      <c r="N102" s="3" t="e">
        <f>'Cav 3기존'!O100</f>
        <v>#REF!</v>
      </c>
      <c r="O102" s="3" t="e">
        <f>'Cav 3기존'!P100</f>
        <v>#REF!</v>
      </c>
      <c r="P102" s="3" t="e">
        <f>'Cav 4기존'!O100</f>
        <v>#REF!</v>
      </c>
      <c r="Q102" s="3" t="e">
        <f>'Cav 4기존'!P100</f>
        <v>#REF!</v>
      </c>
      <c r="S102" s="110">
        <f t="shared" si="28"/>
        <v>0.02</v>
      </c>
      <c r="T102" s="110">
        <f t="shared" si="29"/>
        <v>-0.02</v>
      </c>
      <c r="U102" s="111">
        <f t="shared" si="36"/>
        <v>0.92</v>
      </c>
      <c r="V102" s="111">
        <f t="shared" si="37"/>
        <v>0.88</v>
      </c>
      <c r="X102" s="110">
        <f t="shared" si="30"/>
        <v>0.02</v>
      </c>
      <c r="Y102" s="110">
        <f t="shared" si="31"/>
        <v>-0.02</v>
      </c>
      <c r="Z102" s="111">
        <f t="shared" si="38"/>
        <v>0.92</v>
      </c>
      <c r="AA102" s="111">
        <f t="shared" si="39"/>
        <v>0.88</v>
      </c>
      <c r="AC102" s="110">
        <f t="shared" si="32"/>
        <v>0.02</v>
      </c>
      <c r="AD102" s="110">
        <f t="shared" si="33"/>
        <v>-0.02</v>
      </c>
      <c r="AE102" s="111">
        <f t="shared" si="40"/>
        <v>0.92</v>
      </c>
      <c r="AF102" s="111">
        <f t="shared" si="41"/>
        <v>0.88</v>
      </c>
      <c r="AH102" s="110">
        <f t="shared" si="34"/>
        <v>0.02</v>
      </c>
      <c r="AI102" s="110">
        <f t="shared" si="35"/>
        <v>-0.02</v>
      </c>
      <c r="AJ102" s="111">
        <f t="shared" si="42"/>
        <v>0.92</v>
      </c>
      <c r="AK102" s="111">
        <f t="shared" si="43"/>
        <v>0.88</v>
      </c>
    </row>
    <row r="103" spans="1:37" ht="15" customHeight="1">
      <c r="A103" s="97" t="s">
        <v>259</v>
      </c>
      <c r="B103" s="106" t="s">
        <v>162</v>
      </c>
      <c r="C103" s="100">
        <v>1.33</v>
      </c>
      <c r="D103" s="102">
        <v>0.9</v>
      </c>
      <c r="E103" s="103">
        <v>0.02</v>
      </c>
      <c r="F103" s="103">
        <v>-0.02</v>
      </c>
      <c r="G103" s="18">
        <f t="shared" si="26"/>
        <v>0.92</v>
      </c>
      <c r="H103" s="18">
        <f t="shared" si="27"/>
        <v>0.88</v>
      </c>
      <c r="I103" s="28"/>
      <c r="J103" s="3" t="e">
        <f>'Cav 1기존'!O101</f>
        <v>#REF!</v>
      </c>
      <c r="K103" s="3" t="e">
        <f>'Cav 1기존'!P101</f>
        <v>#REF!</v>
      </c>
      <c r="L103" s="3" t="e">
        <f>'Cav 2기존'!O101</f>
        <v>#REF!</v>
      </c>
      <c r="M103" s="3" t="e">
        <f>'Cav 2기존'!P101</f>
        <v>#REF!</v>
      </c>
      <c r="N103" s="3" t="e">
        <f>'Cav 3기존'!O101</f>
        <v>#REF!</v>
      </c>
      <c r="O103" s="3" t="e">
        <f>'Cav 3기존'!P101</f>
        <v>#REF!</v>
      </c>
      <c r="P103" s="3" t="e">
        <f>'Cav 4기존'!O101</f>
        <v>#REF!</v>
      </c>
      <c r="Q103" s="3" t="e">
        <f>'Cav 4기존'!P101</f>
        <v>#REF!</v>
      </c>
      <c r="S103" s="110">
        <f t="shared" si="28"/>
        <v>0.02</v>
      </c>
      <c r="T103" s="110">
        <f t="shared" si="29"/>
        <v>-0.02</v>
      </c>
      <c r="U103" s="111">
        <f t="shared" si="36"/>
        <v>0.92</v>
      </c>
      <c r="V103" s="111">
        <f t="shared" si="37"/>
        <v>0.88</v>
      </c>
      <c r="X103" s="110">
        <f t="shared" si="30"/>
        <v>0.02</v>
      </c>
      <c r="Y103" s="110">
        <f t="shared" si="31"/>
        <v>-0.02</v>
      </c>
      <c r="Z103" s="111">
        <f t="shared" si="38"/>
        <v>0.92</v>
      </c>
      <c r="AA103" s="111">
        <f t="shared" si="39"/>
        <v>0.88</v>
      </c>
      <c r="AC103" s="110">
        <f t="shared" si="32"/>
        <v>0.02</v>
      </c>
      <c r="AD103" s="110">
        <f t="shared" si="33"/>
        <v>-0.02</v>
      </c>
      <c r="AE103" s="111">
        <f t="shared" si="40"/>
        <v>0.92</v>
      </c>
      <c r="AF103" s="111">
        <f t="shared" si="41"/>
        <v>0.88</v>
      </c>
      <c r="AH103" s="110">
        <f t="shared" si="34"/>
        <v>0.02</v>
      </c>
      <c r="AI103" s="110">
        <f t="shared" si="35"/>
        <v>-0.02</v>
      </c>
      <c r="AJ103" s="111">
        <f t="shared" si="42"/>
        <v>0.92</v>
      </c>
      <c r="AK103" s="111">
        <f t="shared" si="43"/>
        <v>0.88</v>
      </c>
    </row>
    <row r="104" spans="1:37" ht="15" customHeight="1">
      <c r="A104" s="97" t="s">
        <v>259</v>
      </c>
      <c r="B104" s="106" t="s">
        <v>162</v>
      </c>
      <c r="C104" s="100">
        <v>1.33</v>
      </c>
      <c r="D104" s="102">
        <v>0.9</v>
      </c>
      <c r="E104" s="103">
        <v>0.02</v>
      </c>
      <c r="F104" s="103">
        <v>-0.02</v>
      </c>
      <c r="G104" s="18">
        <f t="shared" si="26"/>
        <v>0.92</v>
      </c>
      <c r="H104" s="18">
        <f t="shared" si="27"/>
        <v>0.88</v>
      </c>
      <c r="I104" s="28"/>
      <c r="J104" s="3" t="e">
        <f>'Cav 1기존'!O102</f>
        <v>#REF!</v>
      </c>
      <c r="K104" s="3" t="e">
        <f>'Cav 1기존'!P102</f>
        <v>#REF!</v>
      </c>
      <c r="L104" s="3" t="e">
        <f>'Cav 2기존'!O102</f>
        <v>#REF!</v>
      </c>
      <c r="M104" s="3" t="e">
        <f>'Cav 2기존'!P102</f>
        <v>#REF!</v>
      </c>
      <c r="N104" s="3" t="e">
        <f>'Cav 3기존'!O102</f>
        <v>#REF!</v>
      </c>
      <c r="O104" s="3" t="e">
        <f>'Cav 3기존'!P102</f>
        <v>#REF!</v>
      </c>
      <c r="P104" s="3" t="e">
        <f>'Cav 4기존'!O102</f>
        <v>#REF!</v>
      </c>
      <c r="Q104" s="3" t="e">
        <f>'Cav 4기존'!P102</f>
        <v>#REF!</v>
      </c>
      <c r="S104" s="110">
        <f t="shared" si="28"/>
        <v>0.02</v>
      </c>
      <c r="T104" s="110">
        <f t="shared" si="29"/>
        <v>-0.02</v>
      </c>
      <c r="U104" s="111">
        <f t="shared" si="36"/>
        <v>0.92</v>
      </c>
      <c r="V104" s="111">
        <f t="shared" si="37"/>
        <v>0.88</v>
      </c>
      <c r="X104" s="110">
        <f t="shared" si="30"/>
        <v>0.02</v>
      </c>
      <c r="Y104" s="110">
        <f t="shared" si="31"/>
        <v>-0.02</v>
      </c>
      <c r="Z104" s="111">
        <f t="shared" si="38"/>
        <v>0.92</v>
      </c>
      <c r="AA104" s="111">
        <f t="shared" si="39"/>
        <v>0.88</v>
      </c>
      <c r="AC104" s="110">
        <f t="shared" si="32"/>
        <v>0.02</v>
      </c>
      <c r="AD104" s="110">
        <f t="shared" si="33"/>
        <v>-0.02</v>
      </c>
      <c r="AE104" s="111">
        <f t="shared" si="40"/>
        <v>0.92</v>
      </c>
      <c r="AF104" s="111">
        <f t="shared" si="41"/>
        <v>0.88</v>
      </c>
      <c r="AH104" s="110">
        <f t="shared" si="34"/>
        <v>0.02</v>
      </c>
      <c r="AI104" s="110">
        <f t="shared" si="35"/>
        <v>-0.02</v>
      </c>
      <c r="AJ104" s="111">
        <f t="shared" si="42"/>
        <v>0.92</v>
      </c>
      <c r="AK104" s="111">
        <f t="shared" si="43"/>
        <v>0.88</v>
      </c>
    </row>
    <row r="105" spans="1:37" ht="15" customHeight="1">
      <c r="A105" s="84" t="s">
        <v>163</v>
      </c>
      <c r="B105" s="85" t="s">
        <v>164</v>
      </c>
      <c r="C105" s="90">
        <v>1.33</v>
      </c>
      <c r="D105" s="13">
        <v>15.448</v>
      </c>
      <c r="E105" s="14">
        <v>0.02</v>
      </c>
      <c r="F105" s="14">
        <v>-0.03</v>
      </c>
      <c r="G105" s="18">
        <f t="shared" si="26"/>
        <v>15.468</v>
      </c>
      <c r="H105" s="18">
        <f t="shared" si="27"/>
        <v>15.418000000000001</v>
      </c>
      <c r="I105" s="28"/>
      <c r="J105" s="3" t="e">
        <f>'Cav 1기존'!O103</f>
        <v>#REF!</v>
      </c>
      <c r="K105" s="3" t="e">
        <f>'Cav 1기존'!P103</f>
        <v>#REF!</v>
      </c>
      <c r="L105" s="3" t="e">
        <f>'Cav 2기존'!O103</f>
        <v>#REF!</v>
      </c>
      <c r="M105" s="3" t="e">
        <f>'Cav 2기존'!P103</f>
        <v>#REF!</v>
      </c>
      <c r="N105" s="3" t="e">
        <f>'Cav 3기존'!O103</f>
        <v>#REF!</v>
      </c>
      <c r="O105" s="3" t="e">
        <f>'Cav 3기존'!P103</f>
        <v>#REF!</v>
      </c>
      <c r="P105" s="3" t="e">
        <f>'Cav 4기존'!O103</f>
        <v>#REF!</v>
      </c>
      <c r="Q105" s="3" t="e">
        <f>'Cav 4기존'!P103</f>
        <v>#REF!</v>
      </c>
      <c r="S105" s="110" t="e">
        <f t="shared" si="28"/>
        <v>#REF!</v>
      </c>
      <c r="T105" s="110" t="e">
        <f t="shared" si="29"/>
        <v>#REF!</v>
      </c>
      <c r="U105" s="111" t="e">
        <f t="shared" si="36"/>
        <v>#REF!</v>
      </c>
      <c r="V105" s="111" t="e">
        <f t="shared" si="37"/>
        <v>#REF!</v>
      </c>
      <c r="X105" s="110" t="e">
        <f t="shared" si="30"/>
        <v>#REF!</v>
      </c>
      <c r="Y105" s="110" t="e">
        <f t="shared" si="31"/>
        <v>#REF!</v>
      </c>
      <c r="Z105" s="111" t="e">
        <f t="shared" si="38"/>
        <v>#REF!</v>
      </c>
      <c r="AA105" s="111" t="e">
        <f t="shared" si="39"/>
        <v>#REF!</v>
      </c>
      <c r="AC105" s="110" t="e">
        <f t="shared" si="32"/>
        <v>#REF!</v>
      </c>
      <c r="AD105" s="110" t="e">
        <f t="shared" si="33"/>
        <v>#REF!</v>
      </c>
      <c r="AE105" s="111" t="e">
        <f t="shared" si="40"/>
        <v>#REF!</v>
      </c>
      <c r="AF105" s="111" t="e">
        <f t="shared" si="41"/>
        <v>#REF!</v>
      </c>
      <c r="AH105" s="110" t="e">
        <f t="shared" si="34"/>
        <v>#REF!</v>
      </c>
      <c r="AI105" s="110" t="e">
        <f t="shared" si="35"/>
        <v>#REF!</v>
      </c>
      <c r="AJ105" s="111" t="e">
        <f t="shared" si="42"/>
        <v>#REF!</v>
      </c>
      <c r="AK105" s="111" t="e">
        <f t="shared" si="43"/>
        <v>#REF!</v>
      </c>
    </row>
    <row r="106" spans="1:37" ht="15" customHeight="1">
      <c r="A106" s="84" t="s">
        <v>165</v>
      </c>
      <c r="B106" s="85" t="s">
        <v>166</v>
      </c>
      <c r="C106" s="90">
        <v>1.33</v>
      </c>
      <c r="D106" s="13">
        <v>13.093999999999999</v>
      </c>
      <c r="E106" s="14">
        <v>0.03</v>
      </c>
      <c r="F106" s="14">
        <v>-0.02</v>
      </c>
      <c r="G106" s="18">
        <f t="shared" si="26"/>
        <v>13.123999999999999</v>
      </c>
      <c r="H106" s="18">
        <f t="shared" si="27"/>
        <v>13.074</v>
      </c>
      <c r="I106" s="28"/>
      <c r="J106" s="3" t="e">
        <f>'Cav 1기존'!O104</f>
        <v>#REF!</v>
      </c>
      <c r="K106" s="3" t="e">
        <f>'Cav 1기존'!P104</f>
        <v>#REF!</v>
      </c>
      <c r="L106" s="3" t="e">
        <f>'Cav 2기존'!O104</f>
        <v>#REF!</v>
      </c>
      <c r="M106" s="3" t="e">
        <f>'Cav 2기존'!P104</f>
        <v>#REF!</v>
      </c>
      <c r="N106" s="3" t="e">
        <f>'Cav 3기존'!O104</f>
        <v>#REF!</v>
      </c>
      <c r="O106" s="3" t="e">
        <f>'Cav 3기존'!P104</f>
        <v>#REF!</v>
      </c>
      <c r="P106" s="3" t="e">
        <f>'Cav 4기존'!O104</f>
        <v>#REF!</v>
      </c>
      <c r="Q106" s="3" t="e">
        <f>'Cav 4기존'!P104</f>
        <v>#REF!</v>
      </c>
      <c r="S106" s="110" t="e">
        <f t="shared" si="28"/>
        <v>#REF!</v>
      </c>
      <c r="T106" s="110" t="e">
        <f t="shared" si="29"/>
        <v>#REF!</v>
      </c>
      <c r="U106" s="111" t="e">
        <f t="shared" si="36"/>
        <v>#REF!</v>
      </c>
      <c r="V106" s="111" t="e">
        <f t="shared" si="37"/>
        <v>#REF!</v>
      </c>
      <c r="X106" s="110" t="e">
        <f t="shared" si="30"/>
        <v>#REF!</v>
      </c>
      <c r="Y106" s="110" t="e">
        <f t="shared" si="31"/>
        <v>#REF!</v>
      </c>
      <c r="Z106" s="111" t="e">
        <f t="shared" si="38"/>
        <v>#REF!</v>
      </c>
      <c r="AA106" s="111" t="e">
        <f t="shared" si="39"/>
        <v>#REF!</v>
      </c>
      <c r="AC106" s="110" t="e">
        <f t="shared" si="32"/>
        <v>#REF!</v>
      </c>
      <c r="AD106" s="110" t="e">
        <f t="shared" si="33"/>
        <v>#REF!</v>
      </c>
      <c r="AE106" s="111" t="e">
        <f t="shared" si="40"/>
        <v>#REF!</v>
      </c>
      <c r="AF106" s="111" t="e">
        <f t="shared" si="41"/>
        <v>#REF!</v>
      </c>
      <c r="AH106" s="110" t="e">
        <f t="shared" si="34"/>
        <v>#REF!</v>
      </c>
      <c r="AI106" s="110" t="e">
        <f t="shared" si="35"/>
        <v>#REF!</v>
      </c>
      <c r="AJ106" s="111" t="e">
        <f t="shared" si="42"/>
        <v>#REF!</v>
      </c>
      <c r="AK106" s="111" t="e">
        <f t="shared" si="43"/>
        <v>#REF!</v>
      </c>
    </row>
    <row r="107" spans="1:37" ht="15" customHeight="1">
      <c r="A107" s="84" t="s">
        <v>167</v>
      </c>
      <c r="B107" s="85" t="s">
        <v>168</v>
      </c>
      <c r="C107" s="90">
        <v>1.33</v>
      </c>
      <c r="D107" s="13">
        <v>13.324</v>
      </c>
      <c r="E107" s="14">
        <v>2.5000000000000001E-2</v>
      </c>
      <c r="F107" s="14">
        <v>-0.04</v>
      </c>
      <c r="G107" s="18">
        <f t="shared" si="26"/>
        <v>13.349</v>
      </c>
      <c r="H107" s="18">
        <f t="shared" si="27"/>
        <v>13.284000000000001</v>
      </c>
      <c r="I107" s="28"/>
      <c r="J107" s="3" t="e">
        <f>'Cav 1기존'!O105</f>
        <v>#REF!</v>
      </c>
      <c r="K107" s="3" t="e">
        <f>'Cav 1기존'!P105</f>
        <v>#REF!</v>
      </c>
      <c r="L107" s="3" t="e">
        <f>'Cav 2기존'!O105</f>
        <v>#REF!</v>
      </c>
      <c r="M107" s="3" t="e">
        <f>'Cav 2기존'!P105</f>
        <v>#REF!</v>
      </c>
      <c r="N107" s="3" t="e">
        <f>'Cav 3기존'!O105</f>
        <v>#REF!</v>
      </c>
      <c r="O107" s="3" t="e">
        <f>'Cav 3기존'!P105</f>
        <v>#REF!</v>
      </c>
      <c r="P107" s="3" t="e">
        <f>'Cav 4기존'!O105</f>
        <v>#REF!</v>
      </c>
      <c r="Q107" s="3" t="e">
        <f>'Cav 4기존'!P105</f>
        <v>#REF!</v>
      </c>
      <c r="S107" s="110" t="e">
        <f t="shared" si="28"/>
        <v>#REF!</v>
      </c>
      <c r="T107" s="110" t="e">
        <f t="shared" si="29"/>
        <v>#REF!</v>
      </c>
      <c r="U107" s="111" t="e">
        <f t="shared" si="36"/>
        <v>#REF!</v>
      </c>
      <c r="V107" s="111" t="e">
        <f t="shared" si="37"/>
        <v>#REF!</v>
      </c>
      <c r="X107" s="110" t="e">
        <f t="shared" si="30"/>
        <v>#REF!</v>
      </c>
      <c r="Y107" s="110" t="e">
        <f t="shared" si="31"/>
        <v>#REF!</v>
      </c>
      <c r="Z107" s="111" t="e">
        <f t="shared" si="38"/>
        <v>#REF!</v>
      </c>
      <c r="AA107" s="111" t="e">
        <f t="shared" si="39"/>
        <v>#REF!</v>
      </c>
      <c r="AC107" s="110" t="e">
        <f t="shared" si="32"/>
        <v>#REF!</v>
      </c>
      <c r="AD107" s="110" t="e">
        <f t="shared" si="33"/>
        <v>#REF!</v>
      </c>
      <c r="AE107" s="111" t="e">
        <f t="shared" si="40"/>
        <v>#REF!</v>
      </c>
      <c r="AF107" s="111" t="e">
        <f t="shared" si="41"/>
        <v>#REF!</v>
      </c>
      <c r="AH107" s="110" t="e">
        <f t="shared" si="34"/>
        <v>#REF!</v>
      </c>
      <c r="AI107" s="110" t="e">
        <f t="shared" si="35"/>
        <v>#REF!</v>
      </c>
      <c r="AJ107" s="111" t="e">
        <f t="shared" si="42"/>
        <v>#REF!</v>
      </c>
      <c r="AK107" s="111" t="e">
        <f t="shared" si="43"/>
        <v>#REF!</v>
      </c>
    </row>
    <row r="108" spans="1:37" ht="15" customHeight="1">
      <c r="A108" s="84" t="s">
        <v>169</v>
      </c>
      <c r="B108" s="85" t="s">
        <v>170</v>
      </c>
      <c r="C108" s="90">
        <v>1.33</v>
      </c>
      <c r="D108" s="13">
        <v>0.53</v>
      </c>
      <c r="E108" s="14">
        <v>2.5000000000000001E-2</v>
      </c>
      <c r="F108" s="14">
        <v>-2.5000000000000001E-2</v>
      </c>
      <c r="G108" s="18">
        <f t="shared" si="26"/>
        <v>0.55500000000000005</v>
      </c>
      <c r="H108" s="18">
        <f t="shared" si="27"/>
        <v>0.505</v>
      </c>
      <c r="I108" s="27"/>
      <c r="J108" s="3" t="e">
        <f>'Cav 1기존'!O106</f>
        <v>#REF!</v>
      </c>
      <c r="K108" s="3" t="e">
        <f>'Cav 1기존'!P106</f>
        <v>#REF!</v>
      </c>
      <c r="L108" s="3" t="e">
        <f>'Cav 2기존'!O106</f>
        <v>#REF!</v>
      </c>
      <c r="M108" s="3" t="e">
        <f>'Cav 2기존'!P106</f>
        <v>#REF!</v>
      </c>
      <c r="N108" s="3" t="e">
        <f>'Cav 3기존'!O106</f>
        <v>#REF!</v>
      </c>
      <c r="O108" s="3" t="e">
        <f>'Cav 3기존'!P106</f>
        <v>#REF!</v>
      </c>
      <c r="P108" s="3" t="e">
        <f>'Cav 4기존'!O106</f>
        <v>#REF!</v>
      </c>
      <c r="Q108" s="3" t="e">
        <f>'Cav 4기존'!P106</f>
        <v>#REF!</v>
      </c>
      <c r="S108" s="110" t="e">
        <f t="shared" si="28"/>
        <v>#REF!</v>
      </c>
      <c r="T108" s="110" t="e">
        <f t="shared" si="29"/>
        <v>#REF!</v>
      </c>
      <c r="U108" s="111" t="e">
        <f t="shared" si="36"/>
        <v>#REF!</v>
      </c>
      <c r="V108" s="111" t="e">
        <f t="shared" si="37"/>
        <v>#REF!</v>
      </c>
      <c r="X108" s="110" t="e">
        <f t="shared" si="30"/>
        <v>#REF!</v>
      </c>
      <c r="Y108" s="110" t="e">
        <f t="shared" si="31"/>
        <v>#REF!</v>
      </c>
      <c r="Z108" s="111" t="e">
        <f t="shared" si="38"/>
        <v>#REF!</v>
      </c>
      <c r="AA108" s="111" t="e">
        <f t="shared" si="39"/>
        <v>#REF!</v>
      </c>
      <c r="AC108" s="110" t="e">
        <f t="shared" si="32"/>
        <v>#REF!</v>
      </c>
      <c r="AD108" s="110" t="e">
        <f t="shared" si="33"/>
        <v>#REF!</v>
      </c>
      <c r="AE108" s="111" t="e">
        <f t="shared" si="40"/>
        <v>#REF!</v>
      </c>
      <c r="AF108" s="111" t="e">
        <f t="shared" si="41"/>
        <v>#REF!</v>
      </c>
      <c r="AH108" s="110" t="e">
        <f t="shared" si="34"/>
        <v>#REF!</v>
      </c>
      <c r="AI108" s="110" t="e">
        <f t="shared" si="35"/>
        <v>#REF!</v>
      </c>
      <c r="AJ108" s="111" t="e">
        <f t="shared" si="42"/>
        <v>#REF!</v>
      </c>
      <c r="AK108" s="111" t="e">
        <f t="shared" si="43"/>
        <v>#REF!</v>
      </c>
    </row>
    <row r="109" spans="1:37" ht="15" customHeight="1">
      <c r="A109" s="84" t="s">
        <v>171</v>
      </c>
      <c r="B109" s="85" t="s">
        <v>172</v>
      </c>
      <c r="C109" s="90">
        <v>1.33</v>
      </c>
      <c r="D109" s="13">
        <v>0.53</v>
      </c>
      <c r="E109" s="14">
        <v>2.5000000000000001E-2</v>
      </c>
      <c r="F109" s="14">
        <v>-2.5000000000000001E-2</v>
      </c>
      <c r="G109" s="18">
        <f t="shared" si="26"/>
        <v>0.55500000000000005</v>
      </c>
      <c r="H109" s="18">
        <f t="shared" si="27"/>
        <v>0.505</v>
      </c>
      <c r="I109" s="27"/>
      <c r="J109" s="3" t="e">
        <f>'Cav 1기존'!O107</f>
        <v>#REF!</v>
      </c>
      <c r="K109" s="3" t="e">
        <f>'Cav 1기존'!P107</f>
        <v>#REF!</v>
      </c>
      <c r="L109" s="3" t="e">
        <f>'Cav 2기존'!O107</f>
        <v>#REF!</v>
      </c>
      <c r="M109" s="3" t="e">
        <f>'Cav 2기존'!P107</f>
        <v>#REF!</v>
      </c>
      <c r="N109" s="3" t="e">
        <f>'Cav 3기존'!O107</f>
        <v>#REF!</v>
      </c>
      <c r="O109" s="3" t="e">
        <f>'Cav 3기존'!P107</f>
        <v>#REF!</v>
      </c>
      <c r="P109" s="3" t="e">
        <f>'Cav 4기존'!O107</f>
        <v>#REF!</v>
      </c>
      <c r="Q109" s="3" t="e">
        <f>'Cav 4기존'!P107</f>
        <v>#REF!</v>
      </c>
      <c r="S109" s="110" t="e">
        <f t="shared" si="28"/>
        <v>#REF!</v>
      </c>
      <c r="T109" s="110" t="e">
        <f t="shared" si="29"/>
        <v>#REF!</v>
      </c>
      <c r="U109" s="111" t="e">
        <f t="shared" si="36"/>
        <v>#REF!</v>
      </c>
      <c r="V109" s="111" t="e">
        <f t="shared" si="37"/>
        <v>#REF!</v>
      </c>
      <c r="X109" s="110" t="e">
        <f t="shared" si="30"/>
        <v>#REF!</v>
      </c>
      <c r="Y109" s="110" t="e">
        <f t="shared" si="31"/>
        <v>#REF!</v>
      </c>
      <c r="Z109" s="111" t="e">
        <f t="shared" si="38"/>
        <v>#REF!</v>
      </c>
      <c r="AA109" s="111" t="e">
        <f t="shared" si="39"/>
        <v>#REF!</v>
      </c>
      <c r="AC109" s="110" t="e">
        <f t="shared" si="32"/>
        <v>#REF!</v>
      </c>
      <c r="AD109" s="110" t="e">
        <f t="shared" si="33"/>
        <v>#REF!</v>
      </c>
      <c r="AE109" s="111" t="e">
        <f t="shared" si="40"/>
        <v>#REF!</v>
      </c>
      <c r="AF109" s="111" t="e">
        <f t="shared" si="41"/>
        <v>#REF!</v>
      </c>
      <c r="AH109" s="110" t="e">
        <f t="shared" si="34"/>
        <v>#REF!</v>
      </c>
      <c r="AI109" s="110" t="e">
        <f t="shared" si="35"/>
        <v>#REF!</v>
      </c>
      <c r="AJ109" s="111" t="e">
        <f t="shared" si="42"/>
        <v>#REF!</v>
      </c>
      <c r="AK109" s="111" t="e">
        <f t="shared" si="43"/>
        <v>#REF!</v>
      </c>
    </row>
    <row r="110" spans="1:37" ht="15" customHeight="1">
      <c r="A110" s="84" t="s">
        <v>173</v>
      </c>
      <c r="B110" s="85" t="s">
        <v>191</v>
      </c>
      <c r="C110" s="90">
        <v>1.33</v>
      </c>
      <c r="D110" s="13">
        <v>0.97</v>
      </c>
      <c r="E110" s="14">
        <v>0.03</v>
      </c>
      <c r="F110" s="14">
        <v>-0.02</v>
      </c>
      <c r="G110" s="18">
        <f t="shared" si="26"/>
        <v>1</v>
      </c>
      <c r="H110" s="18">
        <f t="shared" si="27"/>
        <v>0.95</v>
      </c>
      <c r="I110" s="27"/>
      <c r="J110" s="3" t="e">
        <f>'Cav 1기존'!O108</f>
        <v>#REF!</v>
      </c>
      <c r="K110" s="3" t="e">
        <f>'Cav 1기존'!P108</f>
        <v>#REF!</v>
      </c>
      <c r="L110" s="3" t="e">
        <f>'Cav 2기존'!O108</f>
        <v>#REF!</v>
      </c>
      <c r="M110" s="3" t="e">
        <f>'Cav 2기존'!P108</f>
        <v>#REF!</v>
      </c>
      <c r="N110" s="3" t="e">
        <f>'Cav 3기존'!O108</f>
        <v>#REF!</v>
      </c>
      <c r="O110" s="3" t="e">
        <f>'Cav 3기존'!P108</f>
        <v>#REF!</v>
      </c>
      <c r="P110" s="3" t="e">
        <f>'Cav 4기존'!O108</f>
        <v>#REF!</v>
      </c>
      <c r="Q110" s="3" t="e">
        <f>'Cav 4기존'!P108</f>
        <v>#REF!</v>
      </c>
      <c r="S110" s="110" t="e">
        <f t="shared" si="28"/>
        <v>#REF!</v>
      </c>
      <c r="T110" s="110" t="e">
        <f t="shared" si="29"/>
        <v>#REF!</v>
      </c>
      <c r="U110" s="111" t="e">
        <f t="shared" si="36"/>
        <v>#REF!</v>
      </c>
      <c r="V110" s="111" t="e">
        <f t="shared" si="37"/>
        <v>#REF!</v>
      </c>
      <c r="X110" s="110" t="e">
        <f t="shared" si="30"/>
        <v>#REF!</v>
      </c>
      <c r="Y110" s="110" t="e">
        <f t="shared" si="31"/>
        <v>#REF!</v>
      </c>
      <c r="Z110" s="111" t="e">
        <f t="shared" si="38"/>
        <v>#REF!</v>
      </c>
      <c r="AA110" s="111" t="e">
        <f t="shared" si="39"/>
        <v>#REF!</v>
      </c>
      <c r="AC110" s="110" t="e">
        <f t="shared" si="32"/>
        <v>#REF!</v>
      </c>
      <c r="AD110" s="110" t="e">
        <f t="shared" si="33"/>
        <v>#REF!</v>
      </c>
      <c r="AE110" s="111" t="e">
        <f t="shared" si="40"/>
        <v>#REF!</v>
      </c>
      <c r="AF110" s="111" t="e">
        <f t="shared" si="41"/>
        <v>#REF!</v>
      </c>
      <c r="AH110" s="110" t="e">
        <f t="shared" si="34"/>
        <v>#REF!</v>
      </c>
      <c r="AI110" s="110" t="e">
        <f t="shared" si="35"/>
        <v>#REF!</v>
      </c>
      <c r="AJ110" s="111" t="e">
        <f t="shared" si="42"/>
        <v>#REF!</v>
      </c>
      <c r="AK110" s="111" t="e">
        <f t="shared" si="43"/>
        <v>#REF!</v>
      </c>
    </row>
    <row r="111" spans="1:37" ht="15" customHeight="1">
      <c r="A111" s="84" t="s">
        <v>173</v>
      </c>
      <c r="B111" s="85" t="s">
        <v>192</v>
      </c>
      <c r="C111" s="90">
        <v>1.33</v>
      </c>
      <c r="D111" s="13">
        <v>0.97</v>
      </c>
      <c r="E111" s="14">
        <v>0.03</v>
      </c>
      <c r="F111" s="14">
        <v>-0.02</v>
      </c>
      <c r="G111" s="18">
        <f t="shared" si="26"/>
        <v>1</v>
      </c>
      <c r="H111" s="18">
        <f t="shared" si="27"/>
        <v>0.95</v>
      </c>
      <c r="I111" s="27"/>
      <c r="J111" s="3" t="e">
        <f>'Cav 1기존'!O109</f>
        <v>#REF!</v>
      </c>
      <c r="K111" s="3" t="e">
        <f>'Cav 1기존'!P109</f>
        <v>#REF!</v>
      </c>
      <c r="L111" s="3" t="e">
        <f>'Cav 2기존'!O109</f>
        <v>#REF!</v>
      </c>
      <c r="M111" s="3" t="e">
        <f>'Cav 2기존'!P109</f>
        <v>#REF!</v>
      </c>
      <c r="N111" s="3" t="e">
        <f>'Cav 3기존'!O109</f>
        <v>#REF!</v>
      </c>
      <c r="O111" s="3" t="e">
        <f>'Cav 3기존'!P109</f>
        <v>#REF!</v>
      </c>
      <c r="P111" s="3" t="e">
        <f>'Cav 4기존'!O109</f>
        <v>#REF!</v>
      </c>
      <c r="Q111" s="3" t="e">
        <f>'Cav 4기존'!P109</f>
        <v>#REF!</v>
      </c>
      <c r="S111" s="110" t="e">
        <f t="shared" si="28"/>
        <v>#REF!</v>
      </c>
      <c r="T111" s="110" t="e">
        <f t="shared" si="29"/>
        <v>#REF!</v>
      </c>
      <c r="U111" s="111" t="e">
        <f t="shared" si="36"/>
        <v>#REF!</v>
      </c>
      <c r="V111" s="111" t="e">
        <f t="shared" si="37"/>
        <v>#REF!</v>
      </c>
      <c r="X111" s="110" t="e">
        <f t="shared" si="30"/>
        <v>#REF!</v>
      </c>
      <c r="Y111" s="110" t="e">
        <f t="shared" si="31"/>
        <v>#REF!</v>
      </c>
      <c r="Z111" s="111" t="e">
        <f t="shared" si="38"/>
        <v>#REF!</v>
      </c>
      <c r="AA111" s="111" t="e">
        <f t="shared" si="39"/>
        <v>#REF!</v>
      </c>
      <c r="AC111" s="110" t="e">
        <f t="shared" si="32"/>
        <v>#REF!</v>
      </c>
      <c r="AD111" s="110" t="e">
        <f t="shared" si="33"/>
        <v>#REF!</v>
      </c>
      <c r="AE111" s="111" t="e">
        <f t="shared" si="40"/>
        <v>#REF!</v>
      </c>
      <c r="AF111" s="111" t="e">
        <f t="shared" si="41"/>
        <v>#REF!</v>
      </c>
      <c r="AH111" s="110" t="e">
        <f t="shared" si="34"/>
        <v>#REF!</v>
      </c>
      <c r="AI111" s="110" t="e">
        <f t="shared" si="35"/>
        <v>#REF!</v>
      </c>
      <c r="AJ111" s="111" t="e">
        <f t="shared" si="42"/>
        <v>#REF!</v>
      </c>
      <c r="AK111" s="111" t="e">
        <f t="shared" si="43"/>
        <v>#REF!</v>
      </c>
    </row>
    <row r="112" spans="1:37" ht="15" customHeight="1">
      <c r="A112" s="84" t="s">
        <v>174</v>
      </c>
      <c r="B112" s="85" t="s">
        <v>175</v>
      </c>
      <c r="C112" s="90">
        <v>1.33</v>
      </c>
      <c r="D112" s="13">
        <v>15.228</v>
      </c>
      <c r="E112" s="14">
        <v>3.5000000000000003E-2</v>
      </c>
      <c r="F112" s="14">
        <v>-0.02</v>
      </c>
      <c r="G112" s="18">
        <f t="shared" si="26"/>
        <v>15.263</v>
      </c>
      <c r="H112" s="18">
        <f t="shared" si="27"/>
        <v>15.208</v>
      </c>
      <c r="I112" s="28"/>
      <c r="J112" s="3" t="e">
        <f>'Cav 1기존'!O110</f>
        <v>#REF!</v>
      </c>
      <c r="K112" s="3" t="e">
        <f>'Cav 1기존'!P110</f>
        <v>#REF!</v>
      </c>
      <c r="L112" s="3" t="e">
        <f>'Cav 2기존'!O110</f>
        <v>#REF!</v>
      </c>
      <c r="M112" s="3" t="e">
        <f>'Cav 2기존'!P110</f>
        <v>#REF!</v>
      </c>
      <c r="N112" s="3" t="e">
        <f>'Cav 3기존'!O110</f>
        <v>#REF!</v>
      </c>
      <c r="O112" s="3" t="e">
        <f>'Cav 3기존'!P110</f>
        <v>#REF!</v>
      </c>
      <c r="P112" s="3" t="e">
        <f>'Cav 4기존'!O110</f>
        <v>#REF!</v>
      </c>
      <c r="Q112" s="3" t="e">
        <f>'Cav 4기존'!P110</f>
        <v>#REF!</v>
      </c>
      <c r="S112" s="110" t="e">
        <f t="shared" si="28"/>
        <v>#REF!</v>
      </c>
      <c r="T112" s="110" t="e">
        <f t="shared" si="29"/>
        <v>#REF!</v>
      </c>
      <c r="U112" s="111" t="e">
        <f t="shared" si="36"/>
        <v>#REF!</v>
      </c>
      <c r="V112" s="111" t="e">
        <f t="shared" si="37"/>
        <v>#REF!</v>
      </c>
      <c r="X112" s="110" t="e">
        <f t="shared" si="30"/>
        <v>#REF!</v>
      </c>
      <c r="Y112" s="110" t="e">
        <f t="shared" si="31"/>
        <v>#REF!</v>
      </c>
      <c r="Z112" s="111" t="e">
        <f t="shared" si="38"/>
        <v>#REF!</v>
      </c>
      <c r="AA112" s="111" t="e">
        <f t="shared" si="39"/>
        <v>#REF!</v>
      </c>
      <c r="AC112" s="110" t="e">
        <f t="shared" si="32"/>
        <v>#REF!</v>
      </c>
      <c r="AD112" s="110" t="e">
        <f t="shared" si="33"/>
        <v>#REF!</v>
      </c>
      <c r="AE112" s="111" t="e">
        <f t="shared" si="40"/>
        <v>#REF!</v>
      </c>
      <c r="AF112" s="111" t="e">
        <f t="shared" si="41"/>
        <v>#REF!</v>
      </c>
      <c r="AH112" s="110" t="e">
        <f t="shared" si="34"/>
        <v>#REF!</v>
      </c>
      <c r="AI112" s="110" t="e">
        <f t="shared" si="35"/>
        <v>#REF!</v>
      </c>
      <c r="AJ112" s="111" t="e">
        <f t="shared" si="42"/>
        <v>#REF!</v>
      </c>
      <c r="AK112" s="111" t="e">
        <f t="shared" si="43"/>
        <v>#REF!</v>
      </c>
    </row>
    <row r="113" spans="1:37" ht="15" customHeight="1">
      <c r="A113" s="91" t="s">
        <v>176</v>
      </c>
      <c r="B113" s="92" t="s">
        <v>177</v>
      </c>
      <c r="C113" s="90">
        <v>1.33</v>
      </c>
      <c r="D113" s="13">
        <v>1.26</v>
      </c>
      <c r="E113" s="14">
        <v>0.02</v>
      </c>
      <c r="F113" s="14">
        <v>-3.5000000000000003E-2</v>
      </c>
      <c r="G113" s="18">
        <f t="shared" si="26"/>
        <v>1.28</v>
      </c>
      <c r="H113" s="18">
        <f t="shared" si="27"/>
        <v>1.2250000000000001</v>
      </c>
      <c r="I113" s="28"/>
      <c r="J113" s="3" t="e">
        <f>'Cav 1기존'!O111</f>
        <v>#REF!</v>
      </c>
      <c r="K113" s="3" t="e">
        <f>'Cav 1기존'!P111</f>
        <v>#REF!</v>
      </c>
      <c r="L113" s="3" t="e">
        <f>'Cav 2기존'!O111</f>
        <v>#REF!</v>
      </c>
      <c r="M113" s="3" t="e">
        <f>'Cav 2기존'!P111</f>
        <v>#REF!</v>
      </c>
      <c r="N113" s="3" t="e">
        <f>'Cav 3기존'!O111</f>
        <v>#REF!</v>
      </c>
      <c r="O113" s="3" t="e">
        <f>'Cav 3기존'!P111</f>
        <v>#REF!</v>
      </c>
      <c r="P113" s="3" t="e">
        <f>'Cav 4기존'!O111</f>
        <v>#REF!</v>
      </c>
      <c r="Q113" s="3" t="e">
        <f>'Cav 4기존'!P111</f>
        <v>#REF!</v>
      </c>
      <c r="S113" s="110" t="e">
        <f t="shared" si="28"/>
        <v>#REF!</v>
      </c>
      <c r="T113" s="110" t="e">
        <f t="shared" si="29"/>
        <v>#REF!</v>
      </c>
      <c r="U113" s="111" t="e">
        <f t="shared" si="36"/>
        <v>#REF!</v>
      </c>
      <c r="V113" s="111" t="e">
        <f t="shared" si="37"/>
        <v>#REF!</v>
      </c>
      <c r="X113" s="110" t="e">
        <f t="shared" si="30"/>
        <v>#REF!</v>
      </c>
      <c r="Y113" s="110" t="e">
        <f t="shared" si="31"/>
        <v>#REF!</v>
      </c>
      <c r="Z113" s="111" t="e">
        <f t="shared" si="38"/>
        <v>#REF!</v>
      </c>
      <c r="AA113" s="111" t="e">
        <f t="shared" si="39"/>
        <v>#REF!</v>
      </c>
      <c r="AC113" s="110" t="e">
        <f t="shared" si="32"/>
        <v>#REF!</v>
      </c>
      <c r="AD113" s="110" t="e">
        <f t="shared" si="33"/>
        <v>#REF!</v>
      </c>
      <c r="AE113" s="111" t="e">
        <f t="shared" si="40"/>
        <v>#REF!</v>
      </c>
      <c r="AF113" s="111" t="e">
        <f t="shared" si="41"/>
        <v>#REF!</v>
      </c>
      <c r="AH113" s="110" t="e">
        <f t="shared" si="34"/>
        <v>#REF!</v>
      </c>
      <c r="AI113" s="110" t="e">
        <f t="shared" si="35"/>
        <v>#REF!</v>
      </c>
      <c r="AJ113" s="111" t="e">
        <f t="shared" si="42"/>
        <v>#REF!</v>
      </c>
      <c r="AK113" s="111" t="e">
        <f t="shared" si="43"/>
        <v>#REF!</v>
      </c>
    </row>
    <row r="114" spans="1:37" ht="15" customHeight="1">
      <c r="A114" s="84" t="s">
        <v>178</v>
      </c>
      <c r="B114" s="85" t="s">
        <v>179</v>
      </c>
      <c r="C114" s="90">
        <v>1.33</v>
      </c>
      <c r="D114" s="13">
        <v>0.52</v>
      </c>
      <c r="E114" s="14">
        <v>0.03</v>
      </c>
      <c r="F114" s="14">
        <v>-0.02</v>
      </c>
      <c r="G114" s="18">
        <f t="shared" si="26"/>
        <v>0.55000000000000004</v>
      </c>
      <c r="H114" s="18">
        <f t="shared" si="27"/>
        <v>0.5</v>
      </c>
      <c r="I114" s="27"/>
      <c r="J114" s="3" t="e">
        <f>'Cav 1기존'!O112</f>
        <v>#REF!</v>
      </c>
      <c r="K114" s="3" t="e">
        <f>'Cav 1기존'!P112</f>
        <v>#REF!</v>
      </c>
      <c r="L114" s="3" t="e">
        <f>'Cav 2기존'!O112</f>
        <v>#REF!</v>
      </c>
      <c r="M114" s="3" t="e">
        <f>'Cav 2기존'!P112</f>
        <v>#REF!</v>
      </c>
      <c r="N114" s="3" t="e">
        <f>'Cav 3기존'!O112</f>
        <v>#REF!</v>
      </c>
      <c r="O114" s="3" t="e">
        <f>'Cav 3기존'!P112</f>
        <v>#REF!</v>
      </c>
      <c r="P114" s="3" t="e">
        <f>'Cav 4기존'!O112</f>
        <v>#REF!</v>
      </c>
      <c r="Q114" s="3" t="e">
        <f>'Cav 4기존'!P112</f>
        <v>#REF!</v>
      </c>
      <c r="S114" s="110" t="e">
        <f t="shared" si="28"/>
        <v>#REF!</v>
      </c>
      <c r="T114" s="110" t="e">
        <f t="shared" si="29"/>
        <v>#REF!</v>
      </c>
      <c r="U114" s="111" t="e">
        <f t="shared" si="36"/>
        <v>#REF!</v>
      </c>
      <c r="V114" s="111" t="e">
        <f t="shared" si="37"/>
        <v>#REF!</v>
      </c>
      <c r="X114" s="110" t="e">
        <f t="shared" si="30"/>
        <v>#REF!</v>
      </c>
      <c r="Y114" s="110" t="e">
        <f t="shared" si="31"/>
        <v>#REF!</v>
      </c>
      <c r="Z114" s="111" t="e">
        <f t="shared" si="38"/>
        <v>#REF!</v>
      </c>
      <c r="AA114" s="111" t="e">
        <f t="shared" si="39"/>
        <v>#REF!</v>
      </c>
      <c r="AC114" s="110" t="e">
        <f t="shared" si="32"/>
        <v>#REF!</v>
      </c>
      <c r="AD114" s="110" t="e">
        <f t="shared" si="33"/>
        <v>#REF!</v>
      </c>
      <c r="AE114" s="111" t="e">
        <f t="shared" si="40"/>
        <v>#REF!</v>
      </c>
      <c r="AF114" s="111" t="e">
        <f t="shared" si="41"/>
        <v>#REF!</v>
      </c>
      <c r="AH114" s="110" t="e">
        <f t="shared" si="34"/>
        <v>#REF!</v>
      </c>
      <c r="AI114" s="110" t="e">
        <f t="shared" si="35"/>
        <v>#REF!</v>
      </c>
      <c r="AJ114" s="111" t="e">
        <f t="shared" si="42"/>
        <v>#REF!</v>
      </c>
      <c r="AK114" s="111" t="e">
        <f t="shared" si="43"/>
        <v>#REF!</v>
      </c>
    </row>
    <row r="115" spans="1:37" ht="15" customHeight="1">
      <c r="A115" s="84" t="s">
        <v>180</v>
      </c>
      <c r="B115" s="85" t="s">
        <v>181</v>
      </c>
      <c r="C115" s="90">
        <v>1.33</v>
      </c>
      <c r="D115" s="13">
        <v>2.0680000000000001</v>
      </c>
      <c r="E115" s="14">
        <v>0.02</v>
      </c>
      <c r="F115" s="14">
        <v>-0.03</v>
      </c>
      <c r="G115" s="18">
        <f t="shared" si="26"/>
        <v>2.0880000000000001</v>
      </c>
      <c r="H115" s="18">
        <f t="shared" si="27"/>
        <v>2.0380000000000003</v>
      </c>
      <c r="I115" s="27"/>
      <c r="J115" s="3" t="e">
        <f>'Cav 1기존'!O113</f>
        <v>#REF!</v>
      </c>
      <c r="K115" s="3" t="e">
        <f>'Cav 1기존'!P113</f>
        <v>#REF!</v>
      </c>
      <c r="L115" s="3" t="e">
        <f>'Cav 2기존'!O113</f>
        <v>#REF!</v>
      </c>
      <c r="M115" s="3" t="e">
        <f>'Cav 2기존'!P113</f>
        <v>#REF!</v>
      </c>
      <c r="N115" s="3" t="e">
        <f>'Cav 3기존'!O113</f>
        <v>#REF!</v>
      </c>
      <c r="O115" s="3" t="e">
        <f>'Cav 3기존'!P113</f>
        <v>#REF!</v>
      </c>
      <c r="P115" s="3" t="e">
        <f>'Cav 4기존'!O113</f>
        <v>#REF!</v>
      </c>
      <c r="Q115" s="3" t="e">
        <f>'Cav 4기존'!P113</f>
        <v>#REF!</v>
      </c>
      <c r="S115" s="110" t="e">
        <f t="shared" si="28"/>
        <v>#REF!</v>
      </c>
      <c r="T115" s="110" t="e">
        <f t="shared" si="29"/>
        <v>#REF!</v>
      </c>
      <c r="U115" s="111" t="e">
        <f t="shared" si="36"/>
        <v>#REF!</v>
      </c>
      <c r="V115" s="111" t="e">
        <f t="shared" si="37"/>
        <v>#REF!</v>
      </c>
      <c r="X115" s="110" t="e">
        <f t="shared" si="30"/>
        <v>#REF!</v>
      </c>
      <c r="Y115" s="110" t="e">
        <f t="shared" si="31"/>
        <v>#REF!</v>
      </c>
      <c r="Z115" s="111" t="e">
        <f t="shared" si="38"/>
        <v>#REF!</v>
      </c>
      <c r="AA115" s="111" t="e">
        <f t="shared" si="39"/>
        <v>#REF!</v>
      </c>
      <c r="AC115" s="110" t="e">
        <f t="shared" si="32"/>
        <v>#REF!</v>
      </c>
      <c r="AD115" s="110" t="e">
        <f t="shared" si="33"/>
        <v>#REF!</v>
      </c>
      <c r="AE115" s="111" t="e">
        <f t="shared" si="40"/>
        <v>#REF!</v>
      </c>
      <c r="AF115" s="111" t="e">
        <f t="shared" si="41"/>
        <v>#REF!</v>
      </c>
      <c r="AH115" s="110" t="e">
        <f t="shared" si="34"/>
        <v>#REF!</v>
      </c>
      <c r="AI115" s="110" t="e">
        <f t="shared" si="35"/>
        <v>#REF!</v>
      </c>
      <c r="AJ115" s="111" t="e">
        <f t="shared" si="42"/>
        <v>#REF!</v>
      </c>
      <c r="AK115" s="111" t="e">
        <f t="shared" si="43"/>
        <v>#REF!</v>
      </c>
    </row>
    <row r="116" spans="1:37" ht="15" customHeight="1">
      <c r="A116" s="84"/>
      <c r="B116" s="85"/>
      <c r="C116" s="90"/>
      <c r="D116" s="13"/>
      <c r="E116" s="14"/>
      <c r="F116" s="14"/>
      <c r="G116" s="18" t="str">
        <f t="shared" si="26"/>
        <v/>
      </c>
      <c r="H116" s="18" t="str">
        <f t="shared" si="27"/>
        <v/>
      </c>
      <c r="I116" s="27"/>
      <c r="J116" s="3"/>
      <c r="K116" s="3"/>
      <c r="L116" s="3"/>
      <c r="M116" s="3"/>
      <c r="N116" s="3"/>
      <c r="O116" s="3"/>
      <c r="P116" s="3"/>
      <c r="Q116" s="3"/>
      <c r="S116" s="110" t="e">
        <f t="shared" si="28"/>
        <v>#REF!</v>
      </c>
      <c r="T116" s="110" t="e">
        <f t="shared" si="29"/>
        <v>#REF!</v>
      </c>
      <c r="U116" s="111" t="e">
        <f t="shared" si="36"/>
        <v>#REF!</v>
      </c>
      <c r="V116" s="111" t="e">
        <f t="shared" si="37"/>
        <v>#REF!</v>
      </c>
      <c r="X116" s="110" t="e">
        <f t="shared" si="30"/>
        <v>#REF!</v>
      </c>
      <c r="Y116" s="110" t="e">
        <f t="shared" si="31"/>
        <v>#REF!</v>
      </c>
      <c r="Z116" s="111" t="e">
        <f t="shared" si="38"/>
        <v>#REF!</v>
      </c>
      <c r="AA116" s="111" t="e">
        <f t="shared" si="39"/>
        <v>#REF!</v>
      </c>
      <c r="AC116" s="110" t="e">
        <f t="shared" si="32"/>
        <v>#REF!</v>
      </c>
      <c r="AD116" s="110" t="e">
        <f t="shared" si="33"/>
        <v>#REF!</v>
      </c>
      <c r="AE116" s="111" t="e">
        <f t="shared" si="40"/>
        <v>#REF!</v>
      </c>
      <c r="AF116" s="111" t="e">
        <f t="shared" si="41"/>
        <v>#REF!</v>
      </c>
      <c r="AH116" s="110" t="e">
        <f t="shared" si="34"/>
        <v>#REF!</v>
      </c>
      <c r="AI116" s="110" t="e">
        <f t="shared" si="35"/>
        <v>#REF!</v>
      </c>
      <c r="AJ116" s="111" t="e">
        <f t="shared" si="42"/>
        <v>#REF!</v>
      </c>
      <c r="AK116" s="111" t="e">
        <f t="shared" si="43"/>
        <v>#REF!</v>
      </c>
    </row>
    <row r="117" spans="1:37" ht="15" customHeight="1">
      <c r="A117" s="91" t="s">
        <v>182</v>
      </c>
      <c r="B117" s="92" t="s">
        <v>183</v>
      </c>
      <c r="C117" s="90">
        <v>1.33</v>
      </c>
      <c r="D117" s="13">
        <v>1.137</v>
      </c>
      <c r="E117" s="14">
        <v>2.5000000000000001E-2</v>
      </c>
      <c r="F117" s="14">
        <v>-3.5000000000000003E-2</v>
      </c>
      <c r="G117" s="18">
        <f t="shared" si="26"/>
        <v>1.1619999999999999</v>
      </c>
      <c r="H117" s="18">
        <f t="shared" si="27"/>
        <v>1.1020000000000001</v>
      </c>
      <c r="I117" s="28"/>
      <c r="J117" s="3" t="e">
        <f>'Cav 1기존'!O115</f>
        <v>#REF!</v>
      </c>
      <c r="K117" s="3" t="e">
        <f>'Cav 1기존'!P115</f>
        <v>#REF!</v>
      </c>
      <c r="L117" s="3" t="e">
        <f>'Cav 2기존'!O115</f>
        <v>#REF!</v>
      </c>
      <c r="M117" s="3" t="e">
        <f>'Cav 2기존'!P115</f>
        <v>#REF!</v>
      </c>
      <c r="N117" s="3" t="e">
        <f>'Cav 3기존'!O115</f>
        <v>#REF!</v>
      </c>
      <c r="O117" s="3" t="e">
        <f>'Cav 3기존'!P115</f>
        <v>#REF!</v>
      </c>
      <c r="P117" s="3" t="e">
        <f>'Cav 4기존'!O115</f>
        <v>#REF!</v>
      </c>
      <c r="Q117" s="3" t="e">
        <f>'Cav 4기존'!P115</f>
        <v>#REF!</v>
      </c>
      <c r="S117" s="110" t="e">
        <f t="shared" si="28"/>
        <v>#REF!</v>
      </c>
      <c r="T117" s="110" t="e">
        <f t="shared" si="29"/>
        <v>#REF!</v>
      </c>
      <c r="U117" s="111" t="e">
        <f t="shared" si="36"/>
        <v>#REF!</v>
      </c>
      <c r="V117" s="111" t="e">
        <f t="shared" si="37"/>
        <v>#REF!</v>
      </c>
      <c r="X117" s="110" t="e">
        <f t="shared" si="30"/>
        <v>#REF!</v>
      </c>
      <c r="Y117" s="110" t="e">
        <f t="shared" si="31"/>
        <v>#REF!</v>
      </c>
      <c r="Z117" s="111" t="e">
        <f t="shared" si="38"/>
        <v>#REF!</v>
      </c>
      <c r="AA117" s="111" t="e">
        <f t="shared" si="39"/>
        <v>#REF!</v>
      </c>
      <c r="AC117" s="110" t="e">
        <f t="shared" si="32"/>
        <v>#REF!</v>
      </c>
      <c r="AD117" s="110" t="e">
        <f t="shared" si="33"/>
        <v>#REF!</v>
      </c>
      <c r="AE117" s="111" t="e">
        <f t="shared" si="40"/>
        <v>#REF!</v>
      </c>
      <c r="AF117" s="111" t="e">
        <f t="shared" si="41"/>
        <v>#REF!</v>
      </c>
      <c r="AH117" s="110" t="e">
        <f t="shared" si="34"/>
        <v>#REF!</v>
      </c>
      <c r="AI117" s="110" t="e">
        <f t="shared" si="35"/>
        <v>#REF!</v>
      </c>
      <c r="AJ117" s="111" t="e">
        <f t="shared" si="42"/>
        <v>#REF!</v>
      </c>
      <c r="AK117" s="111" t="e">
        <f t="shared" si="43"/>
        <v>#REF!</v>
      </c>
    </row>
    <row r="118" spans="1:37" ht="15" customHeight="1">
      <c r="A118" s="84"/>
      <c r="B118" s="87"/>
      <c r="C118" s="90"/>
      <c r="D118" s="13"/>
      <c r="E118" s="14"/>
      <c r="F118" s="14"/>
      <c r="G118" s="18" t="str">
        <f t="shared" si="26"/>
        <v/>
      </c>
      <c r="H118" s="18" t="str">
        <f t="shared" si="27"/>
        <v/>
      </c>
      <c r="I118" s="27"/>
      <c r="J118" s="3" t="e">
        <f>'Cav 1기존'!O118</f>
        <v>#REF!</v>
      </c>
      <c r="K118" s="3" t="e">
        <f>'Cav 1기존'!P118</f>
        <v>#REF!</v>
      </c>
      <c r="L118" s="3" t="e">
        <f>'Cav 2기존'!O118</f>
        <v>#REF!</v>
      </c>
      <c r="M118" s="3" t="e">
        <f>'Cav 2기존'!P118</f>
        <v>#REF!</v>
      </c>
      <c r="N118" s="3" t="e">
        <f>'Cav 3기존'!O118</f>
        <v>#REF!</v>
      </c>
      <c r="O118" s="3" t="e">
        <f>'Cav 3기존'!P118</f>
        <v>#REF!</v>
      </c>
      <c r="P118" s="3" t="e">
        <f>'Cav 4기존'!O118</f>
        <v>#REF!</v>
      </c>
      <c r="Q118" s="3" t="e">
        <f>'Cav 4기존'!P118</f>
        <v>#REF!</v>
      </c>
      <c r="S118" s="110" t="e">
        <f t="shared" si="28"/>
        <v>#REF!</v>
      </c>
      <c r="T118" s="110" t="e">
        <f t="shared" si="29"/>
        <v>#REF!</v>
      </c>
      <c r="U118" s="111" t="e">
        <f t="shared" si="36"/>
        <v>#REF!</v>
      </c>
      <c r="V118" s="111" t="e">
        <f t="shared" si="37"/>
        <v>#REF!</v>
      </c>
      <c r="X118" s="110" t="e">
        <f t="shared" si="30"/>
        <v>#REF!</v>
      </c>
      <c r="Y118" s="110" t="e">
        <f t="shared" si="31"/>
        <v>#REF!</v>
      </c>
      <c r="Z118" s="111" t="e">
        <f t="shared" si="38"/>
        <v>#REF!</v>
      </c>
      <c r="AA118" s="111" t="e">
        <f t="shared" si="39"/>
        <v>#REF!</v>
      </c>
      <c r="AC118" s="110" t="e">
        <f t="shared" si="32"/>
        <v>#REF!</v>
      </c>
      <c r="AD118" s="110" t="e">
        <f t="shared" si="33"/>
        <v>#REF!</v>
      </c>
      <c r="AE118" s="111" t="e">
        <f t="shared" si="40"/>
        <v>#REF!</v>
      </c>
      <c r="AF118" s="111" t="e">
        <f t="shared" si="41"/>
        <v>#REF!</v>
      </c>
      <c r="AH118" s="110" t="e">
        <f t="shared" si="34"/>
        <v>#REF!</v>
      </c>
      <c r="AI118" s="110" t="e">
        <f t="shared" si="35"/>
        <v>#REF!</v>
      </c>
      <c r="AJ118" s="111" t="e">
        <f t="shared" si="42"/>
        <v>#REF!</v>
      </c>
      <c r="AK118" s="111" t="e">
        <f t="shared" si="43"/>
        <v>#REF!</v>
      </c>
    </row>
    <row r="119" spans="1:37" ht="15" customHeight="1">
      <c r="A119" s="84"/>
      <c r="B119" s="87"/>
      <c r="C119" s="90"/>
      <c r="D119" s="13"/>
      <c r="E119" s="14"/>
      <c r="F119" s="14"/>
      <c r="G119" s="18" t="str">
        <f t="shared" si="26"/>
        <v/>
      </c>
      <c r="H119" s="18" t="str">
        <f t="shared" si="27"/>
        <v/>
      </c>
      <c r="I119" s="27"/>
      <c r="J119" s="3" t="e">
        <f>'Cav 1기존'!O119</f>
        <v>#REF!</v>
      </c>
      <c r="K119" s="3" t="e">
        <f>'Cav 1기존'!P119</f>
        <v>#REF!</v>
      </c>
      <c r="L119" s="3" t="e">
        <f>'Cav 2기존'!O119</f>
        <v>#REF!</v>
      </c>
      <c r="M119" s="3" t="e">
        <f>'Cav 2기존'!P119</f>
        <v>#REF!</v>
      </c>
      <c r="N119" s="3" t="e">
        <f>'Cav 3기존'!O119</f>
        <v>#REF!</v>
      </c>
      <c r="O119" s="3" t="e">
        <f>'Cav 3기존'!P119</f>
        <v>#REF!</v>
      </c>
      <c r="P119" s="3" t="e">
        <f>'Cav 4기존'!O119</f>
        <v>#REF!</v>
      </c>
      <c r="Q119" s="3" t="e">
        <f>'Cav 4기존'!P119</f>
        <v>#REF!</v>
      </c>
      <c r="S119" s="110" t="e">
        <f t="shared" si="28"/>
        <v>#REF!</v>
      </c>
      <c r="T119" s="110" t="e">
        <f t="shared" si="29"/>
        <v>#REF!</v>
      </c>
      <c r="U119" s="111" t="e">
        <f t="shared" si="36"/>
        <v>#REF!</v>
      </c>
      <c r="V119" s="111" t="e">
        <f t="shared" si="37"/>
        <v>#REF!</v>
      </c>
      <c r="X119" s="110" t="e">
        <f t="shared" si="30"/>
        <v>#REF!</v>
      </c>
      <c r="Y119" s="110" t="e">
        <f t="shared" si="31"/>
        <v>#REF!</v>
      </c>
      <c r="Z119" s="111" t="e">
        <f t="shared" si="38"/>
        <v>#REF!</v>
      </c>
      <c r="AA119" s="111" t="e">
        <f t="shared" si="39"/>
        <v>#REF!</v>
      </c>
      <c r="AC119" s="110" t="e">
        <f t="shared" si="32"/>
        <v>#REF!</v>
      </c>
      <c r="AD119" s="110" t="e">
        <f t="shared" si="33"/>
        <v>#REF!</v>
      </c>
      <c r="AE119" s="111" t="e">
        <f t="shared" si="40"/>
        <v>#REF!</v>
      </c>
      <c r="AF119" s="111" t="e">
        <f t="shared" si="41"/>
        <v>#REF!</v>
      </c>
      <c r="AH119" s="110" t="e">
        <f t="shared" si="34"/>
        <v>#REF!</v>
      </c>
      <c r="AI119" s="110" t="e">
        <f t="shared" si="35"/>
        <v>#REF!</v>
      </c>
      <c r="AJ119" s="111" t="e">
        <f t="shared" si="42"/>
        <v>#REF!</v>
      </c>
      <c r="AK119" s="111" t="e">
        <f t="shared" si="43"/>
        <v>#REF!</v>
      </c>
    </row>
    <row r="120" spans="1:37" ht="15" customHeight="1">
      <c r="A120" s="84"/>
      <c r="B120" s="87">
        <v>34</v>
      </c>
      <c r="C120" s="90"/>
      <c r="D120" s="13">
        <v>13.574</v>
      </c>
      <c r="E120" s="14">
        <v>0.03</v>
      </c>
      <c r="F120" s="14">
        <v>-0.03</v>
      </c>
      <c r="G120" s="18">
        <f t="shared" si="26"/>
        <v>13.603999999999999</v>
      </c>
      <c r="H120" s="18">
        <f t="shared" si="27"/>
        <v>13.544</v>
      </c>
      <c r="I120" s="27"/>
      <c r="J120" s="3" t="e">
        <f>'Cav 1기존'!O120</f>
        <v>#REF!</v>
      </c>
      <c r="K120" s="3" t="e">
        <f>'Cav 1기존'!P120</f>
        <v>#REF!</v>
      </c>
      <c r="L120" s="3" t="e">
        <f>'Cav 2기존'!O120</f>
        <v>#REF!</v>
      </c>
      <c r="M120" s="3" t="e">
        <f>'Cav 2기존'!P120</f>
        <v>#REF!</v>
      </c>
      <c r="N120" s="3" t="e">
        <f>'Cav 3기존'!O120</f>
        <v>#REF!</v>
      </c>
      <c r="O120" s="3" t="e">
        <f>'Cav 3기존'!P120</f>
        <v>#REF!</v>
      </c>
      <c r="P120" s="3" t="e">
        <f>'Cav 4기존'!O120</f>
        <v>#REF!</v>
      </c>
      <c r="Q120" s="3" t="e">
        <f>'Cav 4기존'!P120</f>
        <v>#REF!</v>
      </c>
      <c r="S120" s="110" t="e">
        <f t="shared" si="28"/>
        <v>#REF!</v>
      </c>
      <c r="T120" s="110" t="e">
        <f t="shared" si="29"/>
        <v>#REF!</v>
      </c>
      <c r="U120" s="111" t="e">
        <f t="shared" si="36"/>
        <v>#REF!</v>
      </c>
      <c r="V120" s="111" t="e">
        <f t="shared" si="37"/>
        <v>#REF!</v>
      </c>
      <c r="X120" s="110" t="e">
        <f t="shared" si="30"/>
        <v>#REF!</v>
      </c>
      <c r="Y120" s="110" t="e">
        <f t="shared" si="31"/>
        <v>#REF!</v>
      </c>
      <c r="Z120" s="111" t="e">
        <f t="shared" si="38"/>
        <v>#REF!</v>
      </c>
      <c r="AA120" s="111" t="e">
        <f t="shared" si="39"/>
        <v>#REF!</v>
      </c>
      <c r="AC120" s="110" t="e">
        <f t="shared" si="32"/>
        <v>#REF!</v>
      </c>
      <c r="AD120" s="110" t="e">
        <f t="shared" si="33"/>
        <v>#REF!</v>
      </c>
      <c r="AE120" s="111" t="e">
        <f t="shared" si="40"/>
        <v>#REF!</v>
      </c>
      <c r="AF120" s="111" t="e">
        <f t="shared" si="41"/>
        <v>#REF!</v>
      </c>
      <c r="AH120" s="110" t="e">
        <f t="shared" si="34"/>
        <v>#REF!</v>
      </c>
      <c r="AI120" s="110" t="e">
        <f t="shared" si="35"/>
        <v>#REF!</v>
      </c>
      <c r="AJ120" s="111" t="e">
        <f t="shared" si="42"/>
        <v>#REF!</v>
      </c>
      <c r="AK120" s="111" t="e">
        <f t="shared" si="43"/>
        <v>#REF!</v>
      </c>
    </row>
    <row r="121" spans="1:37" ht="15" customHeight="1">
      <c r="A121" s="84"/>
      <c r="B121" s="87" t="s">
        <v>340</v>
      </c>
      <c r="C121" s="90"/>
      <c r="D121" s="13">
        <v>0.09</v>
      </c>
      <c r="E121" s="14">
        <v>0.01</v>
      </c>
      <c r="F121" s="14">
        <v>-0.03</v>
      </c>
      <c r="G121" s="18">
        <f t="shared" si="26"/>
        <v>9.9999999999999992E-2</v>
      </c>
      <c r="H121" s="18">
        <f t="shared" si="27"/>
        <v>0.06</v>
      </c>
      <c r="I121" s="28"/>
      <c r="J121" s="3" t="e">
        <f>'Cav 1기존'!O121</f>
        <v>#REF!</v>
      </c>
      <c r="K121" s="3" t="e">
        <f>'Cav 1기존'!P121</f>
        <v>#REF!</v>
      </c>
      <c r="L121" s="3" t="e">
        <f>'Cav 2기존'!O121</f>
        <v>#REF!</v>
      </c>
      <c r="M121" s="3" t="e">
        <f>'Cav 2기존'!P121</f>
        <v>#REF!</v>
      </c>
      <c r="N121" s="3" t="e">
        <f>'Cav 3기존'!O121</f>
        <v>#REF!</v>
      </c>
      <c r="O121" s="3" t="e">
        <f>'Cav 3기존'!P121</f>
        <v>#REF!</v>
      </c>
      <c r="P121" s="3" t="e">
        <f>'Cav 4기존'!O121</f>
        <v>#REF!</v>
      </c>
      <c r="Q121" s="3" t="e">
        <f>'Cav 4기존'!P121</f>
        <v>#REF!</v>
      </c>
      <c r="S121" s="110" t="e">
        <f t="shared" si="28"/>
        <v>#REF!</v>
      </c>
      <c r="T121" s="110" t="e">
        <f t="shared" si="29"/>
        <v>#REF!</v>
      </c>
      <c r="U121" s="111" t="e">
        <f t="shared" si="36"/>
        <v>#REF!</v>
      </c>
      <c r="V121" s="111" t="e">
        <f t="shared" si="37"/>
        <v>#REF!</v>
      </c>
      <c r="X121" s="110" t="e">
        <f t="shared" si="30"/>
        <v>#REF!</v>
      </c>
      <c r="Y121" s="110" t="e">
        <f t="shared" si="31"/>
        <v>#REF!</v>
      </c>
      <c r="Z121" s="111" t="e">
        <f t="shared" si="38"/>
        <v>#REF!</v>
      </c>
      <c r="AA121" s="111" t="e">
        <f t="shared" si="39"/>
        <v>#REF!</v>
      </c>
      <c r="AC121" s="110" t="e">
        <f t="shared" si="32"/>
        <v>#REF!</v>
      </c>
      <c r="AD121" s="110" t="e">
        <f t="shared" si="33"/>
        <v>#REF!</v>
      </c>
      <c r="AE121" s="111" t="e">
        <f t="shared" si="40"/>
        <v>#REF!</v>
      </c>
      <c r="AF121" s="111" t="e">
        <f t="shared" si="41"/>
        <v>#REF!</v>
      </c>
      <c r="AH121" s="110" t="e">
        <f t="shared" si="34"/>
        <v>#REF!</v>
      </c>
      <c r="AI121" s="110" t="e">
        <f t="shared" si="35"/>
        <v>#REF!</v>
      </c>
      <c r="AJ121" s="111" t="e">
        <f t="shared" si="42"/>
        <v>#REF!</v>
      </c>
      <c r="AK121" s="111" t="e">
        <f t="shared" si="43"/>
        <v>#REF!</v>
      </c>
    </row>
    <row r="122" spans="1:37" ht="15" customHeight="1">
      <c r="A122" s="84"/>
      <c r="B122" s="85" t="s">
        <v>216</v>
      </c>
      <c r="C122" s="90"/>
      <c r="D122" s="13">
        <v>0.09</v>
      </c>
      <c r="E122" s="14">
        <v>0.01</v>
      </c>
      <c r="F122" s="14">
        <v>-0.03</v>
      </c>
      <c r="G122" s="18">
        <f t="shared" si="26"/>
        <v>9.9999999999999992E-2</v>
      </c>
      <c r="H122" s="18">
        <f t="shared" si="27"/>
        <v>0.06</v>
      </c>
      <c r="I122" s="28"/>
      <c r="J122" s="3" t="e">
        <f>'Cav 1기존'!O122</f>
        <v>#REF!</v>
      </c>
      <c r="K122" s="3" t="e">
        <f>'Cav 1기존'!P122</f>
        <v>#REF!</v>
      </c>
      <c r="L122" s="3" t="e">
        <f>'Cav 2기존'!O122</f>
        <v>#REF!</v>
      </c>
      <c r="M122" s="3" t="e">
        <f>'Cav 2기존'!P122</f>
        <v>#REF!</v>
      </c>
      <c r="N122" s="3" t="e">
        <f>'Cav 3기존'!O122</f>
        <v>#REF!</v>
      </c>
      <c r="O122" s="3" t="e">
        <f>'Cav 3기존'!P122</f>
        <v>#REF!</v>
      </c>
      <c r="P122" s="3" t="e">
        <f>'Cav 4기존'!O122</f>
        <v>#REF!</v>
      </c>
      <c r="Q122" s="3" t="e">
        <f>'Cav 4기존'!P122</f>
        <v>#REF!</v>
      </c>
      <c r="S122" s="110" t="e">
        <f t="shared" si="28"/>
        <v>#REF!</v>
      </c>
      <c r="T122" s="110" t="e">
        <f t="shared" si="29"/>
        <v>#REF!</v>
      </c>
      <c r="U122" s="111" t="e">
        <f t="shared" si="36"/>
        <v>#REF!</v>
      </c>
      <c r="V122" s="111" t="e">
        <f t="shared" si="37"/>
        <v>#REF!</v>
      </c>
      <c r="X122" s="110" t="e">
        <f t="shared" si="30"/>
        <v>#REF!</v>
      </c>
      <c r="Y122" s="110" t="e">
        <f t="shared" si="31"/>
        <v>#REF!</v>
      </c>
      <c r="Z122" s="111" t="e">
        <f t="shared" si="38"/>
        <v>#REF!</v>
      </c>
      <c r="AA122" s="111" t="e">
        <f t="shared" si="39"/>
        <v>#REF!</v>
      </c>
      <c r="AC122" s="110" t="e">
        <f t="shared" si="32"/>
        <v>#REF!</v>
      </c>
      <c r="AD122" s="110" t="e">
        <f t="shared" si="33"/>
        <v>#REF!</v>
      </c>
      <c r="AE122" s="111" t="e">
        <f t="shared" si="40"/>
        <v>#REF!</v>
      </c>
      <c r="AF122" s="111" t="e">
        <f t="shared" si="41"/>
        <v>#REF!</v>
      </c>
      <c r="AH122" s="110" t="e">
        <f t="shared" si="34"/>
        <v>#REF!</v>
      </c>
      <c r="AI122" s="110" t="e">
        <f t="shared" si="35"/>
        <v>#REF!</v>
      </c>
      <c r="AJ122" s="111" t="e">
        <f t="shared" si="42"/>
        <v>#REF!</v>
      </c>
      <c r="AK122" s="111" t="e">
        <f t="shared" si="43"/>
        <v>#REF!</v>
      </c>
    </row>
    <row r="123" spans="1:37" ht="15" customHeight="1">
      <c r="A123" s="84"/>
      <c r="B123" s="85">
        <v>36</v>
      </c>
      <c r="C123" s="90"/>
      <c r="D123" s="13">
        <v>11.276999999999999</v>
      </c>
      <c r="E123" s="14">
        <v>0.03</v>
      </c>
      <c r="F123" s="14">
        <v>-0.03</v>
      </c>
      <c r="G123" s="18">
        <f t="shared" si="26"/>
        <v>11.306999999999999</v>
      </c>
      <c r="H123" s="18">
        <f t="shared" si="27"/>
        <v>11.247</v>
      </c>
      <c r="I123" s="28"/>
      <c r="J123" s="3" t="e">
        <f>'Cav 1기존'!O123</f>
        <v>#REF!</v>
      </c>
      <c r="K123" s="3" t="e">
        <f>'Cav 1기존'!P123</f>
        <v>#REF!</v>
      </c>
      <c r="L123" s="3" t="e">
        <f>'Cav 2기존'!O123</f>
        <v>#REF!</v>
      </c>
      <c r="M123" s="3" t="e">
        <f>'Cav 2기존'!P123</f>
        <v>#REF!</v>
      </c>
      <c r="N123" s="3" t="e">
        <f>'Cav 3기존'!O123</f>
        <v>#REF!</v>
      </c>
      <c r="O123" s="3" t="e">
        <f>'Cav 3기존'!P123</f>
        <v>#REF!</v>
      </c>
      <c r="P123" s="3" t="e">
        <f>'Cav 4기존'!O123</f>
        <v>#REF!</v>
      </c>
      <c r="Q123" s="3" t="e">
        <f>'Cav 4기존'!P123</f>
        <v>#REF!</v>
      </c>
      <c r="S123" s="110" t="e">
        <f t="shared" si="28"/>
        <v>#REF!</v>
      </c>
      <c r="T123" s="110" t="e">
        <f t="shared" si="29"/>
        <v>#REF!</v>
      </c>
      <c r="U123" s="111" t="e">
        <f t="shared" si="36"/>
        <v>#REF!</v>
      </c>
      <c r="V123" s="111" t="e">
        <f t="shared" si="37"/>
        <v>#REF!</v>
      </c>
      <c r="X123" s="110" t="e">
        <f t="shared" si="30"/>
        <v>#REF!</v>
      </c>
      <c r="Y123" s="110" t="e">
        <f t="shared" si="31"/>
        <v>#REF!</v>
      </c>
      <c r="Z123" s="111" t="e">
        <f t="shared" si="38"/>
        <v>#REF!</v>
      </c>
      <c r="AA123" s="111" t="e">
        <f t="shared" si="39"/>
        <v>#REF!</v>
      </c>
      <c r="AC123" s="110" t="e">
        <f t="shared" si="32"/>
        <v>#REF!</v>
      </c>
      <c r="AD123" s="110" t="e">
        <f t="shared" si="33"/>
        <v>#REF!</v>
      </c>
      <c r="AE123" s="111" t="e">
        <f t="shared" si="40"/>
        <v>#REF!</v>
      </c>
      <c r="AF123" s="111" t="e">
        <f t="shared" si="41"/>
        <v>#REF!</v>
      </c>
      <c r="AH123" s="110" t="e">
        <f t="shared" si="34"/>
        <v>#REF!</v>
      </c>
      <c r="AI123" s="110" t="e">
        <f t="shared" si="35"/>
        <v>#REF!</v>
      </c>
      <c r="AJ123" s="111" t="e">
        <f t="shared" si="42"/>
        <v>#REF!</v>
      </c>
      <c r="AK123" s="111" t="e">
        <f t="shared" si="43"/>
        <v>#REF!</v>
      </c>
    </row>
    <row r="124" spans="1:37" ht="15" customHeight="1">
      <c r="A124" s="84" t="s">
        <v>375</v>
      </c>
      <c r="B124" s="85" t="s">
        <v>341</v>
      </c>
      <c r="C124" s="90">
        <v>1.33</v>
      </c>
      <c r="D124" s="13">
        <v>0.3</v>
      </c>
      <c r="E124" s="14">
        <v>0.03</v>
      </c>
      <c r="F124" s="14">
        <v>-0.03</v>
      </c>
      <c r="G124" s="18">
        <f t="shared" si="26"/>
        <v>0.32999999999999996</v>
      </c>
      <c r="H124" s="18">
        <f t="shared" si="27"/>
        <v>0.27</v>
      </c>
      <c r="I124" s="28"/>
      <c r="J124" s="3" t="e">
        <f>'Cav 1기존'!O124</f>
        <v>#REF!</v>
      </c>
      <c r="K124" s="3" t="e">
        <f>'Cav 1기존'!P124</f>
        <v>#REF!</v>
      </c>
      <c r="L124" s="3" t="e">
        <f>'Cav 2기존'!O124</f>
        <v>#REF!</v>
      </c>
      <c r="M124" s="3" t="e">
        <f>'Cav 2기존'!P124</f>
        <v>#REF!</v>
      </c>
      <c r="N124" s="3" t="e">
        <f>'Cav 3기존'!O124</f>
        <v>#REF!</v>
      </c>
      <c r="O124" s="3" t="e">
        <f>'Cav 3기존'!P124</f>
        <v>#REF!</v>
      </c>
      <c r="P124" s="3" t="e">
        <f>'Cav 4기존'!O124</f>
        <v>#REF!</v>
      </c>
      <c r="Q124" s="3" t="e">
        <f>'Cav 4기존'!P124</f>
        <v>#REF!</v>
      </c>
      <c r="S124" s="110" t="e">
        <f t="shared" si="28"/>
        <v>#REF!</v>
      </c>
      <c r="T124" s="110" t="e">
        <f t="shared" si="29"/>
        <v>#REF!</v>
      </c>
      <c r="U124" s="111" t="e">
        <f t="shared" si="36"/>
        <v>#REF!</v>
      </c>
      <c r="V124" s="111" t="e">
        <f t="shared" si="37"/>
        <v>#REF!</v>
      </c>
      <c r="X124" s="110" t="e">
        <f t="shared" si="30"/>
        <v>#REF!</v>
      </c>
      <c r="Y124" s="110" t="e">
        <f t="shared" si="31"/>
        <v>#REF!</v>
      </c>
      <c r="Z124" s="111" t="e">
        <f t="shared" si="38"/>
        <v>#REF!</v>
      </c>
      <c r="AA124" s="111" t="e">
        <f t="shared" si="39"/>
        <v>#REF!</v>
      </c>
      <c r="AC124" s="110" t="e">
        <f t="shared" si="32"/>
        <v>#REF!</v>
      </c>
      <c r="AD124" s="110" t="e">
        <f t="shared" si="33"/>
        <v>#REF!</v>
      </c>
      <c r="AE124" s="111" t="e">
        <f t="shared" si="40"/>
        <v>#REF!</v>
      </c>
      <c r="AF124" s="111" t="e">
        <f t="shared" si="41"/>
        <v>#REF!</v>
      </c>
      <c r="AH124" s="110" t="e">
        <f t="shared" si="34"/>
        <v>#REF!</v>
      </c>
      <c r="AI124" s="110" t="e">
        <f t="shared" si="35"/>
        <v>#REF!</v>
      </c>
      <c r="AJ124" s="111" t="e">
        <f t="shared" si="42"/>
        <v>#REF!</v>
      </c>
      <c r="AK124" s="111" t="e">
        <f t="shared" si="43"/>
        <v>#REF!</v>
      </c>
    </row>
    <row r="125" spans="1:37" ht="15" customHeight="1">
      <c r="A125" s="84" t="s">
        <v>375</v>
      </c>
      <c r="B125" s="85" t="s">
        <v>205</v>
      </c>
      <c r="C125" s="90">
        <v>1.33</v>
      </c>
      <c r="D125" s="13">
        <v>0.3</v>
      </c>
      <c r="E125" s="14">
        <v>0.03</v>
      </c>
      <c r="F125" s="14">
        <v>-0.03</v>
      </c>
      <c r="G125" s="18">
        <f t="shared" si="26"/>
        <v>0.32999999999999996</v>
      </c>
      <c r="H125" s="18">
        <f t="shared" si="27"/>
        <v>0.27</v>
      </c>
      <c r="I125" s="28"/>
      <c r="J125" s="3" t="e">
        <f>'Cav 1기존'!O125</f>
        <v>#REF!</v>
      </c>
      <c r="K125" s="3" t="e">
        <f>'Cav 1기존'!P125</f>
        <v>#REF!</v>
      </c>
      <c r="L125" s="3" t="e">
        <f>'Cav 2기존'!O125</f>
        <v>#REF!</v>
      </c>
      <c r="M125" s="3" t="e">
        <f>'Cav 2기존'!P125</f>
        <v>#REF!</v>
      </c>
      <c r="N125" s="3" t="e">
        <f>'Cav 3기존'!O125</f>
        <v>#REF!</v>
      </c>
      <c r="O125" s="3" t="e">
        <f>'Cav 3기존'!P125</f>
        <v>#REF!</v>
      </c>
      <c r="P125" s="3" t="e">
        <f>'Cav 4기존'!O125</f>
        <v>#REF!</v>
      </c>
      <c r="Q125" s="3" t="e">
        <f>'Cav 4기존'!P125</f>
        <v>#REF!</v>
      </c>
      <c r="S125" s="110" t="e">
        <f t="shared" si="28"/>
        <v>#REF!</v>
      </c>
      <c r="T125" s="110" t="e">
        <f t="shared" si="29"/>
        <v>#REF!</v>
      </c>
      <c r="U125" s="111" t="e">
        <f t="shared" si="36"/>
        <v>#REF!</v>
      </c>
      <c r="V125" s="111" t="e">
        <f t="shared" si="37"/>
        <v>#REF!</v>
      </c>
      <c r="X125" s="110" t="e">
        <f t="shared" si="30"/>
        <v>#REF!</v>
      </c>
      <c r="Y125" s="110" t="e">
        <f t="shared" si="31"/>
        <v>#REF!</v>
      </c>
      <c r="Z125" s="111" t="e">
        <f t="shared" si="38"/>
        <v>#REF!</v>
      </c>
      <c r="AA125" s="111" t="e">
        <f t="shared" si="39"/>
        <v>#REF!</v>
      </c>
      <c r="AC125" s="110" t="e">
        <f t="shared" si="32"/>
        <v>#REF!</v>
      </c>
      <c r="AD125" s="110" t="e">
        <f t="shared" si="33"/>
        <v>#REF!</v>
      </c>
      <c r="AE125" s="111" t="e">
        <f t="shared" si="40"/>
        <v>#REF!</v>
      </c>
      <c r="AF125" s="111" t="e">
        <f t="shared" si="41"/>
        <v>#REF!</v>
      </c>
      <c r="AH125" s="110" t="e">
        <f t="shared" si="34"/>
        <v>#REF!</v>
      </c>
      <c r="AI125" s="110" t="e">
        <f t="shared" si="35"/>
        <v>#REF!</v>
      </c>
      <c r="AJ125" s="111" t="e">
        <f t="shared" si="42"/>
        <v>#REF!</v>
      </c>
      <c r="AK125" s="111" t="e">
        <f t="shared" si="43"/>
        <v>#REF!</v>
      </c>
    </row>
    <row r="126" spans="1:37" ht="15" customHeight="1">
      <c r="A126" s="84" t="s">
        <v>259</v>
      </c>
      <c r="B126" s="85" t="s">
        <v>342</v>
      </c>
      <c r="C126" s="90">
        <v>1.33</v>
      </c>
      <c r="D126" s="13">
        <v>0.3</v>
      </c>
      <c r="E126" s="14">
        <v>0.03</v>
      </c>
      <c r="F126" s="14">
        <v>-0.03</v>
      </c>
      <c r="G126" s="18">
        <f t="shared" si="26"/>
        <v>0.32999999999999996</v>
      </c>
      <c r="H126" s="18">
        <f t="shared" si="27"/>
        <v>0.27</v>
      </c>
      <c r="I126" s="28"/>
      <c r="J126" s="3" t="e">
        <f>'Cav 1기존'!O126</f>
        <v>#REF!</v>
      </c>
      <c r="K126" s="3" t="e">
        <f>'Cav 1기존'!P126</f>
        <v>#REF!</v>
      </c>
      <c r="L126" s="3" t="e">
        <f>'Cav 2기존'!O126</f>
        <v>#REF!</v>
      </c>
      <c r="M126" s="3" t="e">
        <f>'Cav 2기존'!P126</f>
        <v>#REF!</v>
      </c>
      <c r="N126" s="3" t="e">
        <f>'Cav 3기존'!O126</f>
        <v>#REF!</v>
      </c>
      <c r="O126" s="3" t="e">
        <f>'Cav 3기존'!P126</f>
        <v>#REF!</v>
      </c>
      <c r="P126" s="3" t="e">
        <f>'Cav 4기존'!O126</f>
        <v>#REF!</v>
      </c>
      <c r="Q126" s="3" t="e">
        <f>'Cav 4기존'!P126</f>
        <v>#REF!</v>
      </c>
      <c r="S126" s="110">
        <f t="shared" si="28"/>
        <v>0.03</v>
      </c>
      <c r="T126" s="110">
        <f t="shared" si="29"/>
        <v>-0.03</v>
      </c>
      <c r="U126" s="111">
        <f t="shared" si="36"/>
        <v>0.32999999999999996</v>
      </c>
      <c r="V126" s="111">
        <f t="shared" si="37"/>
        <v>0.27</v>
      </c>
      <c r="X126" s="110">
        <f t="shared" si="30"/>
        <v>0.03</v>
      </c>
      <c r="Y126" s="110">
        <f t="shared" si="31"/>
        <v>-0.03</v>
      </c>
      <c r="Z126" s="111">
        <f t="shared" si="38"/>
        <v>0.32999999999999996</v>
      </c>
      <c r="AA126" s="111">
        <f t="shared" si="39"/>
        <v>0.27</v>
      </c>
      <c r="AC126" s="110">
        <f t="shared" si="32"/>
        <v>0.03</v>
      </c>
      <c r="AD126" s="110">
        <f t="shared" si="33"/>
        <v>-0.03</v>
      </c>
      <c r="AE126" s="111">
        <f t="shared" si="40"/>
        <v>0.32999999999999996</v>
      </c>
      <c r="AF126" s="111">
        <f t="shared" si="41"/>
        <v>0.27</v>
      </c>
      <c r="AH126" s="110">
        <f t="shared" si="34"/>
        <v>0.03</v>
      </c>
      <c r="AI126" s="110">
        <f t="shared" si="35"/>
        <v>-0.03</v>
      </c>
      <c r="AJ126" s="111">
        <f t="shared" si="42"/>
        <v>0.32999999999999996</v>
      </c>
      <c r="AK126" s="111">
        <f t="shared" si="43"/>
        <v>0.27</v>
      </c>
    </row>
    <row r="127" spans="1:37" ht="15" customHeight="1">
      <c r="A127" s="84" t="s">
        <v>259</v>
      </c>
      <c r="B127" s="85" t="s">
        <v>343</v>
      </c>
      <c r="C127" s="90">
        <v>1.33</v>
      </c>
      <c r="D127" s="13">
        <v>0.3</v>
      </c>
      <c r="E127" s="14">
        <v>0.03</v>
      </c>
      <c r="F127" s="14">
        <v>-0.03</v>
      </c>
      <c r="G127" s="18">
        <f t="shared" si="26"/>
        <v>0.32999999999999996</v>
      </c>
      <c r="H127" s="18">
        <f t="shared" si="27"/>
        <v>0.27</v>
      </c>
      <c r="I127" s="28"/>
      <c r="J127" s="3" t="e">
        <f>'Cav 1기존'!O127</f>
        <v>#REF!</v>
      </c>
      <c r="K127" s="3" t="e">
        <f>'Cav 1기존'!P127</f>
        <v>#REF!</v>
      </c>
      <c r="L127" s="3" t="e">
        <f>'Cav 2기존'!O127</f>
        <v>#REF!</v>
      </c>
      <c r="M127" s="3" t="e">
        <f>'Cav 2기존'!P127</f>
        <v>#REF!</v>
      </c>
      <c r="N127" s="3" t="e">
        <f>'Cav 3기존'!O127</f>
        <v>#REF!</v>
      </c>
      <c r="O127" s="3" t="e">
        <f>'Cav 3기존'!P127</f>
        <v>#REF!</v>
      </c>
      <c r="P127" s="3" t="e">
        <f>'Cav 4기존'!O127</f>
        <v>#REF!</v>
      </c>
      <c r="Q127" s="3" t="e">
        <f>'Cav 4기존'!P127</f>
        <v>#REF!</v>
      </c>
      <c r="S127" s="110">
        <f t="shared" si="28"/>
        <v>0.03</v>
      </c>
      <c r="T127" s="110">
        <f t="shared" si="29"/>
        <v>-0.03</v>
      </c>
      <c r="U127" s="111">
        <f t="shared" si="36"/>
        <v>0.32999999999999996</v>
      </c>
      <c r="V127" s="111">
        <f t="shared" si="37"/>
        <v>0.27</v>
      </c>
      <c r="X127" s="110">
        <f t="shared" si="30"/>
        <v>0.03</v>
      </c>
      <c r="Y127" s="110">
        <f t="shared" si="31"/>
        <v>-0.03</v>
      </c>
      <c r="Z127" s="111">
        <f t="shared" si="38"/>
        <v>0.32999999999999996</v>
      </c>
      <c r="AA127" s="111">
        <f t="shared" si="39"/>
        <v>0.27</v>
      </c>
      <c r="AC127" s="110">
        <f t="shared" si="32"/>
        <v>0.03</v>
      </c>
      <c r="AD127" s="110">
        <f t="shared" si="33"/>
        <v>-0.03</v>
      </c>
      <c r="AE127" s="111">
        <f t="shared" si="40"/>
        <v>0.32999999999999996</v>
      </c>
      <c r="AF127" s="111">
        <f t="shared" si="41"/>
        <v>0.27</v>
      </c>
      <c r="AH127" s="110">
        <f t="shared" si="34"/>
        <v>0.03</v>
      </c>
      <c r="AI127" s="110">
        <f t="shared" si="35"/>
        <v>-0.03</v>
      </c>
      <c r="AJ127" s="111">
        <f t="shared" si="42"/>
        <v>0.32999999999999996</v>
      </c>
      <c r="AK127" s="111">
        <f t="shared" si="43"/>
        <v>0.27</v>
      </c>
    </row>
    <row r="128" spans="1:37" ht="15" customHeight="1">
      <c r="A128" s="84" t="s">
        <v>376</v>
      </c>
      <c r="B128" s="85" t="s">
        <v>344</v>
      </c>
      <c r="C128" s="90">
        <v>1.33</v>
      </c>
      <c r="D128" s="13">
        <v>0.3</v>
      </c>
      <c r="E128" s="14">
        <v>0.03</v>
      </c>
      <c r="F128" s="14">
        <v>-0.03</v>
      </c>
      <c r="G128" s="18">
        <f t="shared" si="26"/>
        <v>0.32999999999999996</v>
      </c>
      <c r="H128" s="18">
        <f t="shared" si="27"/>
        <v>0.27</v>
      </c>
      <c r="I128" s="28"/>
      <c r="J128" s="3" t="e">
        <f>'Cav 1기존'!O128</f>
        <v>#REF!</v>
      </c>
      <c r="K128" s="3" t="e">
        <f>'Cav 1기존'!P128</f>
        <v>#REF!</v>
      </c>
      <c r="L128" s="3" t="e">
        <f>'Cav 2기존'!O128</f>
        <v>#REF!</v>
      </c>
      <c r="M128" s="3" t="e">
        <f>'Cav 2기존'!P128</f>
        <v>#REF!</v>
      </c>
      <c r="N128" s="3" t="e">
        <f>'Cav 3기존'!O128</f>
        <v>#REF!</v>
      </c>
      <c r="O128" s="3" t="e">
        <f>'Cav 3기존'!P128</f>
        <v>#REF!</v>
      </c>
      <c r="P128" s="3" t="e">
        <f>'Cav 4기존'!O128</f>
        <v>#REF!</v>
      </c>
      <c r="Q128" s="3" t="e">
        <f>'Cav 4기존'!P128</f>
        <v>#REF!</v>
      </c>
      <c r="S128" s="110" t="e">
        <f t="shared" si="28"/>
        <v>#REF!</v>
      </c>
      <c r="T128" s="110" t="e">
        <f t="shared" si="29"/>
        <v>#REF!</v>
      </c>
      <c r="U128" s="111" t="e">
        <f t="shared" si="36"/>
        <v>#REF!</v>
      </c>
      <c r="V128" s="111" t="e">
        <f t="shared" si="37"/>
        <v>#REF!</v>
      </c>
      <c r="X128" s="110" t="e">
        <f t="shared" si="30"/>
        <v>#REF!</v>
      </c>
      <c r="Y128" s="110" t="e">
        <f t="shared" si="31"/>
        <v>#REF!</v>
      </c>
      <c r="Z128" s="111" t="e">
        <f t="shared" si="38"/>
        <v>#REF!</v>
      </c>
      <c r="AA128" s="111" t="e">
        <f t="shared" si="39"/>
        <v>#REF!</v>
      </c>
      <c r="AC128" s="110" t="e">
        <f t="shared" si="32"/>
        <v>#REF!</v>
      </c>
      <c r="AD128" s="110" t="e">
        <f t="shared" si="33"/>
        <v>#REF!</v>
      </c>
      <c r="AE128" s="111" t="e">
        <f t="shared" si="40"/>
        <v>#REF!</v>
      </c>
      <c r="AF128" s="111" t="e">
        <f t="shared" si="41"/>
        <v>#REF!</v>
      </c>
      <c r="AH128" s="110" t="e">
        <f t="shared" si="34"/>
        <v>#REF!</v>
      </c>
      <c r="AI128" s="110" t="e">
        <f t="shared" si="35"/>
        <v>#REF!</v>
      </c>
      <c r="AJ128" s="111" t="e">
        <f t="shared" si="42"/>
        <v>#REF!</v>
      </c>
      <c r="AK128" s="111" t="e">
        <f t="shared" si="43"/>
        <v>#REF!</v>
      </c>
    </row>
    <row r="129" spans="1:898 1130:1961 2134:3033 3315:3315" ht="15" customHeight="1">
      <c r="A129" s="84" t="s">
        <v>376</v>
      </c>
      <c r="B129" s="85" t="s">
        <v>207</v>
      </c>
      <c r="C129" s="90">
        <v>1.33</v>
      </c>
      <c r="D129" s="13">
        <v>0.3</v>
      </c>
      <c r="E129" s="14">
        <v>0.03</v>
      </c>
      <c r="F129" s="14">
        <v>-0.03</v>
      </c>
      <c r="G129" s="18">
        <f t="shared" si="26"/>
        <v>0.32999999999999996</v>
      </c>
      <c r="H129" s="18">
        <f t="shared" si="27"/>
        <v>0.27</v>
      </c>
      <c r="I129" s="28"/>
      <c r="J129" s="3" t="e">
        <f>'Cav 1기존'!O129</f>
        <v>#REF!</v>
      </c>
      <c r="K129" s="3" t="e">
        <f>'Cav 1기존'!P129</f>
        <v>#REF!</v>
      </c>
      <c r="L129" s="3" t="e">
        <f>'Cav 2기존'!O129</f>
        <v>#REF!</v>
      </c>
      <c r="M129" s="3" t="e">
        <f>'Cav 2기존'!P129</f>
        <v>#REF!</v>
      </c>
      <c r="N129" s="3" t="e">
        <f>'Cav 3기존'!O129</f>
        <v>#REF!</v>
      </c>
      <c r="O129" s="3" t="e">
        <f>'Cav 3기존'!P129</f>
        <v>#REF!</v>
      </c>
      <c r="P129" s="3" t="e">
        <f>'Cav 4기존'!O129</f>
        <v>#REF!</v>
      </c>
      <c r="Q129" s="3" t="e">
        <f>'Cav 4기존'!P129</f>
        <v>#REF!</v>
      </c>
      <c r="S129" s="110" t="e">
        <f t="shared" si="28"/>
        <v>#REF!</v>
      </c>
      <c r="T129" s="110" t="e">
        <f t="shared" si="29"/>
        <v>#REF!</v>
      </c>
      <c r="U129" s="111" t="e">
        <f t="shared" si="36"/>
        <v>#REF!</v>
      </c>
      <c r="V129" s="111" t="e">
        <f t="shared" si="37"/>
        <v>#REF!</v>
      </c>
      <c r="X129" s="110" t="e">
        <f t="shared" si="30"/>
        <v>#REF!</v>
      </c>
      <c r="Y129" s="110" t="e">
        <f t="shared" si="31"/>
        <v>#REF!</v>
      </c>
      <c r="Z129" s="111" t="e">
        <f t="shared" si="38"/>
        <v>#REF!</v>
      </c>
      <c r="AA129" s="111" t="e">
        <f t="shared" si="39"/>
        <v>#REF!</v>
      </c>
      <c r="AC129" s="110" t="e">
        <f t="shared" si="32"/>
        <v>#REF!</v>
      </c>
      <c r="AD129" s="110" t="e">
        <f t="shared" si="33"/>
        <v>#REF!</v>
      </c>
      <c r="AE129" s="111" t="e">
        <f t="shared" si="40"/>
        <v>#REF!</v>
      </c>
      <c r="AF129" s="111" t="e">
        <f t="shared" si="41"/>
        <v>#REF!</v>
      </c>
      <c r="AH129" s="110" t="e">
        <f t="shared" si="34"/>
        <v>#REF!</v>
      </c>
      <c r="AI129" s="110" t="e">
        <f t="shared" si="35"/>
        <v>#REF!</v>
      </c>
      <c r="AJ129" s="111" t="e">
        <f t="shared" si="42"/>
        <v>#REF!</v>
      </c>
      <c r="AK129" s="111" t="e">
        <f t="shared" si="43"/>
        <v>#REF!</v>
      </c>
    </row>
    <row r="130" spans="1:898 1130:1961 2134:3033 3315:3315" ht="15" customHeight="1">
      <c r="A130" s="84" t="s">
        <v>259</v>
      </c>
      <c r="B130" s="87" t="s">
        <v>345</v>
      </c>
      <c r="C130" s="90">
        <v>1.33</v>
      </c>
      <c r="D130" s="13">
        <v>0.3</v>
      </c>
      <c r="E130" s="14">
        <v>0.03</v>
      </c>
      <c r="F130" s="14">
        <v>-0.03</v>
      </c>
      <c r="G130" s="18">
        <f t="shared" si="26"/>
        <v>0.32999999999999996</v>
      </c>
      <c r="H130" s="18">
        <f t="shared" si="27"/>
        <v>0.27</v>
      </c>
      <c r="I130" s="28"/>
      <c r="J130" s="3" t="e">
        <f>'Cav 1기존'!O130</f>
        <v>#REF!</v>
      </c>
      <c r="K130" s="3" t="e">
        <f>'Cav 1기존'!P130</f>
        <v>#REF!</v>
      </c>
      <c r="L130" s="3" t="e">
        <f>'Cav 2기존'!O130</f>
        <v>#REF!</v>
      </c>
      <c r="M130" s="3" t="e">
        <f>'Cav 2기존'!P130</f>
        <v>#REF!</v>
      </c>
      <c r="N130" s="3" t="e">
        <f>'Cav 3기존'!O130</f>
        <v>#REF!</v>
      </c>
      <c r="O130" s="3" t="e">
        <f>'Cav 3기존'!P130</f>
        <v>#REF!</v>
      </c>
      <c r="P130" s="3" t="e">
        <f>'Cav 4기존'!O130</f>
        <v>#REF!</v>
      </c>
      <c r="Q130" s="3" t="e">
        <f>'Cav 4기존'!P130</f>
        <v>#REF!</v>
      </c>
      <c r="S130" s="110">
        <f t="shared" si="28"/>
        <v>0.03</v>
      </c>
      <c r="T130" s="110">
        <f t="shared" si="29"/>
        <v>-0.03</v>
      </c>
      <c r="U130" s="111">
        <f t="shared" si="36"/>
        <v>0.32999999999999996</v>
      </c>
      <c r="V130" s="111">
        <f t="shared" si="37"/>
        <v>0.27</v>
      </c>
      <c r="X130" s="110">
        <f t="shared" si="30"/>
        <v>0.03</v>
      </c>
      <c r="Y130" s="110">
        <f t="shared" si="31"/>
        <v>-0.03</v>
      </c>
      <c r="Z130" s="111">
        <f t="shared" si="38"/>
        <v>0.32999999999999996</v>
      </c>
      <c r="AA130" s="111">
        <f t="shared" si="39"/>
        <v>0.27</v>
      </c>
      <c r="AC130" s="110">
        <f t="shared" si="32"/>
        <v>0.03</v>
      </c>
      <c r="AD130" s="110">
        <f t="shared" si="33"/>
        <v>-0.03</v>
      </c>
      <c r="AE130" s="111">
        <f t="shared" si="40"/>
        <v>0.32999999999999996</v>
      </c>
      <c r="AF130" s="111">
        <f t="shared" si="41"/>
        <v>0.27</v>
      </c>
      <c r="AH130" s="110">
        <f t="shared" si="34"/>
        <v>0.03</v>
      </c>
      <c r="AI130" s="110">
        <f t="shared" si="35"/>
        <v>-0.03</v>
      </c>
      <c r="AJ130" s="111">
        <f t="shared" si="42"/>
        <v>0.32999999999999996</v>
      </c>
      <c r="AK130" s="111">
        <f t="shared" si="43"/>
        <v>0.27</v>
      </c>
    </row>
    <row r="131" spans="1:898 1130:1961 2134:3033 3315:3315" ht="15" customHeight="1">
      <c r="A131" s="84" t="s">
        <v>259</v>
      </c>
      <c r="B131" s="85" t="s">
        <v>346</v>
      </c>
      <c r="C131" s="90">
        <v>1.33</v>
      </c>
      <c r="D131" s="13">
        <v>0.3</v>
      </c>
      <c r="E131" s="14">
        <v>0.03</v>
      </c>
      <c r="F131" s="14">
        <v>-0.03</v>
      </c>
      <c r="G131" s="18">
        <f t="shared" si="26"/>
        <v>0.32999999999999996</v>
      </c>
      <c r="H131" s="18">
        <f t="shared" si="27"/>
        <v>0.27</v>
      </c>
      <c r="I131" s="28"/>
      <c r="J131" s="3" t="e">
        <f>'Cav 1기존'!O131</f>
        <v>#REF!</v>
      </c>
      <c r="K131" s="3" t="e">
        <f>'Cav 1기존'!P131</f>
        <v>#REF!</v>
      </c>
      <c r="L131" s="3" t="e">
        <f>'Cav 2기존'!O131</f>
        <v>#REF!</v>
      </c>
      <c r="M131" s="3" t="e">
        <f>'Cav 2기존'!P131</f>
        <v>#REF!</v>
      </c>
      <c r="N131" s="3" t="e">
        <f>'Cav 3기존'!O131</f>
        <v>#REF!</v>
      </c>
      <c r="O131" s="3" t="e">
        <f>'Cav 3기존'!P131</f>
        <v>#REF!</v>
      </c>
      <c r="P131" s="3" t="e">
        <f>'Cav 4기존'!O131</f>
        <v>#REF!</v>
      </c>
      <c r="Q131" s="3" t="e">
        <f>'Cav 4기존'!P131</f>
        <v>#REF!</v>
      </c>
      <c r="S131" s="110">
        <f t="shared" si="28"/>
        <v>0.03</v>
      </c>
      <c r="T131" s="110">
        <f t="shared" si="29"/>
        <v>-0.03</v>
      </c>
      <c r="U131" s="111">
        <f t="shared" si="36"/>
        <v>0.32999999999999996</v>
      </c>
      <c r="V131" s="111">
        <f t="shared" si="37"/>
        <v>0.27</v>
      </c>
      <c r="X131" s="110">
        <f t="shared" si="30"/>
        <v>0.03</v>
      </c>
      <c r="Y131" s="110">
        <f t="shared" si="31"/>
        <v>-0.03</v>
      </c>
      <c r="Z131" s="111">
        <f t="shared" si="38"/>
        <v>0.32999999999999996</v>
      </c>
      <c r="AA131" s="111">
        <f t="shared" si="39"/>
        <v>0.27</v>
      </c>
      <c r="AC131" s="110">
        <f t="shared" si="32"/>
        <v>0.03</v>
      </c>
      <c r="AD131" s="110">
        <f t="shared" si="33"/>
        <v>-0.03</v>
      </c>
      <c r="AE131" s="111">
        <f t="shared" si="40"/>
        <v>0.32999999999999996</v>
      </c>
      <c r="AF131" s="111">
        <f t="shared" si="41"/>
        <v>0.27</v>
      </c>
      <c r="AH131" s="110">
        <f t="shared" si="34"/>
        <v>0.03</v>
      </c>
      <c r="AI131" s="110">
        <f t="shared" si="35"/>
        <v>-0.03</v>
      </c>
      <c r="AJ131" s="111">
        <f t="shared" si="42"/>
        <v>0.32999999999999996</v>
      </c>
      <c r="AK131" s="111">
        <f t="shared" si="43"/>
        <v>0.27</v>
      </c>
    </row>
    <row r="132" spans="1:898 1130:1961 2134:3033 3315:3315" ht="15" customHeight="1">
      <c r="A132" s="84"/>
      <c r="B132" s="87">
        <v>39</v>
      </c>
      <c r="C132" s="90"/>
      <c r="D132" s="13">
        <v>14.49</v>
      </c>
      <c r="E132" s="14">
        <v>0.03</v>
      </c>
      <c r="F132" s="14">
        <v>-0.03</v>
      </c>
      <c r="G132" s="18">
        <f t="shared" si="26"/>
        <v>14.52</v>
      </c>
      <c r="H132" s="18">
        <f t="shared" si="27"/>
        <v>14.46</v>
      </c>
      <c r="I132" s="28"/>
      <c r="J132" s="3" t="e">
        <f>'Cav 1기존'!O132</f>
        <v>#REF!</v>
      </c>
      <c r="K132" s="3" t="e">
        <f>'Cav 1기존'!P132</f>
        <v>#REF!</v>
      </c>
      <c r="L132" s="3" t="e">
        <f>'Cav 2기존'!O132</f>
        <v>#REF!</v>
      </c>
      <c r="M132" s="3" t="e">
        <f>'Cav 2기존'!P132</f>
        <v>#REF!</v>
      </c>
      <c r="N132" s="3" t="e">
        <f>'Cav 3기존'!O132</f>
        <v>#REF!</v>
      </c>
      <c r="O132" s="3" t="e">
        <f>'Cav 3기존'!P132</f>
        <v>#REF!</v>
      </c>
      <c r="P132" s="3" t="e">
        <f>'Cav 4기존'!O132</f>
        <v>#REF!</v>
      </c>
      <c r="Q132" s="3" t="e">
        <f>'Cav 4기존'!P132</f>
        <v>#REF!</v>
      </c>
      <c r="S132" s="110" t="e">
        <f t="shared" si="28"/>
        <v>#REF!</v>
      </c>
      <c r="T132" s="110" t="e">
        <f t="shared" si="29"/>
        <v>#REF!</v>
      </c>
      <c r="U132" s="111" t="e">
        <f t="shared" si="36"/>
        <v>#REF!</v>
      </c>
      <c r="V132" s="111" t="e">
        <f t="shared" si="37"/>
        <v>#REF!</v>
      </c>
      <c r="X132" s="110" t="e">
        <f t="shared" si="30"/>
        <v>#REF!</v>
      </c>
      <c r="Y132" s="110" t="e">
        <f t="shared" si="31"/>
        <v>#REF!</v>
      </c>
      <c r="Z132" s="111" t="e">
        <f t="shared" si="38"/>
        <v>#REF!</v>
      </c>
      <c r="AA132" s="111" t="e">
        <f t="shared" si="39"/>
        <v>#REF!</v>
      </c>
      <c r="AC132" s="110" t="e">
        <f t="shared" si="32"/>
        <v>#REF!</v>
      </c>
      <c r="AD132" s="110" t="e">
        <f t="shared" si="33"/>
        <v>#REF!</v>
      </c>
      <c r="AE132" s="111" t="e">
        <f t="shared" si="40"/>
        <v>#REF!</v>
      </c>
      <c r="AF132" s="111" t="e">
        <f t="shared" si="41"/>
        <v>#REF!</v>
      </c>
      <c r="AH132" s="110" t="e">
        <f t="shared" si="34"/>
        <v>#REF!</v>
      </c>
      <c r="AI132" s="110" t="e">
        <f t="shared" si="35"/>
        <v>#REF!</v>
      </c>
      <c r="AJ132" s="111" t="e">
        <f t="shared" si="42"/>
        <v>#REF!</v>
      </c>
      <c r="AK132" s="111" t="e">
        <f t="shared" si="43"/>
        <v>#REF!</v>
      </c>
    </row>
    <row r="133" spans="1:898 1130:1961 2134:3033 3315:3315" ht="15" customHeight="1">
      <c r="A133" s="84"/>
      <c r="B133" s="85" t="s">
        <v>347</v>
      </c>
      <c r="C133" s="90"/>
      <c r="D133" s="13">
        <v>3.4889999999999999</v>
      </c>
      <c r="E133" s="14">
        <v>3.5000000000000003E-2</v>
      </c>
      <c r="F133" s="14">
        <v>-3.5000000000000003E-2</v>
      </c>
      <c r="G133" s="18">
        <f t="shared" si="26"/>
        <v>3.524</v>
      </c>
      <c r="H133" s="18">
        <f t="shared" si="27"/>
        <v>3.4539999999999997</v>
      </c>
      <c r="I133" s="27"/>
      <c r="J133" s="3" t="e">
        <f>'Cav 1기존'!O135</f>
        <v>#REF!</v>
      </c>
      <c r="K133" s="3" t="e">
        <f>'Cav 1기존'!P135</f>
        <v>#REF!</v>
      </c>
      <c r="L133" s="3" t="e">
        <f>'Cav 2기존'!O135</f>
        <v>#REF!</v>
      </c>
      <c r="M133" s="3" t="e">
        <f>'Cav 2기존'!P135</f>
        <v>#REF!</v>
      </c>
      <c r="N133" s="3" t="e">
        <f>'Cav 3기존'!O135</f>
        <v>#REF!</v>
      </c>
      <c r="O133" s="3" t="e">
        <f>'Cav 3기존'!P135</f>
        <v>#REF!</v>
      </c>
      <c r="P133" s="3" t="e">
        <f>'Cav 4기존'!O135</f>
        <v>#REF!</v>
      </c>
      <c r="Q133" s="3" t="e">
        <f>'Cav 4기존'!P135</f>
        <v>#REF!</v>
      </c>
      <c r="S133" s="110" t="e">
        <f t="shared" si="28"/>
        <v>#REF!</v>
      </c>
      <c r="T133" s="110" t="e">
        <f t="shared" si="29"/>
        <v>#REF!</v>
      </c>
      <c r="U133" s="111" t="e">
        <f t="shared" si="36"/>
        <v>#REF!</v>
      </c>
      <c r="V133" s="111" t="e">
        <f t="shared" si="37"/>
        <v>#REF!</v>
      </c>
      <c r="X133" s="110" t="e">
        <f t="shared" si="30"/>
        <v>#REF!</v>
      </c>
      <c r="Y133" s="110" t="e">
        <f t="shared" si="31"/>
        <v>#REF!</v>
      </c>
      <c r="Z133" s="111" t="e">
        <f t="shared" si="38"/>
        <v>#REF!</v>
      </c>
      <c r="AA133" s="111" t="e">
        <f t="shared" si="39"/>
        <v>#REF!</v>
      </c>
      <c r="AC133" s="110" t="e">
        <f t="shared" si="32"/>
        <v>#REF!</v>
      </c>
      <c r="AD133" s="110" t="e">
        <f t="shared" si="33"/>
        <v>#REF!</v>
      </c>
      <c r="AE133" s="111" t="e">
        <f t="shared" si="40"/>
        <v>#REF!</v>
      </c>
      <c r="AF133" s="111" t="e">
        <f t="shared" si="41"/>
        <v>#REF!</v>
      </c>
      <c r="AH133" s="110" t="e">
        <f t="shared" si="34"/>
        <v>#REF!</v>
      </c>
      <c r="AI133" s="110" t="e">
        <f t="shared" si="35"/>
        <v>#REF!</v>
      </c>
      <c r="AJ133" s="111" t="e">
        <f t="shared" si="42"/>
        <v>#REF!</v>
      </c>
      <c r="AK133" s="111" t="e">
        <f t="shared" si="43"/>
        <v>#REF!</v>
      </c>
      <c r="EU133" s="79"/>
      <c r="EV133" s="79"/>
      <c r="GM133" s="79"/>
      <c r="LK133" s="79"/>
      <c r="SJ133" s="79"/>
      <c r="TN133" s="79"/>
      <c r="WJ133" s="79"/>
      <c r="XG133" s="79"/>
      <c r="AFG133" s="79"/>
      <c r="AHC133" s="79"/>
      <c r="AHN133" s="79"/>
      <c r="AQL133" s="79"/>
      <c r="AYQ133" s="79"/>
      <c r="BBW133" s="79"/>
      <c r="BOW133" s="79"/>
      <c r="BRB133" s="79"/>
      <c r="BWK133" s="79"/>
      <c r="CDB133" s="79"/>
      <c r="CEH133" s="79"/>
      <c r="CHE133" s="79"/>
      <c r="CIE133" s="79"/>
      <c r="CJY133" s="79"/>
      <c r="CNP133" s="79"/>
      <c r="CVA133" s="79"/>
      <c r="CXO133" s="79"/>
      <c r="DAR133" s="79"/>
      <c r="DEG133" s="79"/>
      <c r="DEH133" s="79"/>
      <c r="DEJ133" s="79"/>
      <c r="DEM133" s="79"/>
      <c r="DET133" s="79"/>
      <c r="DEZ133" s="79"/>
      <c r="DIM133" s="79"/>
      <c r="DKR133" s="79"/>
      <c r="DLQ133" s="79"/>
      <c r="DWM133" s="79"/>
    </row>
    <row r="134" spans="1:898 1130:1961 2134:3033 3315:3315" ht="15" customHeight="1">
      <c r="A134" s="84"/>
      <c r="B134" s="87">
        <v>41</v>
      </c>
      <c r="C134" s="90"/>
      <c r="D134" s="13">
        <v>2.6480000000000001</v>
      </c>
      <c r="E134" s="14">
        <v>0.03</v>
      </c>
      <c r="F134" s="14">
        <v>-0.03</v>
      </c>
      <c r="G134" s="18">
        <f t="shared" si="26"/>
        <v>2.6779999999999999</v>
      </c>
      <c r="H134" s="18">
        <f t="shared" si="27"/>
        <v>2.6180000000000003</v>
      </c>
      <c r="I134" s="28"/>
      <c r="J134" s="3" t="e">
        <f>'Cav 1기존'!O136</f>
        <v>#REF!</v>
      </c>
      <c r="K134" s="3" t="e">
        <f>'Cav 1기존'!P136</f>
        <v>#REF!</v>
      </c>
      <c r="L134" s="3" t="e">
        <f>'Cav 2기존'!O136</f>
        <v>#REF!</v>
      </c>
      <c r="M134" s="3" t="e">
        <f>'Cav 2기존'!P136</f>
        <v>#REF!</v>
      </c>
      <c r="N134" s="3" t="e">
        <f>'Cav 3기존'!O136</f>
        <v>#REF!</v>
      </c>
      <c r="O134" s="3" t="e">
        <f>'Cav 3기존'!P136</f>
        <v>#REF!</v>
      </c>
      <c r="P134" s="3" t="e">
        <f>'Cav 4기존'!O136</f>
        <v>#REF!</v>
      </c>
      <c r="Q134" s="3" t="e">
        <f>'Cav 4기존'!P136</f>
        <v>#REF!</v>
      </c>
      <c r="S134" s="110" t="e">
        <f t="shared" si="28"/>
        <v>#REF!</v>
      </c>
      <c r="T134" s="110" t="e">
        <f t="shared" si="29"/>
        <v>#REF!</v>
      </c>
      <c r="U134" s="111" t="e">
        <f t="shared" si="36"/>
        <v>#REF!</v>
      </c>
      <c r="V134" s="111" t="e">
        <f t="shared" si="37"/>
        <v>#REF!</v>
      </c>
      <c r="X134" s="110" t="e">
        <f t="shared" si="30"/>
        <v>#REF!</v>
      </c>
      <c r="Y134" s="110" t="e">
        <f t="shared" si="31"/>
        <v>#REF!</v>
      </c>
      <c r="Z134" s="111" t="e">
        <f t="shared" si="38"/>
        <v>#REF!</v>
      </c>
      <c r="AA134" s="111" t="e">
        <f t="shared" si="39"/>
        <v>#REF!</v>
      </c>
      <c r="AC134" s="110" t="e">
        <f t="shared" si="32"/>
        <v>#REF!</v>
      </c>
      <c r="AD134" s="110" t="e">
        <f t="shared" si="33"/>
        <v>#REF!</v>
      </c>
      <c r="AE134" s="111" t="e">
        <f t="shared" si="40"/>
        <v>#REF!</v>
      </c>
      <c r="AF134" s="111" t="e">
        <f t="shared" si="41"/>
        <v>#REF!</v>
      </c>
      <c r="AH134" s="110" t="e">
        <f t="shared" si="34"/>
        <v>#REF!</v>
      </c>
      <c r="AI134" s="110" t="e">
        <f t="shared" si="35"/>
        <v>#REF!</v>
      </c>
      <c r="AJ134" s="111" t="e">
        <f t="shared" si="42"/>
        <v>#REF!</v>
      </c>
      <c r="AK134" s="111" t="e">
        <f t="shared" si="43"/>
        <v>#REF!</v>
      </c>
    </row>
    <row r="135" spans="1:898 1130:1961 2134:3033 3315:3315" ht="15" customHeight="1">
      <c r="A135" s="84"/>
      <c r="B135" s="87"/>
      <c r="C135" s="90"/>
      <c r="D135" s="13"/>
      <c r="E135" s="14"/>
      <c r="F135" s="14"/>
      <c r="G135" s="18" t="str">
        <f t="shared" si="26"/>
        <v/>
      </c>
      <c r="H135" s="18" t="str">
        <f t="shared" si="27"/>
        <v/>
      </c>
      <c r="I135" s="28"/>
      <c r="J135" s="3"/>
      <c r="K135" s="3"/>
      <c r="L135" s="3"/>
      <c r="M135" s="3"/>
      <c r="N135" s="3"/>
      <c r="O135" s="3"/>
      <c r="P135" s="3"/>
      <c r="Q135" s="3"/>
      <c r="S135" s="110" t="e">
        <f t="shared" si="28"/>
        <v>#REF!</v>
      </c>
      <c r="T135" s="110" t="e">
        <f t="shared" si="29"/>
        <v>#REF!</v>
      </c>
      <c r="U135" s="111" t="e">
        <f t="shared" si="36"/>
        <v>#REF!</v>
      </c>
      <c r="V135" s="111" t="e">
        <f t="shared" si="37"/>
        <v>#REF!</v>
      </c>
      <c r="X135" s="110" t="e">
        <f t="shared" si="30"/>
        <v>#REF!</v>
      </c>
      <c r="Y135" s="110" t="e">
        <f t="shared" si="31"/>
        <v>#REF!</v>
      </c>
      <c r="Z135" s="111" t="e">
        <f t="shared" si="38"/>
        <v>#REF!</v>
      </c>
      <c r="AA135" s="111" t="e">
        <f t="shared" si="39"/>
        <v>#REF!</v>
      </c>
      <c r="AC135" s="110" t="e">
        <f t="shared" si="32"/>
        <v>#REF!</v>
      </c>
      <c r="AD135" s="110" t="e">
        <f t="shared" si="33"/>
        <v>#REF!</v>
      </c>
      <c r="AE135" s="111" t="e">
        <f t="shared" si="40"/>
        <v>#REF!</v>
      </c>
      <c r="AF135" s="111" t="e">
        <f t="shared" si="41"/>
        <v>#REF!</v>
      </c>
      <c r="AH135" s="110" t="e">
        <f t="shared" si="34"/>
        <v>#REF!</v>
      </c>
      <c r="AI135" s="110" t="e">
        <f t="shared" si="35"/>
        <v>#REF!</v>
      </c>
      <c r="AJ135" s="111" t="e">
        <f t="shared" si="42"/>
        <v>#REF!</v>
      </c>
      <c r="AK135" s="111" t="e">
        <f t="shared" si="43"/>
        <v>#REF!</v>
      </c>
    </row>
    <row r="136" spans="1:898 1130:1961 2134:3033 3315:3315" ht="15" customHeight="1">
      <c r="A136" s="84"/>
      <c r="B136" s="87"/>
      <c r="C136" s="90"/>
      <c r="D136" s="13"/>
      <c r="E136" s="14"/>
      <c r="F136" s="14"/>
      <c r="G136" s="18" t="str">
        <f t="shared" si="26"/>
        <v/>
      </c>
      <c r="H136" s="18" t="str">
        <f t="shared" si="27"/>
        <v/>
      </c>
      <c r="I136" s="28"/>
      <c r="J136" s="3"/>
      <c r="K136" s="3"/>
      <c r="L136" s="3"/>
      <c r="M136" s="3"/>
      <c r="N136" s="3"/>
      <c r="O136" s="3"/>
      <c r="P136" s="3"/>
      <c r="Q136" s="3"/>
      <c r="S136" s="110" t="e">
        <f t="shared" si="28"/>
        <v>#REF!</v>
      </c>
      <c r="T136" s="110" t="e">
        <f t="shared" si="29"/>
        <v>#REF!</v>
      </c>
      <c r="U136" s="111" t="e">
        <f t="shared" si="36"/>
        <v>#REF!</v>
      </c>
      <c r="V136" s="111" t="e">
        <f t="shared" si="37"/>
        <v>#REF!</v>
      </c>
      <c r="X136" s="110" t="e">
        <f t="shared" si="30"/>
        <v>#REF!</v>
      </c>
      <c r="Y136" s="110" t="e">
        <f t="shared" si="31"/>
        <v>#REF!</v>
      </c>
      <c r="Z136" s="111" t="e">
        <f t="shared" si="38"/>
        <v>#REF!</v>
      </c>
      <c r="AA136" s="111" t="e">
        <f t="shared" si="39"/>
        <v>#REF!</v>
      </c>
      <c r="AC136" s="110" t="e">
        <f t="shared" si="32"/>
        <v>#REF!</v>
      </c>
      <c r="AD136" s="110" t="e">
        <f t="shared" si="33"/>
        <v>#REF!</v>
      </c>
      <c r="AE136" s="111" t="e">
        <f t="shared" si="40"/>
        <v>#REF!</v>
      </c>
      <c r="AF136" s="111" t="e">
        <f t="shared" si="41"/>
        <v>#REF!</v>
      </c>
      <c r="AH136" s="110" t="e">
        <f t="shared" si="34"/>
        <v>#REF!</v>
      </c>
      <c r="AI136" s="110" t="e">
        <f t="shared" si="35"/>
        <v>#REF!</v>
      </c>
      <c r="AJ136" s="111" t="e">
        <f t="shared" si="42"/>
        <v>#REF!</v>
      </c>
      <c r="AK136" s="111" t="e">
        <f t="shared" si="43"/>
        <v>#REF!</v>
      </c>
    </row>
    <row r="137" spans="1:898 1130:1961 2134:3033 3315:3315" ht="15" customHeight="1">
      <c r="A137" s="84"/>
      <c r="B137" s="85" t="s">
        <v>348</v>
      </c>
      <c r="C137" s="90"/>
      <c r="D137" s="13">
        <v>3.2290000000000001</v>
      </c>
      <c r="E137" s="14">
        <v>3.5000000000000003E-2</v>
      </c>
      <c r="F137" s="14">
        <v>-3.5000000000000003E-2</v>
      </c>
      <c r="G137" s="18">
        <f t="shared" si="26"/>
        <v>3.2640000000000002</v>
      </c>
      <c r="H137" s="18">
        <f t="shared" si="27"/>
        <v>3.194</v>
      </c>
      <c r="I137" s="27"/>
      <c r="J137" s="3" t="e">
        <f>'Cav 1기존'!O137</f>
        <v>#REF!</v>
      </c>
      <c r="K137" s="3" t="e">
        <f>'Cav 1기존'!P137</f>
        <v>#REF!</v>
      </c>
      <c r="L137" s="3" t="e">
        <f>'Cav 2기존'!O137</f>
        <v>#REF!</v>
      </c>
      <c r="M137" s="3" t="e">
        <f>'Cav 2기존'!P137</f>
        <v>#REF!</v>
      </c>
      <c r="N137" s="3" t="e">
        <f>'Cav 3기존'!O137</f>
        <v>#REF!</v>
      </c>
      <c r="O137" s="3" t="e">
        <f>'Cav 3기존'!P137</f>
        <v>#REF!</v>
      </c>
      <c r="P137" s="3" t="e">
        <f>'Cav 4기존'!O137</f>
        <v>#REF!</v>
      </c>
      <c r="Q137" s="3" t="e">
        <f>'Cav 4기존'!P137</f>
        <v>#REF!</v>
      </c>
      <c r="S137" s="110" t="e">
        <f t="shared" si="28"/>
        <v>#REF!</v>
      </c>
      <c r="T137" s="110" t="e">
        <f t="shared" si="29"/>
        <v>#REF!</v>
      </c>
      <c r="U137" s="111" t="e">
        <f t="shared" si="36"/>
        <v>#REF!</v>
      </c>
      <c r="V137" s="111" t="e">
        <f t="shared" si="37"/>
        <v>#REF!</v>
      </c>
      <c r="X137" s="110" t="e">
        <f t="shared" si="30"/>
        <v>#REF!</v>
      </c>
      <c r="Y137" s="110" t="e">
        <f t="shared" si="31"/>
        <v>#REF!</v>
      </c>
      <c r="Z137" s="111" t="e">
        <f t="shared" si="38"/>
        <v>#REF!</v>
      </c>
      <c r="AA137" s="111" t="e">
        <f t="shared" si="39"/>
        <v>#REF!</v>
      </c>
      <c r="AC137" s="110" t="e">
        <f t="shared" si="32"/>
        <v>#REF!</v>
      </c>
      <c r="AD137" s="110" t="e">
        <f t="shared" si="33"/>
        <v>#REF!</v>
      </c>
      <c r="AE137" s="111" t="e">
        <f t="shared" si="40"/>
        <v>#REF!</v>
      </c>
      <c r="AF137" s="111" t="e">
        <f t="shared" si="41"/>
        <v>#REF!</v>
      </c>
      <c r="AH137" s="110" t="e">
        <f t="shared" si="34"/>
        <v>#REF!</v>
      </c>
      <c r="AI137" s="110" t="e">
        <f t="shared" si="35"/>
        <v>#REF!</v>
      </c>
      <c r="AJ137" s="111" t="e">
        <f t="shared" si="42"/>
        <v>#REF!</v>
      </c>
      <c r="AK137" s="111" t="e">
        <f t="shared" si="43"/>
        <v>#REF!</v>
      </c>
      <c r="EU137" s="79"/>
      <c r="EV137" s="79"/>
      <c r="GM137" s="79"/>
      <c r="LK137" s="79"/>
      <c r="SJ137" s="79"/>
      <c r="TN137" s="79"/>
      <c r="WJ137" s="79"/>
      <c r="XG137" s="79"/>
      <c r="AFG137" s="79"/>
      <c r="AHC137" s="79"/>
      <c r="AHN137" s="79"/>
      <c r="AQL137" s="79"/>
      <c r="AYQ137" s="79"/>
      <c r="BBW137" s="79"/>
      <c r="BOW137" s="79"/>
      <c r="BRB137" s="79"/>
      <c r="BWK137" s="79"/>
      <c r="CDB137" s="79"/>
      <c r="CEH137" s="79"/>
      <c r="CHE137" s="79"/>
      <c r="CIE137" s="79"/>
      <c r="CJY137" s="79"/>
      <c r="CNP137" s="79"/>
      <c r="CVA137" s="79"/>
      <c r="CXO137" s="79"/>
      <c r="DAR137" s="79"/>
      <c r="DEG137" s="79"/>
      <c r="DEH137" s="79"/>
      <c r="DEJ137" s="79"/>
      <c r="DEM137" s="79"/>
      <c r="DET137" s="79"/>
      <c r="DEZ137" s="79"/>
      <c r="DIM137" s="79"/>
      <c r="DKR137" s="79"/>
      <c r="DLQ137" s="79"/>
      <c r="DWM137" s="79"/>
    </row>
    <row r="138" spans="1:898 1130:1961 2134:3033 3315:3315" ht="15" customHeight="1">
      <c r="A138" s="84"/>
      <c r="B138" s="92">
        <v>46</v>
      </c>
      <c r="C138" s="90"/>
      <c r="D138" s="13">
        <v>12.571999999999999</v>
      </c>
      <c r="E138" s="14">
        <v>0.04</v>
      </c>
      <c r="F138" s="14">
        <v>-0.02</v>
      </c>
      <c r="G138" s="18">
        <f t="shared" si="26"/>
        <v>12.611999999999998</v>
      </c>
      <c r="H138" s="18">
        <f t="shared" si="27"/>
        <v>12.552</v>
      </c>
      <c r="I138" s="27"/>
      <c r="J138" s="3" t="e">
        <f>'Cav 1기존'!O140</f>
        <v>#REF!</v>
      </c>
      <c r="K138" s="3" t="e">
        <f>'Cav 1기존'!P140</f>
        <v>#REF!</v>
      </c>
      <c r="L138" s="3" t="e">
        <f>'Cav 2기존'!O140</f>
        <v>#REF!</v>
      </c>
      <c r="M138" s="3" t="e">
        <f>'Cav 2기존'!P140</f>
        <v>#REF!</v>
      </c>
      <c r="N138" s="3" t="e">
        <f>'Cav 3기존'!O140</f>
        <v>#REF!</v>
      </c>
      <c r="O138" s="3" t="e">
        <f>'Cav 3기존'!P140</f>
        <v>#REF!</v>
      </c>
      <c r="P138" s="3" t="e">
        <f>'Cav 4기존'!O140</f>
        <v>#REF!</v>
      </c>
      <c r="Q138" s="3" t="e">
        <f>'Cav 4기존'!P140</f>
        <v>#REF!</v>
      </c>
      <c r="S138" s="110" t="e">
        <f t="shared" si="28"/>
        <v>#REF!</v>
      </c>
      <c r="T138" s="110" t="e">
        <f t="shared" si="29"/>
        <v>#REF!</v>
      </c>
      <c r="U138" s="111" t="e">
        <f t="shared" si="36"/>
        <v>#REF!</v>
      </c>
      <c r="V138" s="111" t="e">
        <f t="shared" si="37"/>
        <v>#REF!</v>
      </c>
      <c r="X138" s="110" t="e">
        <f t="shared" si="30"/>
        <v>#REF!</v>
      </c>
      <c r="Y138" s="110" t="e">
        <f t="shared" si="31"/>
        <v>#REF!</v>
      </c>
      <c r="Z138" s="111" t="e">
        <f t="shared" si="38"/>
        <v>#REF!</v>
      </c>
      <c r="AA138" s="111" t="e">
        <f t="shared" si="39"/>
        <v>#REF!</v>
      </c>
      <c r="AC138" s="110" t="e">
        <f t="shared" si="32"/>
        <v>#REF!</v>
      </c>
      <c r="AD138" s="110" t="e">
        <f t="shared" si="33"/>
        <v>#REF!</v>
      </c>
      <c r="AE138" s="111" t="e">
        <f t="shared" si="40"/>
        <v>#REF!</v>
      </c>
      <c r="AF138" s="111" t="e">
        <f t="shared" si="41"/>
        <v>#REF!</v>
      </c>
      <c r="AH138" s="110" t="e">
        <f t="shared" si="34"/>
        <v>#REF!</v>
      </c>
      <c r="AI138" s="110" t="e">
        <f t="shared" si="35"/>
        <v>#REF!</v>
      </c>
      <c r="AJ138" s="111" t="e">
        <f t="shared" si="42"/>
        <v>#REF!</v>
      </c>
      <c r="AK138" s="111" t="e">
        <f t="shared" si="43"/>
        <v>#REF!</v>
      </c>
    </row>
    <row r="139" spans="1:898 1130:1961 2134:3033 3315:3315" ht="15" customHeight="1">
      <c r="A139" s="84" t="s">
        <v>377</v>
      </c>
      <c r="B139" s="85" t="s">
        <v>193</v>
      </c>
      <c r="C139" s="90">
        <v>1.33</v>
      </c>
      <c r="D139" s="13">
        <v>16.858000000000001</v>
      </c>
      <c r="E139" s="14">
        <v>2.5000000000000001E-2</v>
      </c>
      <c r="F139" s="14">
        <v>-2.5000000000000001E-2</v>
      </c>
      <c r="G139" s="18">
        <f t="shared" si="26"/>
        <v>16.882999999999999</v>
      </c>
      <c r="H139" s="18">
        <f t="shared" si="27"/>
        <v>16.833000000000002</v>
      </c>
      <c r="I139" s="27"/>
      <c r="J139" s="3" t="e">
        <f>'Cav 1기존'!O141</f>
        <v>#REF!</v>
      </c>
      <c r="K139" s="3" t="e">
        <f>'Cav 1기존'!P141</f>
        <v>#REF!</v>
      </c>
      <c r="L139" s="3" t="e">
        <f>'Cav 2기존'!O141</f>
        <v>#REF!</v>
      </c>
      <c r="M139" s="3" t="e">
        <f>'Cav 2기존'!P141</f>
        <v>#REF!</v>
      </c>
      <c r="N139" s="3" t="e">
        <f>'Cav 3기존'!O141</f>
        <v>#REF!</v>
      </c>
      <c r="O139" s="3" t="e">
        <f>'Cav 3기존'!P141</f>
        <v>#REF!</v>
      </c>
      <c r="P139" s="3" t="e">
        <f>'Cav 4기존'!O141</f>
        <v>#REF!</v>
      </c>
      <c r="Q139" s="3" t="e">
        <f>'Cav 4기존'!P141</f>
        <v>#REF!</v>
      </c>
      <c r="S139" s="110" t="e">
        <f t="shared" si="28"/>
        <v>#REF!</v>
      </c>
      <c r="T139" s="110" t="e">
        <f t="shared" si="29"/>
        <v>#REF!</v>
      </c>
      <c r="U139" s="111" t="e">
        <f t="shared" si="36"/>
        <v>#REF!</v>
      </c>
      <c r="V139" s="111" t="e">
        <f t="shared" si="37"/>
        <v>#REF!</v>
      </c>
      <c r="X139" s="110" t="e">
        <f t="shared" si="30"/>
        <v>#REF!</v>
      </c>
      <c r="Y139" s="110" t="e">
        <f t="shared" si="31"/>
        <v>#REF!</v>
      </c>
      <c r="Z139" s="111" t="e">
        <f t="shared" si="38"/>
        <v>#REF!</v>
      </c>
      <c r="AA139" s="111" t="e">
        <f t="shared" si="39"/>
        <v>#REF!</v>
      </c>
      <c r="AC139" s="110" t="e">
        <f t="shared" si="32"/>
        <v>#REF!</v>
      </c>
      <c r="AD139" s="110" t="e">
        <f t="shared" si="33"/>
        <v>#REF!</v>
      </c>
      <c r="AE139" s="111" t="e">
        <f t="shared" si="40"/>
        <v>#REF!</v>
      </c>
      <c r="AF139" s="111" t="e">
        <f t="shared" si="41"/>
        <v>#REF!</v>
      </c>
      <c r="AH139" s="110" t="e">
        <f t="shared" si="34"/>
        <v>#REF!</v>
      </c>
      <c r="AI139" s="110" t="e">
        <f t="shared" si="35"/>
        <v>#REF!</v>
      </c>
      <c r="AJ139" s="111" t="e">
        <f t="shared" si="42"/>
        <v>#REF!</v>
      </c>
      <c r="AK139" s="111" t="e">
        <f t="shared" si="43"/>
        <v>#REF!</v>
      </c>
    </row>
    <row r="140" spans="1:898 1130:1961 2134:3033 3315:3315" ht="15" customHeight="1">
      <c r="A140" s="84"/>
      <c r="B140" s="85"/>
      <c r="C140" s="90"/>
      <c r="D140" s="13"/>
      <c r="E140" s="14"/>
      <c r="F140" s="14"/>
      <c r="G140" s="18" t="str">
        <f t="shared" si="26"/>
        <v/>
      </c>
      <c r="H140" s="18" t="str">
        <f t="shared" si="27"/>
        <v/>
      </c>
      <c r="I140" s="27"/>
      <c r="J140" s="3"/>
      <c r="K140" s="3"/>
      <c r="L140" s="3"/>
      <c r="M140" s="3"/>
      <c r="N140" s="3"/>
      <c r="O140" s="3"/>
      <c r="P140" s="3"/>
      <c r="Q140" s="3"/>
      <c r="S140" s="110" t="e">
        <f t="shared" si="28"/>
        <v>#REF!</v>
      </c>
      <c r="T140" s="110" t="e">
        <f t="shared" si="29"/>
        <v>#REF!</v>
      </c>
      <c r="U140" s="111" t="e">
        <f t="shared" si="36"/>
        <v>#REF!</v>
      </c>
      <c r="V140" s="111" t="e">
        <f t="shared" si="37"/>
        <v>#REF!</v>
      </c>
      <c r="X140" s="110" t="e">
        <f t="shared" si="30"/>
        <v>#REF!</v>
      </c>
      <c r="Y140" s="110" t="e">
        <f t="shared" si="31"/>
        <v>#REF!</v>
      </c>
      <c r="Z140" s="111" t="e">
        <f t="shared" si="38"/>
        <v>#REF!</v>
      </c>
      <c r="AA140" s="111" t="e">
        <f t="shared" si="39"/>
        <v>#REF!</v>
      </c>
      <c r="AC140" s="110" t="e">
        <f t="shared" si="32"/>
        <v>#REF!</v>
      </c>
      <c r="AD140" s="110" t="e">
        <f t="shared" si="33"/>
        <v>#REF!</v>
      </c>
      <c r="AE140" s="111" t="e">
        <f t="shared" si="40"/>
        <v>#REF!</v>
      </c>
      <c r="AF140" s="111" t="e">
        <f t="shared" si="41"/>
        <v>#REF!</v>
      </c>
      <c r="AH140" s="110" t="e">
        <f t="shared" si="34"/>
        <v>#REF!</v>
      </c>
      <c r="AI140" s="110" t="e">
        <f t="shared" si="35"/>
        <v>#REF!</v>
      </c>
      <c r="AJ140" s="111" t="e">
        <f t="shared" si="42"/>
        <v>#REF!</v>
      </c>
      <c r="AK140" s="111" t="e">
        <f t="shared" si="43"/>
        <v>#REF!</v>
      </c>
    </row>
    <row r="141" spans="1:898 1130:1961 2134:3033 3315:3315" ht="15" customHeight="1">
      <c r="A141" s="84"/>
      <c r="B141" s="85"/>
      <c r="C141" s="90"/>
      <c r="D141" s="13"/>
      <c r="E141" s="14"/>
      <c r="F141" s="14"/>
      <c r="G141" s="18" t="str">
        <f t="shared" si="26"/>
        <v/>
      </c>
      <c r="H141" s="18" t="str">
        <f t="shared" si="27"/>
        <v/>
      </c>
      <c r="I141" s="27"/>
      <c r="J141" s="3"/>
      <c r="K141" s="3"/>
      <c r="L141" s="3"/>
      <c r="M141" s="3"/>
      <c r="N141" s="3"/>
      <c r="O141" s="3"/>
      <c r="P141" s="3"/>
      <c r="Q141" s="3"/>
      <c r="S141" s="110" t="e">
        <f t="shared" si="28"/>
        <v>#REF!</v>
      </c>
      <c r="T141" s="110" t="e">
        <f t="shared" si="29"/>
        <v>#REF!</v>
      </c>
      <c r="U141" s="111" t="e">
        <f t="shared" si="36"/>
        <v>#REF!</v>
      </c>
      <c r="V141" s="111" t="e">
        <f t="shared" si="37"/>
        <v>#REF!</v>
      </c>
      <c r="X141" s="110" t="e">
        <f t="shared" si="30"/>
        <v>#REF!</v>
      </c>
      <c r="Y141" s="110" t="e">
        <f t="shared" si="31"/>
        <v>#REF!</v>
      </c>
      <c r="Z141" s="111" t="e">
        <f t="shared" si="38"/>
        <v>#REF!</v>
      </c>
      <c r="AA141" s="111" t="e">
        <f t="shared" si="39"/>
        <v>#REF!</v>
      </c>
      <c r="AC141" s="110" t="e">
        <f t="shared" si="32"/>
        <v>#REF!</v>
      </c>
      <c r="AD141" s="110" t="e">
        <f t="shared" si="33"/>
        <v>#REF!</v>
      </c>
      <c r="AE141" s="111" t="e">
        <f t="shared" si="40"/>
        <v>#REF!</v>
      </c>
      <c r="AF141" s="111" t="e">
        <f t="shared" si="41"/>
        <v>#REF!</v>
      </c>
      <c r="AH141" s="110" t="e">
        <f t="shared" si="34"/>
        <v>#REF!</v>
      </c>
      <c r="AI141" s="110" t="e">
        <f t="shared" si="35"/>
        <v>#REF!</v>
      </c>
      <c r="AJ141" s="111" t="e">
        <f t="shared" si="42"/>
        <v>#REF!</v>
      </c>
      <c r="AK141" s="111" t="e">
        <f t="shared" si="43"/>
        <v>#REF!</v>
      </c>
    </row>
    <row r="142" spans="1:898 1130:1961 2134:3033 3315:3315" ht="15" customHeight="1">
      <c r="A142" s="84"/>
      <c r="B142" s="87" t="s">
        <v>217</v>
      </c>
      <c r="C142" s="90"/>
      <c r="D142" s="13">
        <v>8.0310000000000006</v>
      </c>
      <c r="E142" s="14">
        <v>0.02</v>
      </c>
      <c r="F142" s="14">
        <v>-0.02</v>
      </c>
      <c r="G142" s="18">
        <f t="shared" ref="G142:G205" si="44">IF(AND(D142="",E142=""),"",IF(D142="",E142,D142+E142))</f>
        <v>8.0510000000000002</v>
      </c>
      <c r="H142" s="18">
        <f t="shared" ref="H142:H205" si="45">IF(AND(D142="",F142=""),"",IF(D142="",F142,D142+F142))</f>
        <v>8.011000000000001</v>
      </c>
      <c r="I142" s="28"/>
      <c r="J142" s="3" t="e">
        <f>'Cav 1기존'!O142</f>
        <v>#REF!</v>
      </c>
      <c r="K142" s="3" t="e">
        <f>'Cav 1기존'!P142</f>
        <v>#REF!</v>
      </c>
      <c r="L142" s="3" t="e">
        <f>'Cav 2기존'!O142</f>
        <v>#REF!</v>
      </c>
      <c r="M142" s="3" t="e">
        <f>'Cav 2기존'!P142</f>
        <v>#REF!</v>
      </c>
      <c r="N142" s="3" t="e">
        <f>'Cav 3기존'!O142</f>
        <v>#REF!</v>
      </c>
      <c r="O142" s="3" t="e">
        <f>'Cav 3기존'!P142</f>
        <v>#REF!</v>
      </c>
      <c r="P142" s="3" t="e">
        <f>'Cav 4기존'!O142</f>
        <v>#REF!</v>
      </c>
      <c r="Q142" s="3" t="e">
        <f>'Cav 4기존'!P142</f>
        <v>#REF!</v>
      </c>
      <c r="S142" s="110" t="e">
        <f t="shared" ref="S142:S205" si="46">IF($A142&lt;&gt;"(DC)", $E142*$R$7, $E142)</f>
        <v>#REF!</v>
      </c>
      <c r="T142" s="110" t="e">
        <f t="shared" ref="T142:T205" si="47">IF($A142&lt;&gt;"(DC)", $F142*$R$7, $F142)</f>
        <v>#REF!</v>
      </c>
      <c r="U142" s="111" t="e">
        <f t="shared" si="36"/>
        <v>#REF!</v>
      </c>
      <c r="V142" s="111" t="e">
        <f t="shared" si="37"/>
        <v>#REF!</v>
      </c>
      <c r="X142" s="110" t="e">
        <f t="shared" ref="X142:X205" si="48">IF($A142&lt;&gt;"(DC)", $E142*$W$7, $E142)</f>
        <v>#REF!</v>
      </c>
      <c r="Y142" s="110" t="e">
        <f t="shared" ref="Y142:Y205" si="49">IF($A142&lt;&gt;"(DC)", $F142*$W$7, $F142)</f>
        <v>#REF!</v>
      </c>
      <c r="Z142" s="111" t="e">
        <f t="shared" si="38"/>
        <v>#REF!</v>
      </c>
      <c r="AA142" s="111" t="e">
        <f t="shared" si="39"/>
        <v>#REF!</v>
      </c>
      <c r="AC142" s="110" t="e">
        <f t="shared" ref="AC142:AC205" si="50">IF($A142&lt;&gt;"(DC)", $E142*$AB$7, $E142)</f>
        <v>#REF!</v>
      </c>
      <c r="AD142" s="110" t="e">
        <f t="shared" ref="AD142:AD205" si="51">IF($A142&lt;&gt;"(DC)", $F142*$AB$7, $F142)</f>
        <v>#REF!</v>
      </c>
      <c r="AE142" s="111" t="e">
        <f t="shared" si="40"/>
        <v>#REF!</v>
      </c>
      <c r="AF142" s="111" t="e">
        <f t="shared" si="41"/>
        <v>#REF!</v>
      </c>
      <c r="AH142" s="110" t="e">
        <f t="shared" ref="AH142:AH205" si="52">IF($A142&lt;&gt;"(DC)", $E142*$AG$7, $E142)</f>
        <v>#REF!</v>
      </c>
      <c r="AI142" s="110" t="e">
        <f t="shared" ref="AI142:AI205" si="53">IF($A142&lt;&gt;"(DC)", $F142*$AG$7, $F142)</f>
        <v>#REF!</v>
      </c>
      <c r="AJ142" s="111" t="e">
        <f t="shared" si="42"/>
        <v>#REF!</v>
      </c>
      <c r="AK142" s="111" t="e">
        <f t="shared" si="43"/>
        <v>#REF!</v>
      </c>
    </row>
    <row r="143" spans="1:898 1130:1961 2134:3033 3315:3315" ht="15" customHeight="1">
      <c r="A143" s="84" t="s">
        <v>378</v>
      </c>
      <c r="B143" s="85" t="s">
        <v>218</v>
      </c>
      <c r="C143" s="90">
        <v>1.33</v>
      </c>
      <c r="D143" s="13">
        <v>0.28000000000000003</v>
      </c>
      <c r="E143" s="14">
        <v>0.02</v>
      </c>
      <c r="F143" s="14">
        <v>-0.02</v>
      </c>
      <c r="G143" s="18">
        <f t="shared" si="44"/>
        <v>0.30000000000000004</v>
      </c>
      <c r="H143" s="18">
        <f t="shared" si="45"/>
        <v>0.26</v>
      </c>
      <c r="I143" s="27"/>
      <c r="J143" s="3" t="e">
        <f>'Cav 1기존'!O143</f>
        <v>#REF!</v>
      </c>
      <c r="K143" s="3" t="e">
        <f>'Cav 1기존'!P143</f>
        <v>#REF!</v>
      </c>
      <c r="L143" s="3" t="e">
        <f>'Cav 2기존'!O143</f>
        <v>#REF!</v>
      </c>
      <c r="M143" s="3" t="e">
        <f>'Cav 2기존'!P143</f>
        <v>#REF!</v>
      </c>
      <c r="N143" s="3" t="e">
        <f>'Cav 3기존'!O143</f>
        <v>#REF!</v>
      </c>
      <c r="O143" s="3" t="e">
        <f>'Cav 3기존'!P143</f>
        <v>#REF!</v>
      </c>
      <c r="P143" s="3" t="e">
        <f>'Cav 4기존'!O143</f>
        <v>#REF!</v>
      </c>
      <c r="Q143" s="3" t="e">
        <f>'Cav 4기존'!P143</f>
        <v>#REF!</v>
      </c>
      <c r="S143" s="110" t="e">
        <f t="shared" si="46"/>
        <v>#REF!</v>
      </c>
      <c r="T143" s="110" t="e">
        <f t="shared" si="47"/>
        <v>#REF!</v>
      </c>
      <c r="U143" s="111" t="e">
        <f t="shared" si="36"/>
        <v>#REF!</v>
      </c>
      <c r="V143" s="111" t="e">
        <f t="shared" si="37"/>
        <v>#REF!</v>
      </c>
      <c r="X143" s="110" t="e">
        <f t="shared" si="48"/>
        <v>#REF!</v>
      </c>
      <c r="Y143" s="110" t="e">
        <f t="shared" si="49"/>
        <v>#REF!</v>
      </c>
      <c r="Z143" s="111" t="e">
        <f t="shared" si="38"/>
        <v>#REF!</v>
      </c>
      <c r="AA143" s="111" t="e">
        <f t="shared" si="39"/>
        <v>#REF!</v>
      </c>
      <c r="AC143" s="110" t="e">
        <f t="shared" si="50"/>
        <v>#REF!</v>
      </c>
      <c r="AD143" s="110" t="e">
        <f t="shared" si="51"/>
        <v>#REF!</v>
      </c>
      <c r="AE143" s="111" t="e">
        <f t="shared" si="40"/>
        <v>#REF!</v>
      </c>
      <c r="AF143" s="111" t="e">
        <f t="shared" si="41"/>
        <v>#REF!</v>
      </c>
      <c r="AH143" s="110" t="e">
        <f t="shared" si="52"/>
        <v>#REF!</v>
      </c>
      <c r="AI143" s="110" t="e">
        <f t="shared" si="53"/>
        <v>#REF!</v>
      </c>
      <c r="AJ143" s="111" t="e">
        <f t="shared" si="42"/>
        <v>#REF!</v>
      </c>
      <c r="AK143" s="111" t="e">
        <f t="shared" si="43"/>
        <v>#REF!</v>
      </c>
    </row>
    <row r="144" spans="1:898 1130:1961 2134:3033 3315:3315" ht="15" customHeight="1">
      <c r="A144" s="84" t="s">
        <v>379</v>
      </c>
      <c r="B144" s="85" t="s">
        <v>219</v>
      </c>
      <c r="C144" s="90">
        <v>1.33</v>
      </c>
      <c r="D144" s="13">
        <v>2.44</v>
      </c>
      <c r="E144" s="14">
        <v>0.03</v>
      </c>
      <c r="F144" s="14">
        <v>-0.02</v>
      </c>
      <c r="G144" s="18">
        <f t="shared" si="44"/>
        <v>2.4699999999999998</v>
      </c>
      <c r="H144" s="18">
        <f t="shared" si="45"/>
        <v>2.42</v>
      </c>
      <c r="I144" s="27"/>
      <c r="J144" s="3" t="e">
        <f>'Cav 1기존'!O144</f>
        <v>#REF!</v>
      </c>
      <c r="K144" s="3" t="e">
        <f>'Cav 1기존'!P144</f>
        <v>#REF!</v>
      </c>
      <c r="L144" s="3" t="e">
        <f>'Cav 2기존'!O144</f>
        <v>#REF!</v>
      </c>
      <c r="M144" s="3" t="e">
        <f>'Cav 2기존'!P144</f>
        <v>#REF!</v>
      </c>
      <c r="N144" s="3" t="e">
        <f>'Cav 3기존'!O144</f>
        <v>#REF!</v>
      </c>
      <c r="O144" s="3" t="e">
        <f>'Cav 3기존'!P144</f>
        <v>#REF!</v>
      </c>
      <c r="P144" s="3" t="e">
        <f>'Cav 4기존'!O144</f>
        <v>#REF!</v>
      </c>
      <c r="Q144" s="3" t="e">
        <f>'Cav 4기존'!P144</f>
        <v>#REF!</v>
      </c>
      <c r="S144" s="110" t="e">
        <f t="shared" si="46"/>
        <v>#REF!</v>
      </c>
      <c r="T144" s="110" t="e">
        <f t="shared" si="47"/>
        <v>#REF!</v>
      </c>
      <c r="U144" s="111" t="e">
        <f t="shared" si="36"/>
        <v>#REF!</v>
      </c>
      <c r="V144" s="111" t="e">
        <f t="shared" si="37"/>
        <v>#REF!</v>
      </c>
      <c r="X144" s="110" t="e">
        <f t="shared" si="48"/>
        <v>#REF!</v>
      </c>
      <c r="Y144" s="110" t="e">
        <f t="shared" si="49"/>
        <v>#REF!</v>
      </c>
      <c r="Z144" s="111" t="e">
        <f t="shared" si="38"/>
        <v>#REF!</v>
      </c>
      <c r="AA144" s="111" t="e">
        <f t="shared" si="39"/>
        <v>#REF!</v>
      </c>
      <c r="AC144" s="110" t="e">
        <f t="shared" si="50"/>
        <v>#REF!</v>
      </c>
      <c r="AD144" s="110" t="e">
        <f t="shared" si="51"/>
        <v>#REF!</v>
      </c>
      <c r="AE144" s="111" t="e">
        <f t="shared" si="40"/>
        <v>#REF!</v>
      </c>
      <c r="AF144" s="111" t="e">
        <f t="shared" si="41"/>
        <v>#REF!</v>
      </c>
      <c r="AH144" s="110" t="e">
        <f t="shared" si="52"/>
        <v>#REF!</v>
      </c>
      <c r="AI144" s="110" t="e">
        <f t="shared" si="53"/>
        <v>#REF!</v>
      </c>
      <c r="AJ144" s="111" t="e">
        <f t="shared" si="42"/>
        <v>#REF!</v>
      </c>
      <c r="AK144" s="111" t="e">
        <f t="shared" si="43"/>
        <v>#REF!</v>
      </c>
    </row>
    <row r="145" spans="1:37" ht="15" customHeight="1">
      <c r="A145" s="84"/>
      <c r="B145" s="87" t="s">
        <v>220</v>
      </c>
      <c r="C145" s="90"/>
      <c r="D145" s="13">
        <v>1.28</v>
      </c>
      <c r="E145" s="14">
        <v>0.01</v>
      </c>
      <c r="F145" s="14">
        <v>-0.04</v>
      </c>
      <c r="G145" s="18">
        <f t="shared" si="44"/>
        <v>1.29</v>
      </c>
      <c r="H145" s="18">
        <f t="shared" si="45"/>
        <v>1.24</v>
      </c>
      <c r="I145" s="28"/>
      <c r="J145" s="3" t="e">
        <f>'Cav 1기존'!O147</f>
        <v>#REF!</v>
      </c>
      <c r="K145" s="3" t="e">
        <f>'Cav 1기존'!P147</f>
        <v>#REF!</v>
      </c>
      <c r="L145" s="3" t="e">
        <f>'Cav 2기존'!O147</f>
        <v>#REF!</v>
      </c>
      <c r="M145" s="3" t="e">
        <f>'Cav 2기존'!P147</f>
        <v>#REF!</v>
      </c>
      <c r="N145" s="3" t="e">
        <f>'Cav 3기존'!O147</f>
        <v>#REF!</v>
      </c>
      <c r="O145" s="3" t="e">
        <f>'Cav 3기존'!P147</f>
        <v>#REF!</v>
      </c>
      <c r="P145" s="3" t="e">
        <f>'Cav 4기존'!O147</f>
        <v>#REF!</v>
      </c>
      <c r="Q145" s="3" t="e">
        <f>'Cav 4기존'!P147</f>
        <v>#REF!</v>
      </c>
      <c r="S145" s="110" t="e">
        <f t="shared" si="46"/>
        <v>#REF!</v>
      </c>
      <c r="T145" s="110" t="e">
        <f t="shared" si="47"/>
        <v>#REF!</v>
      </c>
      <c r="U145" s="111" t="e">
        <f t="shared" si="36"/>
        <v>#REF!</v>
      </c>
      <c r="V145" s="111" t="e">
        <f t="shared" si="37"/>
        <v>#REF!</v>
      </c>
      <c r="X145" s="110" t="e">
        <f t="shared" si="48"/>
        <v>#REF!</v>
      </c>
      <c r="Y145" s="110" t="e">
        <f t="shared" si="49"/>
        <v>#REF!</v>
      </c>
      <c r="Z145" s="111" t="e">
        <f t="shared" si="38"/>
        <v>#REF!</v>
      </c>
      <c r="AA145" s="111" t="e">
        <f t="shared" si="39"/>
        <v>#REF!</v>
      </c>
      <c r="AC145" s="110" t="e">
        <f t="shared" si="50"/>
        <v>#REF!</v>
      </c>
      <c r="AD145" s="110" t="e">
        <f t="shared" si="51"/>
        <v>#REF!</v>
      </c>
      <c r="AE145" s="111" t="e">
        <f t="shared" si="40"/>
        <v>#REF!</v>
      </c>
      <c r="AF145" s="111" t="e">
        <f t="shared" si="41"/>
        <v>#REF!</v>
      </c>
      <c r="AH145" s="110" t="e">
        <f t="shared" si="52"/>
        <v>#REF!</v>
      </c>
      <c r="AI145" s="110" t="e">
        <f t="shared" si="53"/>
        <v>#REF!</v>
      </c>
      <c r="AJ145" s="111" t="e">
        <f t="shared" si="42"/>
        <v>#REF!</v>
      </c>
      <c r="AK145" s="111" t="e">
        <f t="shared" si="43"/>
        <v>#REF!</v>
      </c>
    </row>
    <row r="146" spans="1:37" ht="15" customHeight="1">
      <c r="A146" s="84"/>
      <c r="B146" s="85" t="s">
        <v>221</v>
      </c>
      <c r="C146" s="90"/>
      <c r="D146" s="13"/>
      <c r="E146" s="14">
        <v>7.4999999999999997E-2</v>
      </c>
      <c r="F146" s="14"/>
      <c r="G146" s="18">
        <f t="shared" si="44"/>
        <v>7.4999999999999997E-2</v>
      </c>
      <c r="H146" s="18" t="str">
        <f t="shared" si="45"/>
        <v/>
      </c>
      <c r="I146" s="27"/>
      <c r="J146" s="3" t="e">
        <f>'Cav 1기존'!O150</f>
        <v>#REF!</v>
      </c>
      <c r="K146" s="3" t="e">
        <f>'Cav 1기존'!P150</f>
        <v>#REF!</v>
      </c>
      <c r="L146" s="3" t="e">
        <f>'Cav 2기존'!O150</f>
        <v>#REF!</v>
      </c>
      <c r="M146" s="3" t="e">
        <f>'Cav 2기존'!P150</f>
        <v>#REF!</v>
      </c>
      <c r="N146" s="3" t="e">
        <f>'Cav 3기존'!O150</f>
        <v>#REF!</v>
      </c>
      <c r="O146" s="3" t="e">
        <f>'Cav 3기존'!P150</f>
        <v>#REF!</v>
      </c>
      <c r="P146" s="3" t="e">
        <f>'Cav 4기존'!O150</f>
        <v>#REF!</v>
      </c>
      <c r="Q146" s="3" t="e">
        <f>'Cav 4기존'!P150</f>
        <v>#REF!</v>
      </c>
      <c r="S146" s="110" t="e">
        <f t="shared" si="46"/>
        <v>#REF!</v>
      </c>
      <c r="T146" s="110" t="e">
        <f t="shared" si="47"/>
        <v>#REF!</v>
      </c>
      <c r="U146" s="111" t="e">
        <f t="shared" si="36"/>
        <v>#REF!</v>
      </c>
      <c r="V146" s="111" t="e">
        <f t="shared" si="37"/>
        <v>#REF!</v>
      </c>
      <c r="X146" s="110" t="e">
        <f t="shared" si="48"/>
        <v>#REF!</v>
      </c>
      <c r="Y146" s="110" t="e">
        <f t="shared" si="49"/>
        <v>#REF!</v>
      </c>
      <c r="Z146" s="111" t="e">
        <f t="shared" si="38"/>
        <v>#REF!</v>
      </c>
      <c r="AA146" s="111" t="e">
        <f t="shared" si="39"/>
        <v>#REF!</v>
      </c>
      <c r="AC146" s="110" t="e">
        <f t="shared" si="50"/>
        <v>#REF!</v>
      </c>
      <c r="AD146" s="110" t="e">
        <f t="shared" si="51"/>
        <v>#REF!</v>
      </c>
      <c r="AE146" s="111" t="e">
        <f t="shared" si="40"/>
        <v>#REF!</v>
      </c>
      <c r="AF146" s="111" t="e">
        <f t="shared" si="41"/>
        <v>#REF!</v>
      </c>
      <c r="AH146" s="110" t="e">
        <f t="shared" si="52"/>
        <v>#REF!</v>
      </c>
      <c r="AI146" s="110" t="e">
        <f t="shared" si="53"/>
        <v>#REF!</v>
      </c>
      <c r="AJ146" s="111" t="e">
        <f t="shared" si="42"/>
        <v>#REF!</v>
      </c>
      <c r="AK146" s="111" t="e">
        <f t="shared" si="43"/>
        <v>#REF!</v>
      </c>
    </row>
    <row r="147" spans="1:37" ht="15" customHeight="1">
      <c r="A147" s="84"/>
      <c r="B147" s="85"/>
      <c r="C147" s="90"/>
      <c r="D147" s="13"/>
      <c r="E147" s="14"/>
      <c r="F147" s="14"/>
      <c r="G147" s="18" t="str">
        <f t="shared" si="44"/>
        <v/>
      </c>
      <c r="H147" s="18" t="str">
        <f t="shared" si="45"/>
        <v/>
      </c>
      <c r="I147" s="27"/>
      <c r="J147" s="3"/>
      <c r="K147" s="3"/>
      <c r="L147" s="3"/>
      <c r="M147" s="3"/>
      <c r="N147" s="3"/>
      <c r="O147" s="3"/>
      <c r="P147" s="3"/>
      <c r="Q147" s="3"/>
      <c r="S147" s="110" t="e">
        <f t="shared" si="46"/>
        <v>#REF!</v>
      </c>
      <c r="T147" s="110" t="e">
        <f t="shared" si="47"/>
        <v>#REF!</v>
      </c>
      <c r="U147" s="111" t="e">
        <f t="shared" si="36"/>
        <v>#REF!</v>
      </c>
      <c r="V147" s="111" t="e">
        <f t="shared" si="37"/>
        <v>#REF!</v>
      </c>
      <c r="X147" s="110" t="e">
        <f t="shared" si="48"/>
        <v>#REF!</v>
      </c>
      <c r="Y147" s="110" t="e">
        <f t="shared" si="49"/>
        <v>#REF!</v>
      </c>
      <c r="Z147" s="111" t="e">
        <f t="shared" si="38"/>
        <v>#REF!</v>
      </c>
      <c r="AA147" s="111" t="e">
        <f t="shared" si="39"/>
        <v>#REF!</v>
      </c>
      <c r="AC147" s="110" t="e">
        <f t="shared" si="50"/>
        <v>#REF!</v>
      </c>
      <c r="AD147" s="110" t="e">
        <f t="shared" si="51"/>
        <v>#REF!</v>
      </c>
      <c r="AE147" s="111" t="e">
        <f t="shared" si="40"/>
        <v>#REF!</v>
      </c>
      <c r="AF147" s="111" t="e">
        <f t="shared" si="41"/>
        <v>#REF!</v>
      </c>
      <c r="AH147" s="110" t="e">
        <f t="shared" si="52"/>
        <v>#REF!</v>
      </c>
      <c r="AI147" s="110" t="e">
        <f t="shared" si="53"/>
        <v>#REF!</v>
      </c>
      <c r="AJ147" s="111" t="e">
        <f t="shared" si="42"/>
        <v>#REF!</v>
      </c>
      <c r="AK147" s="111" t="e">
        <f t="shared" si="43"/>
        <v>#REF!</v>
      </c>
    </row>
    <row r="148" spans="1:37" ht="15" customHeight="1">
      <c r="A148" s="84"/>
      <c r="B148" s="85"/>
      <c r="C148" s="90"/>
      <c r="D148" s="13"/>
      <c r="E148" s="14"/>
      <c r="F148" s="14"/>
      <c r="G148" s="18" t="str">
        <f t="shared" si="44"/>
        <v/>
      </c>
      <c r="H148" s="18" t="str">
        <f t="shared" si="45"/>
        <v/>
      </c>
      <c r="I148" s="27"/>
      <c r="J148" s="3"/>
      <c r="K148" s="3"/>
      <c r="L148" s="3"/>
      <c r="M148" s="3"/>
      <c r="N148" s="3"/>
      <c r="O148" s="3"/>
      <c r="P148" s="3"/>
      <c r="Q148" s="3"/>
      <c r="S148" s="110" t="e">
        <f t="shared" si="46"/>
        <v>#REF!</v>
      </c>
      <c r="T148" s="110" t="e">
        <f t="shared" si="47"/>
        <v>#REF!</v>
      </c>
      <c r="U148" s="111" t="e">
        <f t="shared" si="36"/>
        <v>#REF!</v>
      </c>
      <c r="V148" s="111" t="e">
        <f t="shared" si="37"/>
        <v>#REF!</v>
      </c>
      <c r="X148" s="110" t="e">
        <f t="shared" si="48"/>
        <v>#REF!</v>
      </c>
      <c r="Y148" s="110" t="e">
        <f t="shared" si="49"/>
        <v>#REF!</v>
      </c>
      <c r="Z148" s="111" t="e">
        <f t="shared" si="38"/>
        <v>#REF!</v>
      </c>
      <c r="AA148" s="111" t="e">
        <f t="shared" si="39"/>
        <v>#REF!</v>
      </c>
      <c r="AC148" s="110" t="e">
        <f t="shared" si="50"/>
        <v>#REF!</v>
      </c>
      <c r="AD148" s="110" t="e">
        <f t="shared" si="51"/>
        <v>#REF!</v>
      </c>
      <c r="AE148" s="111" t="e">
        <f t="shared" si="40"/>
        <v>#REF!</v>
      </c>
      <c r="AF148" s="111" t="e">
        <f t="shared" si="41"/>
        <v>#REF!</v>
      </c>
      <c r="AH148" s="110" t="e">
        <f t="shared" si="52"/>
        <v>#REF!</v>
      </c>
      <c r="AI148" s="110" t="e">
        <f t="shared" si="53"/>
        <v>#REF!</v>
      </c>
      <c r="AJ148" s="111" t="e">
        <f t="shared" si="42"/>
        <v>#REF!</v>
      </c>
      <c r="AK148" s="111" t="e">
        <f t="shared" si="43"/>
        <v>#REF!</v>
      </c>
    </row>
    <row r="149" spans="1:37" ht="15" customHeight="1">
      <c r="A149" s="84"/>
      <c r="B149" s="87" t="s">
        <v>222</v>
      </c>
      <c r="C149" s="90"/>
      <c r="D149" s="13"/>
      <c r="E149" s="14">
        <v>7.4999999999999997E-2</v>
      </c>
      <c r="F149" s="14"/>
      <c r="G149" s="18">
        <f t="shared" si="44"/>
        <v>7.4999999999999997E-2</v>
      </c>
      <c r="H149" s="18" t="str">
        <f t="shared" si="45"/>
        <v/>
      </c>
      <c r="I149" s="28"/>
      <c r="J149" s="3" t="e">
        <f>'Cav 1기존'!O153</f>
        <v>#REF!</v>
      </c>
      <c r="K149" s="3" t="e">
        <f>'Cav 1기존'!P153</f>
        <v>#REF!</v>
      </c>
      <c r="L149" s="3" t="e">
        <f>'Cav 2기존'!O153</f>
        <v>#REF!</v>
      </c>
      <c r="M149" s="3" t="e">
        <f>'Cav 2기존'!P153</f>
        <v>#REF!</v>
      </c>
      <c r="N149" s="3" t="e">
        <f>'Cav 3기존'!O153</f>
        <v>#REF!</v>
      </c>
      <c r="O149" s="3" t="e">
        <f>'Cav 3기존'!P153</f>
        <v>#REF!</v>
      </c>
      <c r="P149" s="3" t="e">
        <f>'Cav 4기존'!O153</f>
        <v>#REF!</v>
      </c>
      <c r="Q149" s="3" t="e">
        <f>'Cav 4기존'!P153</f>
        <v>#REF!</v>
      </c>
      <c r="S149" s="110" t="e">
        <f t="shared" si="46"/>
        <v>#REF!</v>
      </c>
      <c r="T149" s="110" t="e">
        <f t="shared" si="47"/>
        <v>#REF!</v>
      </c>
      <c r="U149" s="111" t="e">
        <f t="shared" si="36"/>
        <v>#REF!</v>
      </c>
      <c r="V149" s="111" t="e">
        <f t="shared" si="37"/>
        <v>#REF!</v>
      </c>
      <c r="X149" s="110" t="e">
        <f t="shared" si="48"/>
        <v>#REF!</v>
      </c>
      <c r="Y149" s="110" t="e">
        <f t="shared" si="49"/>
        <v>#REF!</v>
      </c>
      <c r="Z149" s="111" t="e">
        <f t="shared" si="38"/>
        <v>#REF!</v>
      </c>
      <c r="AA149" s="111" t="e">
        <f t="shared" si="39"/>
        <v>#REF!</v>
      </c>
      <c r="AC149" s="110" t="e">
        <f t="shared" si="50"/>
        <v>#REF!</v>
      </c>
      <c r="AD149" s="110" t="e">
        <f t="shared" si="51"/>
        <v>#REF!</v>
      </c>
      <c r="AE149" s="111" t="e">
        <f t="shared" si="40"/>
        <v>#REF!</v>
      </c>
      <c r="AF149" s="111" t="e">
        <f t="shared" si="41"/>
        <v>#REF!</v>
      </c>
      <c r="AH149" s="110" t="e">
        <f t="shared" si="52"/>
        <v>#REF!</v>
      </c>
      <c r="AI149" s="110" t="e">
        <f t="shared" si="53"/>
        <v>#REF!</v>
      </c>
      <c r="AJ149" s="111" t="e">
        <f t="shared" si="42"/>
        <v>#REF!</v>
      </c>
      <c r="AK149" s="111" t="e">
        <f t="shared" si="43"/>
        <v>#REF!</v>
      </c>
    </row>
    <row r="150" spans="1:37" ht="15" customHeight="1">
      <c r="A150" s="84"/>
      <c r="B150" s="87"/>
      <c r="C150" s="90"/>
      <c r="D150" s="13"/>
      <c r="E150" s="14"/>
      <c r="F150" s="14"/>
      <c r="G150" s="18" t="str">
        <f t="shared" si="44"/>
        <v/>
      </c>
      <c r="H150" s="18" t="str">
        <f t="shared" si="45"/>
        <v/>
      </c>
      <c r="I150" s="28"/>
      <c r="J150" s="3"/>
      <c r="K150" s="3"/>
      <c r="L150" s="3"/>
      <c r="M150" s="3"/>
      <c r="N150" s="3"/>
      <c r="O150" s="3"/>
      <c r="P150" s="3"/>
      <c r="Q150" s="3"/>
      <c r="S150" s="110" t="e">
        <f t="shared" si="46"/>
        <v>#REF!</v>
      </c>
      <c r="T150" s="110" t="e">
        <f t="shared" si="47"/>
        <v>#REF!</v>
      </c>
      <c r="U150" s="111" t="e">
        <f t="shared" si="36"/>
        <v>#REF!</v>
      </c>
      <c r="V150" s="111" t="e">
        <f t="shared" si="37"/>
        <v>#REF!</v>
      </c>
      <c r="X150" s="110" t="e">
        <f t="shared" si="48"/>
        <v>#REF!</v>
      </c>
      <c r="Y150" s="110" t="e">
        <f t="shared" si="49"/>
        <v>#REF!</v>
      </c>
      <c r="Z150" s="111" t="e">
        <f t="shared" si="38"/>
        <v>#REF!</v>
      </c>
      <c r="AA150" s="111" t="e">
        <f t="shared" si="39"/>
        <v>#REF!</v>
      </c>
      <c r="AC150" s="110" t="e">
        <f t="shared" si="50"/>
        <v>#REF!</v>
      </c>
      <c r="AD150" s="110" t="e">
        <f t="shared" si="51"/>
        <v>#REF!</v>
      </c>
      <c r="AE150" s="111" t="e">
        <f t="shared" si="40"/>
        <v>#REF!</v>
      </c>
      <c r="AF150" s="111" t="e">
        <f t="shared" si="41"/>
        <v>#REF!</v>
      </c>
      <c r="AH150" s="110" t="e">
        <f t="shared" si="52"/>
        <v>#REF!</v>
      </c>
      <c r="AI150" s="110" t="e">
        <f t="shared" si="53"/>
        <v>#REF!</v>
      </c>
      <c r="AJ150" s="111" t="e">
        <f t="shared" si="42"/>
        <v>#REF!</v>
      </c>
      <c r="AK150" s="111" t="e">
        <f t="shared" si="43"/>
        <v>#REF!</v>
      </c>
    </row>
    <row r="151" spans="1:37" ht="15" customHeight="1">
      <c r="A151" s="84"/>
      <c r="B151" s="87"/>
      <c r="C151" s="90"/>
      <c r="D151" s="13"/>
      <c r="E151" s="14"/>
      <c r="F151" s="14"/>
      <c r="G151" s="18" t="str">
        <f t="shared" si="44"/>
        <v/>
      </c>
      <c r="H151" s="18" t="str">
        <f t="shared" si="45"/>
        <v/>
      </c>
      <c r="I151" s="28"/>
      <c r="J151" s="3"/>
      <c r="K151" s="3"/>
      <c r="L151" s="3"/>
      <c r="M151" s="3"/>
      <c r="N151" s="3"/>
      <c r="O151" s="3"/>
      <c r="P151" s="3"/>
      <c r="Q151" s="3"/>
      <c r="S151" s="110" t="e">
        <f t="shared" si="46"/>
        <v>#REF!</v>
      </c>
      <c r="T151" s="110" t="e">
        <f t="shared" si="47"/>
        <v>#REF!</v>
      </c>
      <c r="U151" s="111" t="e">
        <f t="shared" si="36"/>
        <v>#REF!</v>
      </c>
      <c r="V151" s="111" t="e">
        <f t="shared" si="37"/>
        <v>#REF!</v>
      </c>
      <c r="X151" s="110" t="e">
        <f t="shared" si="48"/>
        <v>#REF!</v>
      </c>
      <c r="Y151" s="110" t="e">
        <f t="shared" si="49"/>
        <v>#REF!</v>
      </c>
      <c r="Z151" s="111" t="e">
        <f t="shared" si="38"/>
        <v>#REF!</v>
      </c>
      <c r="AA151" s="111" t="e">
        <f t="shared" si="39"/>
        <v>#REF!</v>
      </c>
      <c r="AC151" s="110" t="e">
        <f t="shared" si="50"/>
        <v>#REF!</v>
      </c>
      <c r="AD151" s="110" t="e">
        <f t="shared" si="51"/>
        <v>#REF!</v>
      </c>
      <c r="AE151" s="111" t="e">
        <f t="shared" si="40"/>
        <v>#REF!</v>
      </c>
      <c r="AF151" s="111" t="e">
        <f t="shared" si="41"/>
        <v>#REF!</v>
      </c>
      <c r="AH151" s="110" t="e">
        <f t="shared" si="52"/>
        <v>#REF!</v>
      </c>
      <c r="AI151" s="110" t="e">
        <f t="shared" si="53"/>
        <v>#REF!</v>
      </c>
      <c r="AJ151" s="111" t="e">
        <f t="shared" si="42"/>
        <v>#REF!</v>
      </c>
      <c r="AK151" s="111" t="e">
        <f t="shared" si="43"/>
        <v>#REF!</v>
      </c>
    </row>
    <row r="152" spans="1:37" ht="15" customHeight="1">
      <c r="A152" s="84"/>
      <c r="B152" s="85" t="s">
        <v>223</v>
      </c>
      <c r="C152" s="90"/>
      <c r="D152" s="13"/>
      <c r="E152" s="14">
        <v>8.5000000000000006E-2</v>
      </c>
      <c r="F152" s="14"/>
      <c r="G152" s="18">
        <f t="shared" si="44"/>
        <v>8.5000000000000006E-2</v>
      </c>
      <c r="H152" s="18" t="str">
        <f t="shared" si="45"/>
        <v/>
      </c>
      <c r="I152" s="27"/>
      <c r="J152" s="3" t="e">
        <f>'Cav 1기존'!O156</f>
        <v>#REF!</v>
      </c>
      <c r="K152" s="3" t="e">
        <f>'Cav 1기존'!P156</f>
        <v>#REF!</v>
      </c>
      <c r="L152" s="3" t="e">
        <f>'Cav 2기존'!O156</f>
        <v>#REF!</v>
      </c>
      <c r="M152" s="3" t="e">
        <f>'Cav 2기존'!P156</f>
        <v>#REF!</v>
      </c>
      <c r="N152" s="3" t="e">
        <f>'Cav 3기존'!O156</f>
        <v>#REF!</v>
      </c>
      <c r="O152" s="3" t="e">
        <f>'Cav 3기존'!P156</f>
        <v>#REF!</v>
      </c>
      <c r="P152" s="3" t="e">
        <f>'Cav 4기존'!O156</f>
        <v>#REF!</v>
      </c>
      <c r="Q152" s="3" t="e">
        <f>'Cav 4기존'!P156</f>
        <v>#REF!</v>
      </c>
      <c r="S152" s="110" t="e">
        <f t="shared" si="46"/>
        <v>#REF!</v>
      </c>
      <c r="T152" s="110" t="e">
        <f t="shared" si="47"/>
        <v>#REF!</v>
      </c>
      <c r="U152" s="111" t="e">
        <f t="shared" si="36"/>
        <v>#REF!</v>
      </c>
      <c r="V152" s="111" t="e">
        <f t="shared" si="37"/>
        <v>#REF!</v>
      </c>
      <c r="X152" s="110" t="e">
        <f t="shared" si="48"/>
        <v>#REF!</v>
      </c>
      <c r="Y152" s="110" t="e">
        <f t="shared" si="49"/>
        <v>#REF!</v>
      </c>
      <c r="Z152" s="111" t="e">
        <f t="shared" si="38"/>
        <v>#REF!</v>
      </c>
      <c r="AA152" s="111" t="e">
        <f t="shared" si="39"/>
        <v>#REF!</v>
      </c>
      <c r="AC152" s="110" t="e">
        <f t="shared" si="50"/>
        <v>#REF!</v>
      </c>
      <c r="AD152" s="110" t="e">
        <f t="shared" si="51"/>
        <v>#REF!</v>
      </c>
      <c r="AE152" s="111" t="e">
        <f t="shared" si="40"/>
        <v>#REF!</v>
      </c>
      <c r="AF152" s="111" t="e">
        <f t="shared" si="41"/>
        <v>#REF!</v>
      </c>
      <c r="AH152" s="110" t="e">
        <f t="shared" si="52"/>
        <v>#REF!</v>
      </c>
      <c r="AI152" s="110" t="e">
        <f t="shared" si="53"/>
        <v>#REF!</v>
      </c>
      <c r="AJ152" s="111" t="e">
        <f t="shared" si="42"/>
        <v>#REF!</v>
      </c>
      <c r="AK152" s="111" t="e">
        <f t="shared" si="43"/>
        <v>#REF!</v>
      </c>
    </row>
    <row r="153" spans="1:37" ht="15" customHeight="1">
      <c r="A153" s="84"/>
      <c r="B153" s="85"/>
      <c r="C153" s="90"/>
      <c r="D153" s="13"/>
      <c r="E153" s="14"/>
      <c r="F153" s="14"/>
      <c r="G153" s="18" t="str">
        <f t="shared" si="44"/>
        <v/>
      </c>
      <c r="H153" s="18" t="str">
        <f t="shared" si="45"/>
        <v/>
      </c>
      <c r="I153" s="27"/>
      <c r="J153" s="3"/>
      <c r="K153" s="3"/>
      <c r="L153" s="3"/>
      <c r="M153" s="3"/>
      <c r="N153" s="3"/>
      <c r="O153" s="3"/>
      <c r="P153" s="3"/>
      <c r="Q153" s="3"/>
      <c r="S153" s="110" t="e">
        <f t="shared" si="46"/>
        <v>#REF!</v>
      </c>
      <c r="T153" s="110" t="e">
        <f t="shared" si="47"/>
        <v>#REF!</v>
      </c>
      <c r="U153" s="111" t="e">
        <f t="shared" ref="U153:U216" si="54">IF(AND($D153="",S153=""),"",IF($D153="",S153,$D153+S153))</f>
        <v>#REF!</v>
      </c>
      <c r="V153" s="111" t="e">
        <f t="shared" ref="V153:V216" si="55">IF(AND($D153="",T153=""),"",IF($D153="",T153,$D153+T153))</f>
        <v>#REF!</v>
      </c>
      <c r="X153" s="110" t="e">
        <f t="shared" si="48"/>
        <v>#REF!</v>
      </c>
      <c r="Y153" s="110" t="e">
        <f t="shared" si="49"/>
        <v>#REF!</v>
      </c>
      <c r="Z153" s="111" t="e">
        <f t="shared" ref="Z153:Z216" si="56">IF(AND($D153="",X153=""),"",IF($D153="",X153,$D153+X153))</f>
        <v>#REF!</v>
      </c>
      <c r="AA153" s="111" t="e">
        <f t="shared" ref="AA153:AA216" si="57">IF(AND($D153="",Y153=""),"",IF($D153="",Y153,$D153+Y153))</f>
        <v>#REF!</v>
      </c>
      <c r="AC153" s="110" t="e">
        <f t="shared" si="50"/>
        <v>#REF!</v>
      </c>
      <c r="AD153" s="110" t="e">
        <f t="shared" si="51"/>
        <v>#REF!</v>
      </c>
      <c r="AE153" s="111" t="e">
        <f t="shared" ref="AE153:AE216" si="58">IF(AND($D153="",AC153=""),"",IF($D153="",AC153,$D153+AC153))</f>
        <v>#REF!</v>
      </c>
      <c r="AF153" s="111" t="e">
        <f t="shared" ref="AF153:AF216" si="59">IF(AND($D153="",AD153=""),"",IF($D153="",AD153,$D153+AD153))</f>
        <v>#REF!</v>
      </c>
      <c r="AH153" s="110" t="e">
        <f t="shared" si="52"/>
        <v>#REF!</v>
      </c>
      <c r="AI153" s="110" t="e">
        <f t="shared" si="53"/>
        <v>#REF!</v>
      </c>
      <c r="AJ153" s="111" t="e">
        <f t="shared" ref="AJ153:AJ216" si="60">IF(AND($D153="",AH153=""),"",IF($D153="",AH153,$D153+AH153))</f>
        <v>#REF!</v>
      </c>
      <c r="AK153" s="111" t="e">
        <f t="shared" ref="AK153:AK216" si="61">IF(AND($D153="",AI153=""),"",IF($D153="",AI153,$D153+AI153))</f>
        <v>#REF!</v>
      </c>
    </row>
    <row r="154" spans="1:37" ht="15" customHeight="1">
      <c r="A154" s="84"/>
      <c r="B154" s="85"/>
      <c r="C154" s="90"/>
      <c r="D154" s="13"/>
      <c r="E154" s="14"/>
      <c r="F154" s="14"/>
      <c r="G154" s="18" t="str">
        <f t="shared" si="44"/>
        <v/>
      </c>
      <c r="H154" s="18" t="str">
        <f t="shared" si="45"/>
        <v/>
      </c>
      <c r="I154" s="27"/>
      <c r="J154" s="3"/>
      <c r="K154" s="3"/>
      <c r="L154" s="3"/>
      <c r="M154" s="3"/>
      <c r="N154" s="3"/>
      <c r="O154" s="3"/>
      <c r="P154" s="3"/>
      <c r="Q154" s="3"/>
      <c r="S154" s="110" t="e">
        <f t="shared" si="46"/>
        <v>#REF!</v>
      </c>
      <c r="T154" s="110" t="e">
        <f t="shared" si="47"/>
        <v>#REF!</v>
      </c>
      <c r="U154" s="111" t="e">
        <f t="shared" si="54"/>
        <v>#REF!</v>
      </c>
      <c r="V154" s="111" t="e">
        <f t="shared" si="55"/>
        <v>#REF!</v>
      </c>
      <c r="X154" s="110" t="e">
        <f t="shared" si="48"/>
        <v>#REF!</v>
      </c>
      <c r="Y154" s="110" t="e">
        <f t="shared" si="49"/>
        <v>#REF!</v>
      </c>
      <c r="Z154" s="111" t="e">
        <f t="shared" si="56"/>
        <v>#REF!</v>
      </c>
      <c r="AA154" s="111" t="e">
        <f t="shared" si="57"/>
        <v>#REF!</v>
      </c>
      <c r="AC154" s="110" t="e">
        <f t="shared" si="50"/>
        <v>#REF!</v>
      </c>
      <c r="AD154" s="110" t="e">
        <f t="shared" si="51"/>
        <v>#REF!</v>
      </c>
      <c r="AE154" s="111" t="e">
        <f t="shared" si="58"/>
        <v>#REF!</v>
      </c>
      <c r="AF154" s="111" t="e">
        <f t="shared" si="59"/>
        <v>#REF!</v>
      </c>
      <c r="AH154" s="110" t="e">
        <f t="shared" si="52"/>
        <v>#REF!</v>
      </c>
      <c r="AI154" s="110" t="e">
        <f t="shared" si="53"/>
        <v>#REF!</v>
      </c>
      <c r="AJ154" s="111" t="e">
        <f t="shared" si="60"/>
        <v>#REF!</v>
      </c>
      <c r="AK154" s="111" t="e">
        <f t="shared" si="61"/>
        <v>#REF!</v>
      </c>
    </row>
    <row r="155" spans="1:37" ht="15" customHeight="1">
      <c r="A155" s="84"/>
      <c r="B155" s="87" t="s">
        <v>224</v>
      </c>
      <c r="C155" s="90"/>
      <c r="D155" s="13"/>
      <c r="E155" s="14">
        <v>8.5000000000000006E-2</v>
      </c>
      <c r="F155" s="14"/>
      <c r="G155" s="18">
        <f t="shared" si="44"/>
        <v>8.5000000000000006E-2</v>
      </c>
      <c r="H155" s="18" t="str">
        <f t="shared" si="45"/>
        <v/>
      </c>
      <c r="I155" s="28"/>
      <c r="J155" s="3" t="e">
        <f>'Cav 1기존'!O157</f>
        <v>#REF!</v>
      </c>
      <c r="K155" s="3" t="e">
        <f>'Cav 1기존'!P157</f>
        <v>#REF!</v>
      </c>
      <c r="L155" s="3" t="e">
        <f>'Cav 2기존'!O157</f>
        <v>#REF!</v>
      </c>
      <c r="M155" s="3" t="e">
        <f>'Cav 2기존'!P157</f>
        <v>#REF!</v>
      </c>
      <c r="N155" s="3" t="e">
        <f>'Cav 3기존'!O157</f>
        <v>#REF!</v>
      </c>
      <c r="O155" s="3" t="e">
        <f>'Cav 3기존'!P157</f>
        <v>#REF!</v>
      </c>
      <c r="P155" s="3" t="e">
        <f>'Cav 4기존'!O157</f>
        <v>#REF!</v>
      </c>
      <c r="Q155" s="3" t="e">
        <f>'Cav 4기존'!P157</f>
        <v>#REF!</v>
      </c>
      <c r="S155" s="110" t="e">
        <f t="shared" si="46"/>
        <v>#REF!</v>
      </c>
      <c r="T155" s="110" t="e">
        <f t="shared" si="47"/>
        <v>#REF!</v>
      </c>
      <c r="U155" s="111" t="e">
        <f t="shared" si="54"/>
        <v>#REF!</v>
      </c>
      <c r="V155" s="111" t="e">
        <f t="shared" si="55"/>
        <v>#REF!</v>
      </c>
      <c r="X155" s="110" t="e">
        <f t="shared" si="48"/>
        <v>#REF!</v>
      </c>
      <c r="Y155" s="110" t="e">
        <f t="shared" si="49"/>
        <v>#REF!</v>
      </c>
      <c r="Z155" s="111" t="e">
        <f t="shared" si="56"/>
        <v>#REF!</v>
      </c>
      <c r="AA155" s="111" t="e">
        <f t="shared" si="57"/>
        <v>#REF!</v>
      </c>
      <c r="AC155" s="110" t="e">
        <f t="shared" si="50"/>
        <v>#REF!</v>
      </c>
      <c r="AD155" s="110" t="e">
        <f t="shared" si="51"/>
        <v>#REF!</v>
      </c>
      <c r="AE155" s="111" t="e">
        <f t="shared" si="58"/>
        <v>#REF!</v>
      </c>
      <c r="AF155" s="111" t="e">
        <f t="shared" si="59"/>
        <v>#REF!</v>
      </c>
      <c r="AH155" s="110" t="e">
        <f t="shared" si="52"/>
        <v>#REF!</v>
      </c>
      <c r="AI155" s="110" t="e">
        <f t="shared" si="53"/>
        <v>#REF!</v>
      </c>
      <c r="AJ155" s="111" t="e">
        <f t="shared" si="60"/>
        <v>#REF!</v>
      </c>
      <c r="AK155" s="111" t="e">
        <f t="shared" si="61"/>
        <v>#REF!</v>
      </c>
    </row>
    <row r="156" spans="1:37" ht="15" customHeight="1">
      <c r="A156" s="84"/>
      <c r="B156" s="87"/>
      <c r="C156" s="90"/>
      <c r="D156" s="13"/>
      <c r="E156" s="14"/>
      <c r="F156" s="14"/>
      <c r="G156" s="18" t="str">
        <f t="shared" si="44"/>
        <v/>
      </c>
      <c r="H156" s="18" t="str">
        <f t="shared" si="45"/>
        <v/>
      </c>
      <c r="I156" s="28"/>
      <c r="J156" s="3"/>
      <c r="K156" s="3"/>
      <c r="L156" s="3"/>
      <c r="M156" s="3"/>
      <c r="N156" s="3"/>
      <c r="O156" s="3"/>
      <c r="P156" s="3"/>
      <c r="Q156" s="3"/>
      <c r="S156" s="110" t="e">
        <f t="shared" si="46"/>
        <v>#REF!</v>
      </c>
      <c r="T156" s="110" t="e">
        <f t="shared" si="47"/>
        <v>#REF!</v>
      </c>
      <c r="U156" s="111" t="e">
        <f t="shared" si="54"/>
        <v>#REF!</v>
      </c>
      <c r="V156" s="111" t="e">
        <f t="shared" si="55"/>
        <v>#REF!</v>
      </c>
      <c r="X156" s="110" t="e">
        <f t="shared" si="48"/>
        <v>#REF!</v>
      </c>
      <c r="Y156" s="110" t="e">
        <f t="shared" si="49"/>
        <v>#REF!</v>
      </c>
      <c r="Z156" s="111" t="e">
        <f t="shared" si="56"/>
        <v>#REF!</v>
      </c>
      <c r="AA156" s="111" t="e">
        <f t="shared" si="57"/>
        <v>#REF!</v>
      </c>
      <c r="AC156" s="110" t="e">
        <f t="shared" si="50"/>
        <v>#REF!</v>
      </c>
      <c r="AD156" s="110" t="e">
        <f t="shared" si="51"/>
        <v>#REF!</v>
      </c>
      <c r="AE156" s="111" t="e">
        <f t="shared" si="58"/>
        <v>#REF!</v>
      </c>
      <c r="AF156" s="111" t="e">
        <f t="shared" si="59"/>
        <v>#REF!</v>
      </c>
      <c r="AH156" s="110" t="e">
        <f t="shared" si="52"/>
        <v>#REF!</v>
      </c>
      <c r="AI156" s="110" t="e">
        <f t="shared" si="53"/>
        <v>#REF!</v>
      </c>
      <c r="AJ156" s="111" t="e">
        <f t="shared" si="60"/>
        <v>#REF!</v>
      </c>
      <c r="AK156" s="111" t="e">
        <f t="shared" si="61"/>
        <v>#REF!</v>
      </c>
    </row>
    <row r="157" spans="1:37" ht="15" customHeight="1">
      <c r="A157" s="84"/>
      <c r="B157" s="87"/>
      <c r="C157" s="90"/>
      <c r="D157" s="13"/>
      <c r="E157" s="14"/>
      <c r="F157" s="14"/>
      <c r="G157" s="18" t="str">
        <f t="shared" si="44"/>
        <v/>
      </c>
      <c r="H157" s="18" t="str">
        <f t="shared" si="45"/>
        <v/>
      </c>
      <c r="I157" s="28"/>
      <c r="J157" s="3"/>
      <c r="K157" s="3"/>
      <c r="L157" s="3"/>
      <c r="M157" s="3"/>
      <c r="N157" s="3"/>
      <c r="O157" s="3"/>
      <c r="P157" s="3"/>
      <c r="Q157" s="3"/>
      <c r="S157" s="110" t="e">
        <f t="shared" si="46"/>
        <v>#REF!</v>
      </c>
      <c r="T157" s="110" t="e">
        <f t="shared" si="47"/>
        <v>#REF!</v>
      </c>
      <c r="U157" s="111" t="e">
        <f t="shared" si="54"/>
        <v>#REF!</v>
      </c>
      <c r="V157" s="111" t="e">
        <f t="shared" si="55"/>
        <v>#REF!</v>
      </c>
      <c r="X157" s="110" t="e">
        <f t="shared" si="48"/>
        <v>#REF!</v>
      </c>
      <c r="Y157" s="110" t="e">
        <f t="shared" si="49"/>
        <v>#REF!</v>
      </c>
      <c r="Z157" s="111" t="e">
        <f t="shared" si="56"/>
        <v>#REF!</v>
      </c>
      <c r="AA157" s="111" t="e">
        <f t="shared" si="57"/>
        <v>#REF!</v>
      </c>
      <c r="AC157" s="110" t="e">
        <f t="shared" si="50"/>
        <v>#REF!</v>
      </c>
      <c r="AD157" s="110" t="e">
        <f t="shared" si="51"/>
        <v>#REF!</v>
      </c>
      <c r="AE157" s="111" t="e">
        <f t="shared" si="58"/>
        <v>#REF!</v>
      </c>
      <c r="AF157" s="111" t="e">
        <f t="shared" si="59"/>
        <v>#REF!</v>
      </c>
      <c r="AH157" s="110" t="e">
        <f t="shared" si="52"/>
        <v>#REF!</v>
      </c>
      <c r="AI157" s="110" t="e">
        <f t="shared" si="53"/>
        <v>#REF!</v>
      </c>
      <c r="AJ157" s="111" t="e">
        <f t="shared" si="60"/>
        <v>#REF!</v>
      </c>
      <c r="AK157" s="111" t="e">
        <f t="shared" si="61"/>
        <v>#REF!</v>
      </c>
    </row>
    <row r="158" spans="1:37" ht="15" customHeight="1">
      <c r="A158" s="84"/>
      <c r="B158" s="85" t="s">
        <v>225</v>
      </c>
      <c r="C158" s="90"/>
      <c r="D158" s="13">
        <v>0.64900000000000002</v>
      </c>
      <c r="E158" s="14">
        <v>0.03</v>
      </c>
      <c r="F158" s="14">
        <v>-0.02</v>
      </c>
      <c r="G158" s="18">
        <f t="shared" si="44"/>
        <v>0.67900000000000005</v>
      </c>
      <c r="H158" s="18">
        <f t="shared" si="45"/>
        <v>0.629</v>
      </c>
      <c r="I158" s="28"/>
      <c r="J158" s="3" t="e">
        <f>'Cav 1기존'!O158</f>
        <v>#REF!</v>
      </c>
      <c r="K158" s="3" t="e">
        <f>'Cav 1기존'!P158</f>
        <v>#REF!</v>
      </c>
      <c r="L158" s="3" t="e">
        <f>'Cav 2기존'!O158</f>
        <v>#REF!</v>
      </c>
      <c r="M158" s="3" t="e">
        <f>'Cav 2기존'!P158</f>
        <v>#REF!</v>
      </c>
      <c r="N158" s="3" t="e">
        <f>'Cav 3기존'!O158</f>
        <v>#REF!</v>
      </c>
      <c r="O158" s="3" t="e">
        <f>'Cav 3기존'!P158</f>
        <v>#REF!</v>
      </c>
      <c r="P158" s="3" t="e">
        <f>'Cav 4기존'!O158</f>
        <v>#REF!</v>
      </c>
      <c r="Q158" s="3" t="e">
        <f>'Cav 4기존'!P158</f>
        <v>#REF!</v>
      </c>
      <c r="S158" s="110" t="e">
        <f t="shared" si="46"/>
        <v>#REF!</v>
      </c>
      <c r="T158" s="110" t="e">
        <f t="shared" si="47"/>
        <v>#REF!</v>
      </c>
      <c r="U158" s="111" t="e">
        <f t="shared" si="54"/>
        <v>#REF!</v>
      </c>
      <c r="V158" s="111" t="e">
        <f t="shared" si="55"/>
        <v>#REF!</v>
      </c>
      <c r="X158" s="110" t="e">
        <f t="shared" si="48"/>
        <v>#REF!</v>
      </c>
      <c r="Y158" s="110" t="e">
        <f t="shared" si="49"/>
        <v>#REF!</v>
      </c>
      <c r="Z158" s="111" t="e">
        <f t="shared" si="56"/>
        <v>#REF!</v>
      </c>
      <c r="AA158" s="111" t="e">
        <f t="shared" si="57"/>
        <v>#REF!</v>
      </c>
      <c r="AC158" s="110" t="e">
        <f t="shared" si="50"/>
        <v>#REF!</v>
      </c>
      <c r="AD158" s="110" t="e">
        <f t="shared" si="51"/>
        <v>#REF!</v>
      </c>
      <c r="AE158" s="111" t="e">
        <f t="shared" si="58"/>
        <v>#REF!</v>
      </c>
      <c r="AF158" s="111" t="e">
        <f t="shared" si="59"/>
        <v>#REF!</v>
      </c>
      <c r="AH158" s="110" t="e">
        <f t="shared" si="52"/>
        <v>#REF!</v>
      </c>
      <c r="AI158" s="110" t="e">
        <f t="shared" si="53"/>
        <v>#REF!</v>
      </c>
      <c r="AJ158" s="111" t="e">
        <f t="shared" si="60"/>
        <v>#REF!</v>
      </c>
      <c r="AK158" s="111" t="e">
        <f t="shared" si="61"/>
        <v>#REF!</v>
      </c>
    </row>
    <row r="159" spans="1:37" ht="15" customHeight="1">
      <c r="A159" s="84"/>
      <c r="B159" s="93" t="s">
        <v>226</v>
      </c>
      <c r="C159" s="90"/>
      <c r="D159" s="13">
        <v>0.64900000000000002</v>
      </c>
      <c r="E159" s="14">
        <v>0.03</v>
      </c>
      <c r="F159" s="14">
        <v>-0.02</v>
      </c>
      <c r="G159" s="18">
        <f t="shared" si="44"/>
        <v>0.67900000000000005</v>
      </c>
      <c r="H159" s="18">
        <f t="shared" si="45"/>
        <v>0.629</v>
      </c>
      <c r="I159" s="28"/>
      <c r="J159" s="3" t="e">
        <f>'Cav 1기존'!O190</f>
        <v>#REF!</v>
      </c>
      <c r="K159" s="3" t="e">
        <f>'Cav 1기존'!P190</f>
        <v>#REF!</v>
      </c>
      <c r="L159" s="3" t="e">
        <f>'Cav 2기존'!O190</f>
        <v>#REF!</v>
      </c>
      <c r="M159" s="3" t="e">
        <f>'Cav 2기존'!P190</f>
        <v>#REF!</v>
      </c>
      <c r="N159" s="3" t="e">
        <f>'Cav 3기존'!O190</f>
        <v>#REF!</v>
      </c>
      <c r="O159" s="3" t="e">
        <f>'Cav 3기존'!P190</f>
        <v>#REF!</v>
      </c>
      <c r="P159" s="3" t="e">
        <f>'Cav 4기존'!O190</f>
        <v>#REF!</v>
      </c>
      <c r="Q159" s="3" t="e">
        <f>'Cav 4기존'!P190</f>
        <v>#REF!</v>
      </c>
      <c r="S159" s="110" t="e">
        <f t="shared" si="46"/>
        <v>#REF!</v>
      </c>
      <c r="T159" s="110" t="e">
        <f t="shared" si="47"/>
        <v>#REF!</v>
      </c>
      <c r="U159" s="111" t="e">
        <f t="shared" si="54"/>
        <v>#REF!</v>
      </c>
      <c r="V159" s="111" t="e">
        <f t="shared" si="55"/>
        <v>#REF!</v>
      </c>
      <c r="X159" s="110" t="e">
        <f t="shared" si="48"/>
        <v>#REF!</v>
      </c>
      <c r="Y159" s="110" t="e">
        <f t="shared" si="49"/>
        <v>#REF!</v>
      </c>
      <c r="Z159" s="111" t="e">
        <f t="shared" si="56"/>
        <v>#REF!</v>
      </c>
      <c r="AA159" s="111" t="e">
        <f t="shared" si="57"/>
        <v>#REF!</v>
      </c>
      <c r="AC159" s="110" t="e">
        <f t="shared" si="50"/>
        <v>#REF!</v>
      </c>
      <c r="AD159" s="110" t="e">
        <f t="shared" si="51"/>
        <v>#REF!</v>
      </c>
      <c r="AE159" s="111" t="e">
        <f t="shared" si="58"/>
        <v>#REF!</v>
      </c>
      <c r="AF159" s="111" t="e">
        <f t="shared" si="59"/>
        <v>#REF!</v>
      </c>
      <c r="AH159" s="110" t="e">
        <f t="shared" si="52"/>
        <v>#REF!</v>
      </c>
      <c r="AI159" s="110" t="e">
        <f t="shared" si="53"/>
        <v>#REF!</v>
      </c>
      <c r="AJ159" s="111" t="e">
        <f t="shared" si="60"/>
        <v>#REF!</v>
      </c>
      <c r="AK159" s="111" t="e">
        <f t="shared" si="61"/>
        <v>#REF!</v>
      </c>
    </row>
    <row r="160" spans="1:37" ht="15" customHeight="1">
      <c r="A160" s="84" t="s">
        <v>380</v>
      </c>
      <c r="B160" s="93" t="s">
        <v>194</v>
      </c>
      <c r="C160" s="90">
        <v>1.33</v>
      </c>
      <c r="D160" s="13">
        <v>16.788</v>
      </c>
      <c r="E160" s="14">
        <v>0.02</v>
      </c>
      <c r="F160" s="14">
        <v>-0.04</v>
      </c>
      <c r="G160" s="18">
        <f t="shared" si="44"/>
        <v>16.808</v>
      </c>
      <c r="H160" s="18">
        <f t="shared" si="45"/>
        <v>16.748000000000001</v>
      </c>
      <c r="I160" s="28"/>
      <c r="J160" s="3" t="e">
        <f>'Cav 1기존'!O191</f>
        <v>#REF!</v>
      </c>
      <c r="K160" s="3" t="e">
        <f>'Cav 1기존'!P191</f>
        <v>#REF!</v>
      </c>
      <c r="L160" s="3" t="e">
        <f>'Cav 2기존'!O191</f>
        <v>#REF!</v>
      </c>
      <c r="M160" s="3" t="e">
        <f>'Cav 2기존'!P191</f>
        <v>#REF!</v>
      </c>
      <c r="N160" s="3" t="e">
        <f>'Cav 3기존'!O191</f>
        <v>#REF!</v>
      </c>
      <c r="O160" s="3" t="e">
        <f>'Cav 3기존'!P191</f>
        <v>#REF!</v>
      </c>
      <c r="P160" s="3" t="e">
        <f>'Cav 4기존'!O191</f>
        <v>#REF!</v>
      </c>
      <c r="Q160" s="3" t="e">
        <f>'Cav 4기존'!P191</f>
        <v>#REF!</v>
      </c>
      <c r="S160" s="110" t="e">
        <f t="shared" si="46"/>
        <v>#REF!</v>
      </c>
      <c r="T160" s="110" t="e">
        <f t="shared" si="47"/>
        <v>#REF!</v>
      </c>
      <c r="U160" s="111" t="e">
        <f t="shared" si="54"/>
        <v>#REF!</v>
      </c>
      <c r="V160" s="111" t="e">
        <f t="shared" si="55"/>
        <v>#REF!</v>
      </c>
      <c r="X160" s="110" t="e">
        <f t="shared" si="48"/>
        <v>#REF!</v>
      </c>
      <c r="Y160" s="110" t="e">
        <f t="shared" si="49"/>
        <v>#REF!</v>
      </c>
      <c r="Z160" s="111" t="e">
        <f t="shared" si="56"/>
        <v>#REF!</v>
      </c>
      <c r="AA160" s="111" t="e">
        <f t="shared" si="57"/>
        <v>#REF!</v>
      </c>
      <c r="AC160" s="110" t="e">
        <f t="shared" si="50"/>
        <v>#REF!</v>
      </c>
      <c r="AD160" s="110" t="e">
        <f t="shared" si="51"/>
        <v>#REF!</v>
      </c>
      <c r="AE160" s="111" t="e">
        <f t="shared" si="58"/>
        <v>#REF!</v>
      </c>
      <c r="AF160" s="111" t="e">
        <f t="shared" si="59"/>
        <v>#REF!</v>
      </c>
      <c r="AH160" s="110" t="e">
        <f t="shared" si="52"/>
        <v>#REF!</v>
      </c>
      <c r="AI160" s="110" t="e">
        <f t="shared" si="53"/>
        <v>#REF!</v>
      </c>
      <c r="AJ160" s="111" t="e">
        <f t="shared" si="60"/>
        <v>#REF!</v>
      </c>
      <c r="AK160" s="111" t="e">
        <f t="shared" si="61"/>
        <v>#REF!</v>
      </c>
    </row>
    <row r="161" spans="1:948 1039:1917 2131:3044 3073:3381" ht="15" customHeight="1">
      <c r="A161" s="84"/>
      <c r="B161" s="88"/>
      <c r="C161" s="90"/>
      <c r="D161" s="13"/>
      <c r="E161" s="14"/>
      <c r="F161" s="14"/>
      <c r="G161" s="18" t="str">
        <f t="shared" si="44"/>
        <v/>
      </c>
      <c r="H161" s="18" t="str">
        <f t="shared" si="45"/>
        <v/>
      </c>
      <c r="I161" s="28"/>
      <c r="J161" s="3"/>
      <c r="K161" s="3"/>
      <c r="L161" s="3"/>
      <c r="M161" s="3"/>
      <c r="N161" s="3"/>
      <c r="O161" s="3"/>
      <c r="P161" s="3"/>
      <c r="Q161" s="3"/>
      <c r="S161" s="110" t="e">
        <f t="shared" si="46"/>
        <v>#REF!</v>
      </c>
      <c r="T161" s="110" t="e">
        <f t="shared" si="47"/>
        <v>#REF!</v>
      </c>
      <c r="U161" s="111" t="e">
        <f t="shared" si="54"/>
        <v>#REF!</v>
      </c>
      <c r="V161" s="111" t="e">
        <f t="shared" si="55"/>
        <v>#REF!</v>
      </c>
      <c r="X161" s="110" t="e">
        <f t="shared" si="48"/>
        <v>#REF!</v>
      </c>
      <c r="Y161" s="110" t="e">
        <f t="shared" si="49"/>
        <v>#REF!</v>
      </c>
      <c r="Z161" s="111" t="e">
        <f t="shared" si="56"/>
        <v>#REF!</v>
      </c>
      <c r="AA161" s="111" t="e">
        <f t="shared" si="57"/>
        <v>#REF!</v>
      </c>
      <c r="AC161" s="110" t="e">
        <f t="shared" si="50"/>
        <v>#REF!</v>
      </c>
      <c r="AD161" s="110" t="e">
        <f t="shared" si="51"/>
        <v>#REF!</v>
      </c>
      <c r="AE161" s="111" t="e">
        <f t="shared" si="58"/>
        <v>#REF!</v>
      </c>
      <c r="AF161" s="111" t="e">
        <f t="shared" si="59"/>
        <v>#REF!</v>
      </c>
      <c r="AH161" s="110" t="e">
        <f t="shared" si="52"/>
        <v>#REF!</v>
      </c>
      <c r="AI161" s="110" t="e">
        <f t="shared" si="53"/>
        <v>#REF!</v>
      </c>
      <c r="AJ161" s="111" t="e">
        <f t="shared" si="60"/>
        <v>#REF!</v>
      </c>
      <c r="AK161" s="111" t="e">
        <f t="shared" si="61"/>
        <v>#REF!</v>
      </c>
      <c r="AU161" s="79"/>
      <c r="DJ161" s="79"/>
      <c r="GM161" s="79"/>
      <c r="HL161" s="79"/>
      <c r="LZ161" s="79"/>
      <c r="SJ161" s="79"/>
      <c r="TX161" s="79"/>
      <c r="VC161" s="79"/>
      <c r="AFG161" s="79"/>
      <c r="AHC161" s="79"/>
      <c r="AHN161" s="79"/>
      <c r="AIT161" s="79"/>
      <c r="AJL161" s="79"/>
      <c r="AMY161" s="79"/>
      <c r="AOJ161" s="79"/>
      <c r="ASO161" s="79"/>
      <c r="AVF161" s="79"/>
      <c r="AYQ161" s="79"/>
      <c r="BAH161" s="79"/>
      <c r="BBW161" s="79"/>
      <c r="BKX161" s="79"/>
      <c r="BOB161" s="79"/>
      <c r="BOW161" s="79"/>
      <c r="BPL161" s="79"/>
      <c r="BUF161" s="79"/>
      <c r="BUS161" s="79"/>
      <c r="CCY161" s="79"/>
      <c r="CDB161" s="79"/>
      <c r="CIE161" s="79"/>
      <c r="CJP161" s="79"/>
      <c r="CUS161" s="79"/>
      <c r="CVA161" s="79"/>
      <c r="DAR161" s="79"/>
      <c r="DEG161" s="79"/>
      <c r="DEJ161" s="79"/>
      <c r="DEZ161" s="79"/>
      <c r="DFZ161" s="79"/>
      <c r="DKJ161" s="79"/>
      <c r="DLX161" s="79"/>
      <c r="DMB161" s="79"/>
      <c r="DNE161" s="79"/>
      <c r="DWM161" s="79"/>
      <c r="DZA161" s="79"/>
    </row>
    <row r="162" spans="1:948 1039:1917 2131:3044 3073:3381" ht="15" customHeight="1">
      <c r="A162" s="84"/>
      <c r="B162" s="88"/>
      <c r="C162" s="90"/>
      <c r="D162" s="13"/>
      <c r="E162" s="14"/>
      <c r="F162" s="14"/>
      <c r="G162" s="18" t="str">
        <f t="shared" si="44"/>
        <v/>
      </c>
      <c r="H162" s="18" t="str">
        <f t="shared" si="45"/>
        <v/>
      </c>
      <c r="I162" s="28"/>
      <c r="J162" s="3"/>
      <c r="K162" s="3"/>
      <c r="L162" s="3"/>
      <c r="M162" s="3"/>
      <c r="N162" s="3"/>
      <c r="O162" s="3"/>
      <c r="P162" s="3"/>
      <c r="Q162" s="3"/>
      <c r="S162" s="110" t="e">
        <f t="shared" si="46"/>
        <v>#REF!</v>
      </c>
      <c r="T162" s="110" t="e">
        <f t="shared" si="47"/>
        <v>#REF!</v>
      </c>
      <c r="U162" s="111" t="e">
        <f t="shared" si="54"/>
        <v>#REF!</v>
      </c>
      <c r="V162" s="111" t="e">
        <f t="shared" si="55"/>
        <v>#REF!</v>
      </c>
      <c r="X162" s="110" t="e">
        <f t="shared" si="48"/>
        <v>#REF!</v>
      </c>
      <c r="Y162" s="110" t="e">
        <f t="shared" si="49"/>
        <v>#REF!</v>
      </c>
      <c r="Z162" s="111" t="e">
        <f t="shared" si="56"/>
        <v>#REF!</v>
      </c>
      <c r="AA162" s="111" t="e">
        <f t="shared" si="57"/>
        <v>#REF!</v>
      </c>
      <c r="AC162" s="110" t="e">
        <f t="shared" si="50"/>
        <v>#REF!</v>
      </c>
      <c r="AD162" s="110" t="e">
        <f t="shared" si="51"/>
        <v>#REF!</v>
      </c>
      <c r="AE162" s="111" t="e">
        <f t="shared" si="58"/>
        <v>#REF!</v>
      </c>
      <c r="AF162" s="111" t="e">
        <f t="shared" si="59"/>
        <v>#REF!</v>
      </c>
      <c r="AH162" s="110" t="e">
        <f t="shared" si="52"/>
        <v>#REF!</v>
      </c>
      <c r="AI162" s="110" t="e">
        <f t="shared" si="53"/>
        <v>#REF!</v>
      </c>
      <c r="AJ162" s="111" t="e">
        <f t="shared" si="60"/>
        <v>#REF!</v>
      </c>
      <c r="AK162" s="111" t="e">
        <f t="shared" si="61"/>
        <v>#REF!</v>
      </c>
      <c r="AU162" s="79"/>
      <c r="DJ162" s="79"/>
      <c r="GM162" s="79"/>
      <c r="HL162" s="79"/>
      <c r="LZ162" s="79"/>
      <c r="SJ162" s="79"/>
      <c r="TX162" s="79"/>
      <c r="VC162" s="79"/>
      <c r="AFG162" s="79"/>
      <c r="AHC162" s="79"/>
      <c r="AHN162" s="79"/>
      <c r="AIT162" s="79"/>
      <c r="AJL162" s="79"/>
      <c r="AMY162" s="79"/>
      <c r="AOJ162" s="79"/>
      <c r="ASO162" s="79"/>
      <c r="AVF162" s="79"/>
      <c r="AYQ162" s="79"/>
      <c r="BAH162" s="79"/>
      <c r="BBW162" s="79"/>
      <c r="BKX162" s="79"/>
      <c r="BOB162" s="79"/>
      <c r="BOW162" s="79"/>
      <c r="BPL162" s="79"/>
      <c r="BUF162" s="79"/>
      <c r="BUS162" s="79"/>
      <c r="CCY162" s="79"/>
      <c r="CDB162" s="79"/>
      <c r="CIE162" s="79"/>
      <c r="CJP162" s="79"/>
      <c r="CUS162" s="79"/>
      <c r="CVA162" s="79"/>
      <c r="DAR162" s="79"/>
      <c r="DEG162" s="79"/>
      <c r="DEJ162" s="79"/>
      <c r="DEZ162" s="79"/>
      <c r="DFZ162" s="79"/>
      <c r="DKJ162" s="79"/>
      <c r="DLX162" s="79"/>
      <c r="DMB162" s="79"/>
      <c r="DNE162" s="79"/>
      <c r="DWM162" s="79"/>
      <c r="DZA162" s="79"/>
    </row>
    <row r="163" spans="1:948 1039:1917 2131:3044 3073:3381" ht="15" customHeight="1">
      <c r="A163" s="84"/>
      <c r="B163" s="88"/>
      <c r="C163" s="90"/>
      <c r="D163" s="13"/>
      <c r="E163" s="14"/>
      <c r="F163" s="14"/>
      <c r="G163" s="18" t="str">
        <f t="shared" si="44"/>
        <v/>
      </c>
      <c r="H163" s="18" t="str">
        <f t="shared" si="45"/>
        <v/>
      </c>
      <c r="I163" s="28"/>
      <c r="J163" s="3"/>
      <c r="K163" s="3"/>
      <c r="L163" s="3"/>
      <c r="M163" s="3"/>
      <c r="N163" s="3"/>
      <c r="O163" s="3"/>
      <c r="P163" s="3"/>
      <c r="Q163" s="3"/>
      <c r="S163" s="110" t="e">
        <f t="shared" si="46"/>
        <v>#REF!</v>
      </c>
      <c r="T163" s="110" t="e">
        <f t="shared" si="47"/>
        <v>#REF!</v>
      </c>
      <c r="U163" s="111" t="e">
        <f t="shared" si="54"/>
        <v>#REF!</v>
      </c>
      <c r="V163" s="111" t="e">
        <f t="shared" si="55"/>
        <v>#REF!</v>
      </c>
      <c r="X163" s="110" t="e">
        <f t="shared" si="48"/>
        <v>#REF!</v>
      </c>
      <c r="Y163" s="110" t="e">
        <f t="shared" si="49"/>
        <v>#REF!</v>
      </c>
      <c r="Z163" s="111" t="e">
        <f t="shared" si="56"/>
        <v>#REF!</v>
      </c>
      <c r="AA163" s="111" t="e">
        <f t="shared" si="57"/>
        <v>#REF!</v>
      </c>
      <c r="AC163" s="110" t="e">
        <f t="shared" si="50"/>
        <v>#REF!</v>
      </c>
      <c r="AD163" s="110" t="e">
        <f t="shared" si="51"/>
        <v>#REF!</v>
      </c>
      <c r="AE163" s="111" t="e">
        <f t="shared" si="58"/>
        <v>#REF!</v>
      </c>
      <c r="AF163" s="111" t="e">
        <f t="shared" si="59"/>
        <v>#REF!</v>
      </c>
      <c r="AH163" s="110" t="e">
        <f t="shared" si="52"/>
        <v>#REF!</v>
      </c>
      <c r="AI163" s="110" t="e">
        <f t="shared" si="53"/>
        <v>#REF!</v>
      </c>
      <c r="AJ163" s="111" t="e">
        <f t="shared" si="60"/>
        <v>#REF!</v>
      </c>
      <c r="AK163" s="111" t="e">
        <f t="shared" si="61"/>
        <v>#REF!</v>
      </c>
      <c r="AU163" s="79"/>
      <c r="DJ163" s="79"/>
      <c r="GM163" s="79"/>
      <c r="HL163" s="79"/>
      <c r="LZ163" s="79"/>
      <c r="SJ163" s="79"/>
      <c r="TX163" s="79"/>
      <c r="VC163" s="79"/>
      <c r="AFG163" s="79"/>
      <c r="AHC163" s="79"/>
      <c r="AHN163" s="79"/>
      <c r="AIT163" s="79"/>
      <c r="AJL163" s="79"/>
      <c r="AMY163" s="79"/>
      <c r="AOJ163" s="79"/>
      <c r="ASO163" s="79"/>
      <c r="AVF163" s="79"/>
      <c r="AYQ163" s="79"/>
      <c r="BAH163" s="79"/>
      <c r="BBW163" s="79"/>
      <c r="BKX163" s="79"/>
      <c r="BOB163" s="79"/>
      <c r="BOW163" s="79"/>
      <c r="BPL163" s="79"/>
      <c r="BUF163" s="79"/>
      <c r="BUS163" s="79"/>
      <c r="CCY163" s="79"/>
      <c r="CDB163" s="79"/>
      <c r="CIE163" s="79"/>
      <c r="CJP163" s="79"/>
      <c r="CUS163" s="79"/>
      <c r="CVA163" s="79"/>
      <c r="DAR163" s="79"/>
      <c r="DEG163" s="79"/>
      <c r="DEJ163" s="79"/>
      <c r="DEZ163" s="79"/>
      <c r="DFZ163" s="79"/>
      <c r="DKJ163" s="79"/>
      <c r="DLX163" s="79"/>
      <c r="DMB163" s="79"/>
      <c r="DNE163" s="79"/>
      <c r="DWM163" s="79"/>
      <c r="DZA163" s="79"/>
    </row>
    <row r="164" spans="1:948 1039:1917 2131:3044 3073:3381" ht="15" customHeight="1">
      <c r="A164" s="84"/>
      <c r="B164" s="88"/>
      <c r="C164" s="90"/>
      <c r="D164" s="13"/>
      <c r="E164" s="14"/>
      <c r="F164" s="14"/>
      <c r="G164" s="18" t="str">
        <f t="shared" si="44"/>
        <v/>
      </c>
      <c r="H164" s="18" t="str">
        <f t="shared" si="45"/>
        <v/>
      </c>
      <c r="I164" s="28"/>
      <c r="J164" s="3"/>
      <c r="K164" s="3"/>
      <c r="L164" s="3"/>
      <c r="M164" s="3"/>
      <c r="N164" s="3"/>
      <c r="O164" s="3"/>
      <c r="P164" s="3"/>
      <c r="Q164" s="3"/>
      <c r="S164" s="110" t="e">
        <f t="shared" si="46"/>
        <v>#REF!</v>
      </c>
      <c r="T164" s="110" t="e">
        <f t="shared" si="47"/>
        <v>#REF!</v>
      </c>
      <c r="U164" s="111" t="e">
        <f t="shared" si="54"/>
        <v>#REF!</v>
      </c>
      <c r="V164" s="111" t="e">
        <f t="shared" si="55"/>
        <v>#REF!</v>
      </c>
      <c r="X164" s="110" t="e">
        <f t="shared" si="48"/>
        <v>#REF!</v>
      </c>
      <c r="Y164" s="110" t="e">
        <f t="shared" si="49"/>
        <v>#REF!</v>
      </c>
      <c r="Z164" s="111" t="e">
        <f t="shared" si="56"/>
        <v>#REF!</v>
      </c>
      <c r="AA164" s="111" t="e">
        <f t="shared" si="57"/>
        <v>#REF!</v>
      </c>
      <c r="AC164" s="110" t="e">
        <f t="shared" si="50"/>
        <v>#REF!</v>
      </c>
      <c r="AD164" s="110" t="e">
        <f t="shared" si="51"/>
        <v>#REF!</v>
      </c>
      <c r="AE164" s="111" t="e">
        <f t="shared" si="58"/>
        <v>#REF!</v>
      </c>
      <c r="AF164" s="111" t="e">
        <f t="shared" si="59"/>
        <v>#REF!</v>
      </c>
      <c r="AH164" s="110" t="e">
        <f t="shared" si="52"/>
        <v>#REF!</v>
      </c>
      <c r="AI164" s="110" t="e">
        <f t="shared" si="53"/>
        <v>#REF!</v>
      </c>
      <c r="AJ164" s="111" t="e">
        <f t="shared" si="60"/>
        <v>#REF!</v>
      </c>
      <c r="AK164" s="111" t="e">
        <f t="shared" si="61"/>
        <v>#REF!</v>
      </c>
      <c r="AU164" s="79"/>
      <c r="DJ164" s="79"/>
      <c r="GM164" s="79"/>
      <c r="HL164" s="79"/>
      <c r="LZ164" s="79"/>
      <c r="SJ164" s="79"/>
      <c r="TX164" s="79"/>
      <c r="VC164" s="79"/>
      <c r="AFG164" s="79"/>
      <c r="AHC164" s="79"/>
      <c r="AHN164" s="79"/>
      <c r="AIT164" s="79"/>
      <c r="AJL164" s="79"/>
      <c r="AMY164" s="79"/>
      <c r="AOJ164" s="79"/>
      <c r="ASO164" s="79"/>
      <c r="AVF164" s="79"/>
      <c r="AYQ164" s="79"/>
      <c r="BAH164" s="79"/>
      <c r="BBW164" s="79"/>
      <c r="BKX164" s="79"/>
      <c r="BOB164" s="79"/>
      <c r="BOW164" s="79"/>
      <c r="BPL164" s="79"/>
      <c r="BUF164" s="79"/>
      <c r="BUS164" s="79"/>
      <c r="CCY164" s="79"/>
      <c r="CDB164" s="79"/>
      <c r="CIE164" s="79"/>
      <c r="CJP164" s="79"/>
      <c r="CUS164" s="79"/>
      <c r="CVA164" s="79"/>
      <c r="DAR164" s="79"/>
      <c r="DEG164" s="79"/>
      <c r="DEJ164" s="79"/>
      <c r="DEZ164" s="79"/>
      <c r="DFZ164" s="79"/>
      <c r="DKJ164" s="79"/>
      <c r="DLX164" s="79"/>
      <c r="DMB164" s="79"/>
      <c r="DNE164" s="79"/>
      <c r="DWM164" s="79"/>
      <c r="DZA164" s="79"/>
    </row>
    <row r="165" spans="1:948 1039:1917 2131:3044 3073:3381" ht="15" customHeight="1">
      <c r="A165" s="84"/>
      <c r="B165" s="88"/>
      <c r="C165" s="90"/>
      <c r="D165" s="13"/>
      <c r="E165" s="14"/>
      <c r="F165" s="14"/>
      <c r="G165" s="18" t="str">
        <f t="shared" si="44"/>
        <v/>
      </c>
      <c r="H165" s="18" t="str">
        <f t="shared" si="45"/>
        <v/>
      </c>
      <c r="I165" s="28"/>
      <c r="J165" s="3"/>
      <c r="K165" s="3"/>
      <c r="L165" s="3"/>
      <c r="M165" s="3"/>
      <c r="N165" s="3"/>
      <c r="O165" s="3"/>
      <c r="P165" s="3"/>
      <c r="Q165" s="3"/>
      <c r="S165" s="110" t="e">
        <f t="shared" si="46"/>
        <v>#REF!</v>
      </c>
      <c r="T165" s="110" t="e">
        <f t="shared" si="47"/>
        <v>#REF!</v>
      </c>
      <c r="U165" s="111" t="e">
        <f t="shared" si="54"/>
        <v>#REF!</v>
      </c>
      <c r="V165" s="111" t="e">
        <f t="shared" si="55"/>
        <v>#REF!</v>
      </c>
      <c r="X165" s="110" t="e">
        <f t="shared" si="48"/>
        <v>#REF!</v>
      </c>
      <c r="Y165" s="110" t="e">
        <f t="shared" si="49"/>
        <v>#REF!</v>
      </c>
      <c r="Z165" s="111" t="e">
        <f t="shared" si="56"/>
        <v>#REF!</v>
      </c>
      <c r="AA165" s="111" t="e">
        <f t="shared" si="57"/>
        <v>#REF!</v>
      </c>
      <c r="AC165" s="110" t="e">
        <f t="shared" si="50"/>
        <v>#REF!</v>
      </c>
      <c r="AD165" s="110" t="e">
        <f t="shared" si="51"/>
        <v>#REF!</v>
      </c>
      <c r="AE165" s="111" t="e">
        <f t="shared" si="58"/>
        <v>#REF!</v>
      </c>
      <c r="AF165" s="111" t="e">
        <f t="shared" si="59"/>
        <v>#REF!</v>
      </c>
      <c r="AH165" s="110" t="e">
        <f t="shared" si="52"/>
        <v>#REF!</v>
      </c>
      <c r="AI165" s="110" t="e">
        <f t="shared" si="53"/>
        <v>#REF!</v>
      </c>
      <c r="AJ165" s="111" t="e">
        <f t="shared" si="60"/>
        <v>#REF!</v>
      </c>
      <c r="AK165" s="111" t="e">
        <f t="shared" si="61"/>
        <v>#REF!</v>
      </c>
      <c r="AU165" s="79"/>
      <c r="DJ165" s="79"/>
      <c r="GM165" s="79"/>
      <c r="HL165" s="79"/>
      <c r="LZ165" s="79"/>
      <c r="SJ165" s="79"/>
      <c r="TX165" s="79"/>
      <c r="VC165" s="79"/>
      <c r="AFG165" s="79"/>
      <c r="AHC165" s="79"/>
      <c r="AHN165" s="79"/>
      <c r="AIT165" s="79"/>
      <c r="AJL165" s="79"/>
      <c r="AMY165" s="79"/>
      <c r="AOJ165" s="79"/>
      <c r="ASO165" s="79"/>
      <c r="AVF165" s="79"/>
      <c r="AYQ165" s="79"/>
      <c r="BAH165" s="79"/>
      <c r="BBW165" s="79"/>
      <c r="BKX165" s="79"/>
      <c r="BOB165" s="79"/>
      <c r="BOW165" s="79"/>
      <c r="BPL165" s="79"/>
      <c r="BUF165" s="79"/>
      <c r="BUS165" s="79"/>
      <c r="CCY165" s="79"/>
      <c r="CDB165" s="79"/>
      <c r="CIE165" s="79"/>
      <c r="CJP165" s="79"/>
      <c r="CUS165" s="79"/>
      <c r="CVA165" s="79"/>
      <c r="DAR165" s="79"/>
      <c r="DEG165" s="79"/>
      <c r="DEJ165" s="79"/>
      <c r="DEZ165" s="79"/>
      <c r="DFZ165" s="79"/>
      <c r="DKJ165" s="79"/>
      <c r="DLX165" s="79"/>
      <c r="DMB165" s="79"/>
      <c r="DNE165" s="79"/>
      <c r="DWM165" s="79"/>
      <c r="DZA165" s="79"/>
    </row>
    <row r="166" spans="1:948 1039:1917 2131:3044 3073:3381" ht="15" customHeight="1">
      <c r="A166" s="84"/>
      <c r="B166" s="88"/>
      <c r="C166" s="90"/>
      <c r="D166" s="13"/>
      <c r="E166" s="14"/>
      <c r="F166" s="14"/>
      <c r="G166" s="18" t="str">
        <f t="shared" si="44"/>
        <v/>
      </c>
      <c r="H166" s="18" t="str">
        <f t="shared" si="45"/>
        <v/>
      </c>
      <c r="I166" s="28"/>
      <c r="J166" s="3"/>
      <c r="K166" s="3"/>
      <c r="L166" s="3"/>
      <c r="M166" s="3"/>
      <c r="N166" s="3"/>
      <c r="O166" s="3"/>
      <c r="P166" s="3"/>
      <c r="Q166" s="3"/>
      <c r="S166" s="110" t="e">
        <f t="shared" si="46"/>
        <v>#REF!</v>
      </c>
      <c r="T166" s="110" t="e">
        <f t="shared" si="47"/>
        <v>#REF!</v>
      </c>
      <c r="U166" s="111" t="e">
        <f t="shared" si="54"/>
        <v>#REF!</v>
      </c>
      <c r="V166" s="111" t="e">
        <f t="shared" si="55"/>
        <v>#REF!</v>
      </c>
      <c r="X166" s="110" t="e">
        <f t="shared" si="48"/>
        <v>#REF!</v>
      </c>
      <c r="Y166" s="110" t="e">
        <f t="shared" si="49"/>
        <v>#REF!</v>
      </c>
      <c r="Z166" s="111" t="e">
        <f t="shared" si="56"/>
        <v>#REF!</v>
      </c>
      <c r="AA166" s="111" t="e">
        <f t="shared" si="57"/>
        <v>#REF!</v>
      </c>
      <c r="AC166" s="110" t="e">
        <f t="shared" si="50"/>
        <v>#REF!</v>
      </c>
      <c r="AD166" s="110" t="e">
        <f t="shared" si="51"/>
        <v>#REF!</v>
      </c>
      <c r="AE166" s="111" t="e">
        <f t="shared" si="58"/>
        <v>#REF!</v>
      </c>
      <c r="AF166" s="111" t="e">
        <f t="shared" si="59"/>
        <v>#REF!</v>
      </c>
      <c r="AH166" s="110" t="e">
        <f t="shared" si="52"/>
        <v>#REF!</v>
      </c>
      <c r="AI166" s="110" t="e">
        <f t="shared" si="53"/>
        <v>#REF!</v>
      </c>
      <c r="AJ166" s="111" t="e">
        <f t="shared" si="60"/>
        <v>#REF!</v>
      </c>
      <c r="AK166" s="111" t="e">
        <f t="shared" si="61"/>
        <v>#REF!</v>
      </c>
      <c r="AU166" s="79"/>
      <c r="DJ166" s="79"/>
      <c r="GM166" s="79"/>
      <c r="HL166" s="79"/>
      <c r="LZ166" s="79"/>
      <c r="SJ166" s="79"/>
      <c r="TX166" s="79"/>
      <c r="VC166" s="79"/>
      <c r="AFG166" s="79"/>
      <c r="AHC166" s="79"/>
      <c r="AHN166" s="79"/>
      <c r="AIT166" s="79"/>
      <c r="AJL166" s="79"/>
      <c r="AMY166" s="79"/>
      <c r="AOJ166" s="79"/>
      <c r="ASO166" s="79"/>
      <c r="AVF166" s="79"/>
      <c r="AYQ166" s="79"/>
      <c r="BAH166" s="79"/>
      <c r="BBW166" s="79"/>
      <c r="BKX166" s="79"/>
      <c r="BOB166" s="79"/>
      <c r="BOW166" s="79"/>
      <c r="BPL166" s="79"/>
      <c r="BUF166" s="79"/>
      <c r="BUS166" s="79"/>
      <c r="CCY166" s="79"/>
      <c r="CDB166" s="79"/>
      <c r="CIE166" s="79"/>
      <c r="CJP166" s="79"/>
      <c r="CUS166" s="79"/>
      <c r="CVA166" s="79"/>
      <c r="DAR166" s="79"/>
      <c r="DEG166" s="79"/>
      <c r="DEJ166" s="79"/>
      <c r="DEZ166" s="79"/>
      <c r="DFZ166" s="79"/>
      <c r="DKJ166" s="79"/>
      <c r="DLX166" s="79"/>
      <c r="DMB166" s="79"/>
      <c r="DNE166" s="79"/>
      <c r="DWM166" s="79"/>
      <c r="DZA166" s="79"/>
    </row>
    <row r="167" spans="1:948 1039:1917 2131:3044 3073:3381" ht="15" customHeight="1">
      <c r="A167" s="84"/>
      <c r="B167" s="88"/>
      <c r="C167" s="90"/>
      <c r="D167" s="13"/>
      <c r="E167" s="14"/>
      <c r="F167" s="14"/>
      <c r="G167" s="18" t="str">
        <f t="shared" si="44"/>
        <v/>
      </c>
      <c r="H167" s="18" t="str">
        <f t="shared" si="45"/>
        <v/>
      </c>
      <c r="I167" s="28"/>
      <c r="J167" s="3"/>
      <c r="K167" s="3"/>
      <c r="L167" s="3"/>
      <c r="M167" s="3"/>
      <c r="N167" s="3"/>
      <c r="O167" s="3"/>
      <c r="P167" s="3"/>
      <c r="Q167" s="3"/>
      <c r="S167" s="110" t="e">
        <f t="shared" si="46"/>
        <v>#REF!</v>
      </c>
      <c r="T167" s="110" t="e">
        <f t="shared" si="47"/>
        <v>#REF!</v>
      </c>
      <c r="U167" s="111" t="e">
        <f t="shared" si="54"/>
        <v>#REF!</v>
      </c>
      <c r="V167" s="111" t="e">
        <f t="shared" si="55"/>
        <v>#REF!</v>
      </c>
      <c r="X167" s="110" t="e">
        <f t="shared" si="48"/>
        <v>#REF!</v>
      </c>
      <c r="Y167" s="110" t="e">
        <f t="shared" si="49"/>
        <v>#REF!</v>
      </c>
      <c r="Z167" s="111" t="e">
        <f t="shared" si="56"/>
        <v>#REF!</v>
      </c>
      <c r="AA167" s="111" t="e">
        <f t="shared" si="57"/>
        <v>#REF!</v>
      </c>
      <c r="AC167" s="110" t="e">
        <f t="shared" si="50"/>
        <v>#REF!</v>
      </c>
      <c r="AD167" s="110" t="e">
        <f t="shared" si="51"/>
        <v>#REF!</v>
      </c>
      <c r="AE167" s="111" t="e">
        <f t="shared" si="58"/>
        <v>#REF!</v>
      </c>
      <c r="AF167" s="111" t="e">
        <f t="shared" si="59"/>
        <v>#REF!</v>
      </c>
      <c r="AH167" s="110" t="e">
        <f t="shared" si="52"/>
        <v>#REF!</v>
      </c>
      <c r="AI167" s="110" t="e">
        <f t="shared" si="53"/>
        <v>#REF!</v>
      </c>
      <c r="AJ167" s="111" t="e">
        <f t="shared" si="60"/>
        <v>#REF!</v>
      </c>
      <c r="AK167" s="111" t="e">
        <f t="shared" si="61"/>
        <v>#REF!</v>
      </c>
      <c r="AU167" s="79"/>
      <c r="DJ167" s="79"/>
      <c r="GM167" s="79"/>
      <c r="HL167" s="79"/>
      <c r="LZ167" s="79"/>
      <c r="SJ167" s="79"/>
      <c r="TX167" s="79"/>
      <c r="VC167" s="79"/>
      <c r="AFG167" s="79"/>
      <c r="AHC167" s="79"/>
      <c r="AHN167" s="79"/>
      <c r="AIT167" s="79"/>
      <c r="AJL167" s="79"/>
      <c r="AMY167" s="79"/>
      <c r="AOJ167" s="79"/>
      <c r="ASO167" s="79"/>
      <c r="AVF167" s="79"/>
      <c r="AYQ167" s="79"/>
      <c r="BAH167" s="79"/>
      <c r="BBW167" s="79"/>
      <c r="BKX167" s="79"/>
      <c r="BOB167" s="79"/>
      <c r="BOW167" s="79"/>
      <c r="BPL167" s="79"/>
      <c r="BUF167" s="79"/>
      <c r="BUS167" s="79"/>
      <c r="CCY167" s="79"/>
      <c r="CDB167" s="79"/>
      <c r="CIE167" s="79"/>
      <c r="CJP167" s="79"/>
      <c r="CUS167" s="79"/>
      <c r="CVA167" s="79"/>
      <c r="DAR167" s="79"/>
      <c r="DEG167" s="79"/>
      <c r="DEJ167" s="79"/>
      <c r="DEZ167" s="79"/>
      <c r="DFZ167" s="79"/>
      <c r="DKJ167" s="79"/>
      <c r="DLX167" s="79"/>
      <c r="DMB167" s="79"/>
      <c r="DNE167" s="79"/>
      <c r="DWM167" s="79"/>
      <c r="DZA167" s="79"/>
    </row>
    <row r="168" spans="1:948 1039:1917 2131:3044 3073:3381" ht="15" customHeight="1">
      <c r="A168" s="84"/>
      <c r="B168" s="88"/>
      <c r="C168" s="90"/>
      <c r="D168" s="13"/>
      <c r="E168" s="14"/>
      <c r="F168" s="14"/>
      <c r="G168" s="18" t="str">
        <f t="shared" si="44"/>
        <v/>
      </c>
      <c r="H168" s="18" t="str">
        <f t="shared" si="45"/>
        <v/>
      </c>
      <c r="I168" s="28"/>
      <c r="J168" s="3"/>
      <c r="K168" s="3"/>
      <c r="L168" s="3"/>
      <c r="M168" s="3"/>
      <c r="N168" s="3"/>
      <c r="O168" s="3"/>
      <c r="P168" s="3"/>
      <c r="Q168" s="3"/>
      <c r="S168" s="110" t="e">
        <f t="shared" si="46"/>
        <v>#REF!</v>
      </c>
      <c r="T168" s="110" t="e">
        <f t="shared" si="47"/>
        <v>#REF!</v>
      </c>
      <c r="U168" s="111" t="e">
        <f t="shared" si="54"/>
        <v>#REF!</v>
      </c>
      <c r="V168" s="111" t="e">
        <f t="shared" si="55"/>
        <v>#REF!</v>
      </c>
      <c r="X168" s="110" t="e">
        <f t="shared" si="48"/>
        <v>#REF!</v>
      </c>
      <c r="Y168" s="110" t="e">
        <f t="shared" si="49"/>
        <v>#REF!</v>
      </c>
      <c r="Z168" s="111" t="e">
        <f t="shared" si="56"/>
        <v>#REF!</v>
      </c>
      <c r="AA168" s="111" t="e">
        <f t="shared" si="57"/>
        <v>#REF!</v>
      </c>
      <c r="AC168" s="110" t="e">
        <f t="shared" si="50"/>
        <v>#REF!</v>
      </c>
      <c r="AD168" s="110" t="e">
        <f t="shared" si="51"/>
        <v>#REF!</v>
      </c>
      <c r="AE168" s="111" t="e">
        <f t="shared" si="58"/>
        <v>#REF!</v>
      </c>
      <c r="AF168" s="111" t="e">
        <f t="shared" si="59"/>
        <v>#REF!</v>
      </c>
      <c r="AH168" s="110" t="e">
        <f t="shared" si="52"/>
        <v>#REF!</v>
      </c>
      <c r="AI168" s="110" t="e">
        <f t="shared" si="53"/>
        <v>#REF!</v>
      </c>
      <c r="AJ168" s="111" t="e">
        <f t="shared" si="60"/>
        <v>#REF!</v>
      </c>
      <c r="AK168" s="111" t="e">
        <f t="shared" si="61"/>
        <v>#REF!</v>
      </c>
      <c r="AU168" s="79"/>
      <c r="DJ168" s="79"/>
      <c r="GM168" s="79"/>
      <c r="HL168" s="79"/>
      <c r="LZ168" s="79"/>
      <c r="SJ168" s="79"/>
      <c r="TX168" s="79"/>
      <c r="VC168" s="79"/>
      <c r="AFG168" s="79"/>
      <c r="AHC168" s="79"/>
      <c r="AHN168" s="79"/>
      <c r="AIT168" s="79"/>
      <c r="AJL168" s="79"/>
      <c r="AMY168" s="79"/>
      <c r="AOJ168" s="79"/>
      <c r="ASO168" s="79"/>
      <c r="AVF168" s="79"/>
      <c r="AYQ168" s="79"/>
      <c r="BAH168" s="79"/>
      <c r="BBW168" s="79"/>
      <c r="BKX168" s="79"/>
      <c r="BOB168" s="79"/>
      <c r="BOW168" s="79"/>
      <c r="BPL168" s="79"/>
      <c r="BUF168" s="79"/>
      <c r="BUS168" s="79"/>
      <c r="CCY168" s="79"/>
      <c r="CDB168" s="79"/>
      <c r="CIE168" s="79"/>
      <c r="CJP168" s="79"/>
      <c r="CUS168" s="79"/>
      <c r="CVA168" s="79"/>
      <c r="DAR168" s="79"/>
      <c r="DEG168" s="79"/>
      <c r="DEJ168" s="79"/>
      <c r="DEZ168" s="79"/>
      <c r="DFZ168" s="79"/>
      <c r="DKJ168" s="79"/>
      <c r="DLX168" s="79"/>
      <c r="DMB168" s="79"/>
      <c r="DNE168" s="79"/>
      <c r="DWM168" s="79"/>
      <c r="DZA168" s="79"/>
    </row>
    <row r="169" spans="1:948 1039:1917 2131:3044 3073:3381" ht="15" customHeight="1">
      <c r="A169" s="84"/>
      <c r="B169" s="88"/>
      <c r="C169" s="90"/>
      <c r="D169" s="13"/>
      <c r="E169" s="14"/>
      <c r="F169" s="14"/>
      <c r="G169" s="18" t="str">
        <f t="shared" si="44"/>
        <v/>
      </c>
      <c r="H169" s="18" t="str">
        <f t="shared" si="45"/>
        <v/>
      </c>
      <c r="I169" s="28"/>
      <c r="J169" s="3"/>
      <c r="K169" s="3"/>
      <c r="L169" s="3"/>
      <c r="M169" s="3"/>
      <c r="N169" s="3"/>
      <c r="O169" s="3"/>
      <c r="P169" s="3"/>
      <c r="Q169" s="3"/>
      <c r="S169" s="110" t="e">
        <f t="shared" si="46"/>
        <v>#REF!</v>
      </c>
      <c r="T169" s="110" t="e">
        <f t="shared" si="47"/>
        <v>#REF!</v>
      </c>
      <c r="U169" s="111" t="e">
        <f t="shared" si="54"/>
        <v>#REF!</v>
      </c>
      <c r="V169" s="111" t="e">
        <f t="shared" si="55"/>
        <v>#REF!</v>
      </c>
      <c r="X169" s="110" t="e">
        <f t="shared" si="48"/>
        <v>#REF!</v>
      </c>
      <c r="Y169" s="110" t="e">
        <f t="shared" si="49"/>
        <v>#REF!</v>
      </c>
      <c r="Z169" s="111" t="e">
        <f t="shared" si="56"/>
        <v>#REF!</v>
      </c>
      <c r="AA169" s="111" t="e">
        <f t="shared" si="57"/>
        <v>#REF!</v>
      </c>
      <c r="AC169" s="110" t="e">
        <f t="shared" si="50"/>
        <v>#REF!</v>
      </c>
      <c r="AD169" s="110" t="e">
        <f t="shared" si="51"/>
        <v>#REF!</v>
      </c>
      <c r="AE169" s="111" t="e">
        <f t="shared" si="58"/>
        <v>#REF!</v>
      </c>
      <c r="AF169" s="111" t="e">
        <f t="shared" si="59"/>
        <v>#REF!</v>
      </c>
      <c r="AH169" s="110" t="e">
        <f t="shared" si="52"/>
        <v>#REF!</v>
      </c>
      <c r="AI169" s="110" t="e">
        <f t="shared" si="53"/>
        <v>#REF!</v>
      </c>
      <c r="AJ169" s="111" t="e">
        <f t="shared" si="60"/>
        <v>#REF!</v>
      </c>
      <c r="AK169" s="111" t="e">
        <f t="shared" si="61"/>
        <v>#REF!</v>
      </c>
      <c r="AU169" s="79"/>
      <c r="DJ169" s="79"/>
      <c r="GM169" s="79"/>
      <c r="HL169" s="79"/>
      <c r="LZ169" s="79"/>
      <c r="SJ169" s="79"/>
      <c r="TX169" s="79"/>
      <c r="VC169" s="79"/>
      <c r="AFG169" s="79"/>
      <c r="AHC169" s="79"/>
      <c r="AHN169" s="79"/>
      <c r="AIT169" s="79"/>
      <c r="AJL169" s="79"/>
      <c r="AMY169" s="79"/>
      <c r="AOJ169" s="79"/>
      <c r="ASO169" s="79"/>
      <c r="AVF169" s="79"/>
      <c r="AYQ169" s="79"/>
      <c r="BAH169" s="79"/>
      <c r="BBW169" s="79"/>
      <c r="BKX169" s="79"/>
      <c r="BOB169" s="79"/>
      <c r="BOW169" s="79"/>
      <c r="BPL169" s="79"/>
      <c r="BUF169" s="79"/>
      <c r="BUS169" s="79"/>
      <c r="CCY169" s="79"/>
      <c r="CDB169" s="79"/>
      <c r="CIE169" s="79"/>
      <c r="CJP169" s="79"/>
      <c r="CUS169" s="79"/>
      <c r="CVA169" s="79"/>
      <c r="DAR169" s="79"/>
      <c r="DEG169" s="79"/>
      <c r="DEJ169" s="79"/>
      <c r="DEZ169" s="79"/>
      <c r="DFZ169" s="79"/>
      <c r="DKJ169" s="79"/>
      <c r="DLX169" s="79"/>
      <c r="DMB169" s="79"/>
      <c r="DNE169" s="79"/>
      <c r="DWM169" s="79"/>
      <c r="DZA169" s="79"/>
    </row>
    <row r="170" spans="1:948 1039:1917 2131:3044 3073:3381" ht="15" customHeight="1">
      <c r="A170" s="84"/>
      <c r="B170" s="88"/>
      <c r="C170" s="90"/>
      <c r="D170" s="13"/>
      <c r="E170" s="14"/>
      <c r="F170" s="14"/>
      <c r="G170" s="18" t="str">
        <f t="shared" si="44"/>
        <v/>
      </c>
      <c r="H170" s="18" t="str">
        <f t="shared" si="45"/>
        <v/>
      </c>
      <c r="I170" s="28"/>
      <c r="J170" s="3"/>
      <c r="K170" s="3"/>
      <c r="L170" s="3"/>
      <c r="M170" s="3"/>
      <c r="N170" s="3"/>
      <c r="O170" s="3"/>
      <c r="P170" s="3"/>
      <c r="Q170" s="3"/>
      <c r="S170" s="110" t="e">
        <f t="shared" si="46"/>
        <v>#REF!</v>
      </c>
      <c r="T170" s="110" t="e">
        <f t="shared" si="47"/>
        <v>#REF!</v>
      </c>
      <c r="U170" s="111" t="e">
        <f t="shared" si="54"/>
        <v>#REF!</v>
      </c>
      <c r="V170" s="111" t="e">
        <f t="shared" si="55"/>
        <v>#REF!</v>
      </c>
      <c r="X170" s="110" t="e">
        <f t="shared" si="48"/>
        <v>#REF!</v>
      </c>
      <c r="Y170" s="110" t="e">
        <f t="shared" si="49"/>
        <v>#REF!</v>
      </c>
      <c r="Z170" s="111" t="e">
        <f t="shared" si="56"/>
        <v>#REF!</v>
      </c>
      <c r="AA170" s="111" t="e">
        <f t="shared" si="57"/>
        <v>#REF!</v>
      </c>
      <c r="AC170" s="110" t="e">
        <f t="shared" si="50"/>
        <v>#REF!</v>
      </c>
      <c r="AD170" s="110" t="e">
        <f t="shared" si="51"/>
        <v>#REF!</v>
      </c>
      <c r="AE170" s="111" t="e">
        <f t="shared" si="58"/>
        <v>#REF!</v>
      </c>
      <c r="AF170" s="111" t="e">
        <f t="shared" si="59"/>
        <v>#REF!</v>
      </c>
      <c r="AH170" s="110" t="e">
        <f t="shared" si="52"/>
        <v>#REF!</v>
      </c>
      <c r="AI170" s="110" t="e">
        <f t="shared" si="53"/>
        <v>#REF!</v>
      </c>
      <c r="AJ170" s="111" t="e">
        <f t="shared" si="60"/>
        <v>#REF!</v>
      </c>
      <c r="AK170" s="111" t="e">
        <f t="shared" si="61"/>
        <v>#REF!</v>
      </c>
      <c r="AU170" s="79"/>
      <c r="DJ170" s="79"/>
      <c r="GM170" s="79"/>
      <c r="HL170" s="79"/>
      <c r="LZ170" s="79"/>
      <c r="SJ170" s="79"/>
      <c r="TX170" s="79"/>
      <c r="VC170" s="79"/>
      <c r="AFG170" s="79"/>
      <c r="AHC170" s="79"/>
      <c r="AHN170" s="79"/>
      <c r="AIT170" s="79"/>
      <c r="AJL170" s="79"/>
      <c r="AMY170" s="79"/>
      <c r="AOJ170" s="79"/>
      <c r="ASO170" s="79"/>
      <c r="AVF170" s="79"/>
      <c r="AYQ170" s="79"/>
      <c r="BAH170" s="79"/>
      <c r="BBW170" s="79"/>
      <c r="BKX170" s="79"/>
      <c r="BOB170" s="79"/>
      <c r="BOW170" s="79"/>
      <c r="BPL170" s="79"/>
      <c r="BUF170" s="79"/>
      <c r="BUS170" s="79"/>
      <c r="CCY170" s="79"/>
      <c r="CDB170" s="79"/>
      <c r="CIE170" s="79"/>
      <c r="CJP170" s="79"/>
      <c r="CUS170" s="79"/>
      <c r="CVA170" s="79"/>
      <c r="DAR170" s="79"/>
      <c r="DEG170" s="79"/>
      <c r="DEJ170" s="79"/>
      <c r="DEZ170" s="79"/>
      <c r="DFZ170" s="79"/>
      <c r="DKJ170" s="79"/>
      <c r="DLX170" s="79"/>
      <c r="DMB170" s="79"/>
      <c r="DNE170" s="79"/>
      <c r="DWM170" s="79"/>
      <c r="DZA170" s="79"/>
    </row>
    <row r="171" spans="1:948 1039:1917 2131:3044 3073:3381" ht="15" customHeight="1">
      <c r="A171" s="84"/>
      <c r="B171" s="88"/>
      <c r="C171" s="90"/>
      <c r="D171" s="13"/>
      <c r="E171" s="14"/>
      <c r="F171" s="14"/>
      <c r="G171" s="18" t="str">
        <f t="shared" si="44"/>
        <v/>
      </c>
      <c r="H171" s="18" t="str">
        <f t="shared" si="45"/>
        <v/>
      </c>
      <c r="I171" s="28"/>
      <c r="J171" s="3"/>
      <c r="K171" s="3"/>
      <c r="L171" s="3"/>
      <c r="M171" s="3"/>
      <c r="N171" s="3"/>
      <c r="O171" s="3"/>
      <c r="P171" s="3"/>
      <c r="Q171" s="3"/>
      <c r="S171" s="110" t="e">
        <f t="shared" si="46"/>
        <v>#REF!</v>
      </c>
      <c r="T171" s="110" t="e">
        <f t="shared" si="47"/>
        <v>#REF!</v>
      </c>
      <c r="U171" s="111" t="e">
        <f t="shared" si="54"/>
        <v>#REF!</v>
      </c>
      <c r="V171" s="111" t="e">
        <f t="shared" si="55"/>
        <v>#REF!</v>
      </c>
      <c r="X171" s="110" t="e">
        <f t="shared" si="48"/>
        <v>#REF!</v>
      </c>
      <c r="Y171" s="110" t="e">
        <f t="shared" si="49"/>
        <v>#REF!</v>
      </c>
      <c r="Z171" s="111" t="e">
        <f t="shared" si="56"/>
        <v>#REF!</v>
      </c>
      <c r="AA171" s="111" t="e">
        <f t="shared" si="57"/>
        <v>#REF!</v>
      </c>
      <c r="AC171" s="110" t="e">
        <f t="shared" si="50"/>
        <v>#REF!</v>
      </c>
      <c r="AD171" s="110" t="e">
        <f t="shared" si="51"/>
        <v>#REF!</v>
      </c>
      <c r="AE171" s="111" t="e">
        <f t="shared" si="58"/>
        <v>#REF!</v>
      </c>
      <c r="AF171" s="111" t="e">
        <f t="shared" si="59"/>
        <v>#REF!</v>
      </c>
      <c r="AH171" s="110" t="e">
        <f t="shared" si="52"/>
        <v>#REF!</v>
      </c>
      <c r="AI171" s="110" t="e">
        <f t="shared" si="53"/>
        <v>#REF!</v>
      </c>
      <c r="AJ171" s="111" t="e">
        <f t="shared" si="60"/>
        <v>#REF!</v>
      </c>
      <c r="AK171" s="111" t="e">
        <f t="shared" si="61"/>
        <v>#REF!</v>
      </c>
      <c r="AU171" s="79"/>
      <c r="DJ171" s="79"/>
      <c r="GM171" s="79"/>
      <c r="HL171" s="79"/>
      <c r="LZ171" s="79"/>
      <c r="SJ171" s="79"/>
      <c r="TX171" s="79"/>
      <c r="VC171" s="79"/>
      <c r="AFG171" s="79"/>
      <c r="AHC171" s="79"/>
      <c r="AHN171" s="79"/>
      <c r="AIT171" s="79"/>
      <c r="AJL171" s="79"/>
      <c r="AMY171" s="79"/>
      <c r="AOJ171" s="79"/>
      <c r="ASO171" s="79"/>
      <c r="AVF171" s="79"/>
      <c r="AYQ171" s="79"/>
      <c r="BAH171" s="79"/>
      <c r="BBW171" s="79"/>
      <c r="BKX171" s="79"/>
      <c r="BOB171" s="79"/>
      <c r="BOW171" s="79"/>
      <c r="BPL171" s="79"/>
      <c r="BUF171" s="79"/>
      <c r="BUS171" s="79"/>
      <c r="CCY171" s="79"/>
      <c r="CDB171" s="79"/>
      <c r="CIE171" s="79"/>
      <c r="CJP171" s="79"/>
      <c r="CUS171" s="79"/>
      <c r="CVA171" s="79"/>
      <c r="DAR171" s="79"/>
      <c r="DEG171" s="79"/>
      <c r="DEJ171" s="79"/>
      <c r="DEZ171" s="79"/>
      <c r="DFZ171" s="79"/>
      <c r="DKJ171" s="79"/>
      <c r="DLX171" s="79"/>
      <c r="DMB171" s="79"/>
      <c r="DNE171" s="79"/>
      <c r="DWM171" s="79"/>
      <c r="DZA171" s="79"/>
    </row>
    <row r="172" spans="1:948 1039:1917 2131:3044 3073:3381" ht="15" customHeight="1">
      <c r="A172" s="84"/>
      <c r="B172" s="88"/>
      <c r="C172" s="90"/>
      <c r="D172" s="13"/>
      <c r="E172" s="14"/>
      <c r="F172" s="14"/>
      <c r="G172" s="18" t="str">
        <f t="shared" si="44"/>
        <v/>
      </c>
      <c r="H172" s="18" t="str">
        <f t="shared" si="45"/>
        <v/>
      </c>
      <c r="I172" s="28"/>
      <c r="J172" s="3"/>
      <c r="K172" s="3"/>
      <c r="L172" s="3"/>
      <c r="M172" s="3"/>
      <c r="N172" s="3"/>
      <c r="O172" s="3"/>
      <c r="P172" s="3"/>
      <c r="Q172" s="3"/>
      <c r="S172" s="110" t="e">
        <f t="shared" si="46"/>
        <v>#REF!</v>
      </c>
      <c r="T172" s="110" t="e">
        <f t="shared" si="47"/>
        <v>#REF!</v>
      </c>
      <c r="U172" s="111" t="e">
        <f t="shared" si="54"/>
        <v>#REF!</v>
      </c>
      <c r="V172" s="111" t="e">
        <f t="shared" si="55"/>
        <v>#REF!</v>
      </c>
      <c r="X172" s="110" t="e">
        <f t="shared" si="48"/>
        <v>#REF!</v>
      </c>
      <c r="Y172" s="110" t="e">
        <f t="shared" si="49"/>
        <v>#REF!</v>
      </c>
      <c r="Z172" s="111" t="e">
        <f t="shared" si="56"/>
        <v>#REF!</v>
      </c>
      <c r="AA172" s="111" t="e">
        <f t="shared" si="57"/>
        <v>#REF!</v>
      </c>
      <c r="AC172" s="110" t="e">
        <f t="shared" si="50"/>
        <v>#REF!</v>
      </c>
      <c r="AD172" s="110" t="e">
        <f t="shared" si="51"/>
        <v>#REF!</v>
      </c>
      <c r="AE172" s="111" t="e">
        <f t="shared" si="58"/>
        <v>#REF!</v>
      </c>
      <c r="AF172" s="111" t="e">
        <f t="shared" si="59"/>
        <v>#REF!</v>
      </c>
      <c r="AH172" s="110" t="e">
        <f t="shared" si="52"/>
        <v>#REF!</v>
      </c>
      <c r="AI172" s="110" t="e">
        <f t="shared" si="53"/>
        <v>#REF!</v>
      </c>
      <c r="AJ172" s="111" t="e">
        <f t="shared" si="60"/>
        <v>#REF!</v>
      </c>
      <c r="AK172" s="111" t="e">
        <f t="shared" si="61"/>
        <v>#REF!</v>
      </c>
      <c r="AU172" s="79"/>
      <c r="DJ172" s="79"/>
      <c r="GM172" s="79"/>
      <c r="HL172" s="79"/>
      <c r="LZ172" s="79"/>
      <c r="SJ172" s="79"/>
      <c r="TX172" s="79"/>
      <c r="VC172" s="79"/>
      <c r="AFG172" s="79"/>
      <c r="AHC172" s="79"/>
      <c r="AHN172" s="79"/>
      <c r="AIT172" s="79"/>
      <c r="AJL172" s="79"/>
      <c r="AMY172" s="79"/>
      <c r="AOJ172" s="79"/>
      <c r="ASO172" s="79"/>
      <c r="AVF172" s="79"/>
      <c r="AYQ172" s="79"/>
      <c r="BAH172" s="79"/>
      <c r="BBW172" s="79"/>
      <c r="BKX172" s="79"/>
      <c r="BOB172" s="79"/>
      <c r="BOW172" s="79"/>
      <c r="BPL172" s="79"/>
      <c r="BUF172" s="79"/>
      <c r="BUS172" s="79"/>
      <c r="CCY172" s="79"/>
      <c r="CDB172" s="79"/>
      <c r="CIE172" s="79"/>
      <c r="CJP172" s="79"/>
      <c r="CUS172" s="79"/>
      <c r="CVA172" s="79"/>
      <c r="DAR172" s="79"/>
      <c r="DEG172" s="79"/>
      <c r="DEJ172" s="79"/>
      <c r="DEZ172" s="79"/>
      <c r="DFZ172" s="79"/>
      <c r="DKJ172" s="79"/>
      <c r="DLX172" s="79"/>
      <c r="DMB172" s="79"/>
      <c r="DNE172" s="79"/>
      <c r="DWM172" s="79"/>
      <c r="DZA172" s="79"/>
    </row>
    <row r="173" spans="1:948 1039:1917 2131:3044 3073:3381" ht="15" customHeight="1">
      <c r="A173" s="84"/>
      <c r="B173" s="88"/>
      <c r="C173" s="90"/>
      <c r="D173" s="13"/>
      <c r="E173" s="14"/>
      <c r="F173" s="14"/>
      <c r="G173" s="18" t="str">
        <f t="shared" si="44"/>
        <v/>
      </c>
      <c r="H173" s="18" t="str">
        <f t="shared" si="45"/>
        <v/>
      </c>
      <c r="I173" s="28"/>
      <c r="J173" s="3"/>
      <c r="K173" s="3"/>
      <c r="L173" s="3"/>
      <c r="M173" s="3"/>
      <c r="N173" s="3"/>
      <c r="O173" s="3"/>
      <c r="P173" s="3"/>
      <c r="Q173" s="3"/>
      <c r="S173" s="110" t="e">
        <f t="shared" si="46"/>
        <v>#REF!</v>
      </c>
      <c r="T173" s="110" t="e">
        <f t="shared" si="47"/>
        <v>#REF!</v>
      </c>
      <c r="U173" s="111" t="e">
        <f t="shared" si="54"/>
        <v>#REF!</v>
      </c>
      <c r="V173" s="111" t="e">
        <f t="shared" si="55"/>
        <v>#REF!</v>
      </c>
      <c r="X173" s="110" t="e">
        <f t="shared" si="48"/>
        <v>#REF!</v>
      </c>
      <c r="Y173" s="110" t="e">
        <f t="shared" si="49"/>
        <v>#REF!</v>
      </c>
      <c r="Z173" s="111" t="e">
        <f t="shared" si="56"/>
        <v>#REF!</v>
      </c>
      <c r="AA173" s="111" t="e">
        <f t="shared" si="57"/>
        <v>#REF!</v>
      </c>
      <c r="AC173" s="110" t="e">
        <f t="shared" si="50"/>
        <v>#REF!</v>
      </c>
      <c r="AD173" s="110" t="e">
        <f t="shared" si="51"/>
        <v>#REF!</v>
      </c>
      <c r="AE173" s="111" t="e">
        <f t="shared" si="58"/>
        <v>#REF!</v>
      </c>
      <c r="AF173" s="111" t="e">
        <f t="shared" si="59"/>
        <v>#REF!</v>
      </c>
      <c r="AH173" s="110" t="e">
        <f t="shared" si="52"/>
        <v>#REF!</v>
      </c>
      <c r="AI173" s="110" t="e">
        <f t="shared" si="53"/>
        <v>#REF!</v>
      </c>
      <c r="AJ173" s="111" t="e">
        <f t="shared" si="60"/>
        <v>#REF!</v>
      </c>
      <c r="AK173" s="111" t="e">
        <f t="shared" si="61"/>
        <v>#REF!</v>
      </c>
      <c r="AU173" s="79"/>
      <c r="DJ173" s="79"/>
      <c r="GM173" s="79"/>
      <c r="HL173" s="79"/>
      <c r="LZ173" s="79"/>
      <c r="SJ173" s="79"/>
      <c r="TX173" s="79"/>
      <c r="VC173" s="79"/>
      <c r="AFG173" s="79"/>
      <c r="AHC173" s="79"/>
      <c r="AHN173" s="79"/>
      <c r="AIT173" s="79"/>
      <c r="AJL173" s="79"/>
      <c r="AMY173" s="79"/>
      <c r="AOJ173" s="79"/>
      <c r="ASO173" s="79"/>
      <c r="AVF173" s="79"/>
      <c r="AYQ173" s="79"/>
      <c r="BAH173" s="79"/>
      <c r="BBW173" s="79"/>
      <c r="BKX173" s="79"/>
      <c r="BOB173" s="79"/>
      <c r="BOW173" s="79"/>
      <c r="BPL173" s="79"/>
      <c r="BUF173" s="79"/>
      <c r="BUS173" s="79"/>
      <c r="CCY173" s="79"/>
      <c r="CDB173" s="79"/>
      <c r="CIE173" s="79"/>
      <c r="CJP173" s="79"/>
      <c r="CUS173" s="79"/>
      <c r="CVA173" s="79"/>
      <c r="DAR173" s="79"/>
      <c r="DEG173" s="79"/>
      <c r="DEJ173" s="79"/>
      <c r="DEZ173" s="79"/>
      <c r="DFZ173" s="79"/>
      <c r="DKJ173" s="79"/>
      <c r="DLX173" s="79"/>
      <c r="DMB173" s="79"/>
      <c r="DNE173" s="79"/>
      <c r="DWM173" s="79"/>
      <c r="DZA173" s="79"/>
    </row>
    <row r="174" spans="1:948 1039:1917 2131:3044 3073:3381" ht="15" customHeight="1">
      <c r="A174" s="84"/>
      <c r="B174" s="88"/>
      <c r="C174" s="90"/>
      <c r="D174" s="13"/>
      <c r="E174" s="14"/>
      <c r="F174" s="14"/>
      <c r="G174" s="18" t="str">
        <f t="shared" si="44"/>
        <v/>
      </c>
      <c r="H174" s="18" t="str">
        <f t="shared" si="45"/>
        <v/>
      </c>
      <c r="I174" s="28"/>
      <c r="J174" s="3"/>
      <c r="K174" s="3"/>
      <c r="L174" s="3"/>
      <c r="M174" s="3"/>
      <c r="N174" s="3"/>
      <c r="O174" s="3"/>
      <c r="P174" s="3"/>
      <c r="Q174" s="3"/>
      <c r="S174" s="110" t="e">
        <f t="shared" si="46"/>
        <v>#REF!</v>
      </c>
      <c r="T174" s="110" t="e">
        <f t="shared" si="47"/>
        <v>#REF!</v>
      </c>
      <c r="U174" s="111" t="e">
        <f t="shared" si="54"/>
        <v>#REF!</v>
      </c>
      <c r="V174" s="111" t="e">
        <f t="shared" si="55"/>
        <v>#REF!</v>
      </c>
      <c r="X174" s="110" t="e">
        <f t="shared" si="48"/>
        <v>#REF!</v>
      </c>
      <c r="Y174" s="110" t="e">
        <f t="shared" si="49"/>
        <v>#REF!</v>
      </c>
      <c r="Z174" s="111" t="e">
        <f t="shared" si="56"/>
        <v>#REF!</v>
      </c>
      <c r="AA174" s="111" t="e">
        <f t="shared" si="57"/>
        <v>#REF!</v>
      </c>
      <c r="AC174" s="110" t="e">
        <f t="shared" si="50"/>
        <v>#REF!</v>
      </c>
      <c r="AD174" s="110" t="e">
        <f t="shared" si="51"/>
        <v>#REF!</v>
      </c>
      <c r="AE174" s="111" t="e">
        <f t="shared" si="58"/>
        <v>#REF!</v>
      </c>
      <c r="AF174" s="111" t="e">
        <f t="shared" si="59"/>
        <v>#REF!</v>
      </c>
      <c r="AH174" s="110" t="e">
        <f t="shared" si="52"/>
        <v>#REF!</v>
      </c>
      <c r="AI174" s="110" t="e">
        <f t="shared" si="53"/>
        <v>#REF!</v>
      </c>
      <c r="AJ174" s="111" t="e">
        <f t="shared" si="60"/>
        <v>#REF!</v>
      </c>
      <c r="AK174" s="111" t="e">
        <f t="shared" si="61"/>
        <v>#REF!</v>
      </c>
      <c r="AU174" s="79"/>
      <c r="DJ174" s="79"/>
      <c r="GM174" s="79"/>
      <c r="HL174" s="79"/>
      <c r="LZ174" s="79"/>
      <c r="SJ174" s="79"/>
      <c r="TX174" s="79"/>
      <c r="VC174" s="79"/>
      <c r="AFG174" s="79"/>
      <c r="AHC174" s="79"/>
      <c r="AHN174" s="79"/>
      <c r="AIT174" s="79"/>
      <c r="AJL174" s="79"/>
      <c r="AMY174" s="79"/>
      <c r="AOJ174" s="79"/>
      <c r="ASO174" s="79"/>
      <c r="AVF174" s="79"/>
      <c r="AYQ174" s="79"/>
      <c r="BAH174" s="79"/>
      <c r="BBW174" s="79"/>
      <c r="BKX174" s="79"/>
      <c r="BOB174" s="79"/>
      <c r="BOW174" s="79"/>
      <c r="BPL174" s="79"/>
      <c r="BUF174" s="79"/>
      <c r="BUS174" s="79"/>
      <c r="CCY174" s="79"/>
      <c r="CDB174" s="79"/>
      <c r="CIE174" s="79"/>
      <c r="CJP174" s="79"/>
      <c r="CUS174" s="79"/>
      <c r="CVA174" s="79"/>
      <c r="DAR174" s="79"/>
      <c r="DEG174" s="79"/>
      <c r="DEJ174" s="79"/>
      <c r="DEZ174" s="79"/>
      <c r="DFZ174" s="79"/>
      <c r="DKJ174" s="79"/>
      <c r="DLX174" s="79"/>
      <c r="DMB174" s="79"/>
      <c r="DNE174" s="79"/>
      <c r="DWM174" s="79"/>
      <c r="DZA174" s="79"/>
    </row>
    <row r="175" spans="1:948 1039:1917 2131:3044 3073:3381" ht="15" customHeight="1">
      <c r="A175" s="84"/>
      <c r="B175" s="88"/>
      <c r="C175" s="90"/>
      <c r="D175" s="13"/>
      <c r="E175" s="14"/>
      <c r="F175" s="14"/>
      <c r="G175" s="18" t="str">
        <f t="shared" si="44"/>
        <v/>
      </c>
      <c r="H175" s="18" t="str">
        <f t="shared" si="45"/>
        <v/>
      </c>
      <c r="I175" s="28"/>
      <c r="J175" s="3"/>
      <c r="K175" s="3"/>
      <c r="L175" s="3"/>
      <c r="M175" s="3"/>
      <c r="N175" s="3"/>
      <c r="O175" s="3"/>
      <c r="P175" s="3"/>
      <c r="Q175" s="3"/>
      <c r="S175" s="110" t="e">
        <f t="shared" si="46"/>
        <v>#REF!</v>
      </c>
      <c r="T175" s="110" t="e">
        <f t="shared" si="47"/>
        <v>#REF!</v>
      </c>
      <c r="U175" s="111" t="e">
        <f t="shared" si="54"/>
        <v>#REF!</v>
      </c>
      <c r="V175" s="111" t="e">
        <f t="shared" si="55"/>
        <v>#REF!</v>
      </c>
      <c r="X175" s="110" t="e">
        <f t="shared" si="48"/>
        <v>#REF!</v>
      </c>
      <c r="Y175" s="110" t="e">
        <f t="shared" si="49"/>
        <v>#REF!</v>
      </c>
      <c r="Z175" s="111" t="e">
        <f t="shared" si="56"/>
        <v>#REF!</v>
      </c>
      <c r="AA175" s="111" t="e">
        <f t="shared" si="57"/>
        <v>#REF!</v>
      </c>
      <c r="AC175" s="110" t="e">
        <f t="shared" si="50"/>
        <v>#REF!</v>
      </c>
      <c r="AD175" s="110" t="e">
        <f t="shared" si="51"/>
        <v>#REF!</v>
      </c>
      <c r="AE175" s="111" t="e">
        <f t="shared" si="58"/>
        <v>#REF!</v>
      </c>
      <c r="AF175" s="111" t="e">
        <f t="shared" si="59"/>
        <v>#REF!</v>
      </c>
      <c r="AH175" s="110" t="e">
        <f t="shared" si="52"/>
        <v>#REF!</v>
      </c>
      <c r="AI175" s="110" t="e">
        <f t="shared" si="53"/>
        <v>#REF!</v>
      </c>
      <c r="AJ175" s="111" t="e">
        <f t="shared" si="60"/>
        <v>#REF!</v>
      </c>
      <c r="AK175" s="111" t="e">
        <f t="shared" si="61"/>
        <v>#REF!</v>
      </c>
      <c r="AU175" s="79"/>
      <c r="DJ175" s="79"/>
      <c r="GM175" s="79"/>
      <c r="HL175" s="79"/>
      <c r="LZ175" s="79"/>
      <c r="SJ175" s="79"/>
      <c r="TX175" s="79"/>
      <c r="VC175" s="79"/>
      <c r="AFG175" s="79"/>
      <c r="AHC175" s="79"/>
      <c r="AHN175" s="79"/>
      <c r="AIT175" s="79"/>
      <c r="AJL175" s="79"/>
      <c r="AMY175" s="79"/>
      <c r="AOJ175" s="79"/>
      <c r="ASO175" s="79"/>
      <c r="AVF175" s="79"/>
      <c r="AYQ175" s="79"/>
      <c r="BAH175" s="79"/>
      <c r="BBW175" s="79"/>
      <c r="BKX175" s="79"/>
      <c r="BOB175" s="79"/>
      <c r="BOW175" s="79"/>
      <c r="BPL175" s="79"/>
      <c r="BUF175" s="79"/>
      <c r="BUS175" s="79"/>
      <c r="CCY175" s="79"/>
      <c r="CDB175" s="79"/>
      <c r="CIE175" s="79"/>
      <c r="CJP175" s="79"/>
      <c r="CUS175" s="79"/>
      <c r="CVA175" s="79"/>
      <c r="DAR175" s="79"/>
      <c r="DEG175" s="79"/>
      <c r="DEJ175" s="79"/>
      <c r="DEZ175" s="79"/>
      <c r="DFZ175" s="79"/>
      <c r="DKJ175" s="79"/>
      <c r="DLX175" s="79"/>
      <c r="DMB175" s="79"/>
      <c r="DNE175" s="79"/>
      <c r="DWM175" s="79"/>
      <c r="DZA175" s="79"/>
    </row>
    <row r="176" spans="1:948 1039:1917 2131:3044 3073:3381" ht="15" customHeight="1">
      <c r="A176" s="84"/>
      <c r="B176" s="88"/>
      <c r="C176" s="90"/>
      <c r="D176" s="13"/>
      <c r="E176" s="14"/>
      <c r="F176" s="14"/>
      <c r="G176" s="18" t="str">
        <f t="shared" si="44"/>
        <v/>
      </c>
      <c r="H176" s="18" t="str">
        <f t="shared" si="45"/>
        <v/>
      </c>
      <c r="I176" s="28"/>
      <c r="J176" s="3"/>
      <c r="K176" s="3"/>
      <c r="L176" s="3"/>
      <c r="M176" s="3"/>
      <c r="N176" s="3"/>
      <c r="O176" s="3"/>
      <c r="P176" s="3"/>
      <c r="Q176" s="3"/>
      <c r="S176" s="110" t="e">
        <f t="shared" si="46"/>
        <v>#REF!</v>
      </c>
      <c r="T176" s="110" t="e">
        <f t="shared" si="47"/>
        <v>#REF!</v>
      </c>
      <c r="U176" s="111" t="e">
        <f t="shared" si="54"/>
        <v>#REF!</v>
      </c>
      <c r="V176" s="111" t="e">
        <f t="shared" si="55"/>
        <v>#REF!</v>
      </c>
      <c r="X176" s="110" t="e">
        <f t="shared" si="48"/>
        <v>#REF!</v>
      </c>
      <c r="Y176" s="110" t="e">
        <f t="shared" si="49"/>
        <v>#REF!</v>
      </c>
      <c r="Z176" s="111" t="e">
        <f t="shared" si="56"/>
        <v>#REF!</v>
      </c>
      <c r="AA176" s="111" t="e">
        <f t="shared" si="57"/>
        <v>#REF!</v>
      </c>
      <c r="AC176" s="110" t="e">
        <f t="shared" si="50"/>
        <v>#REF!</v>
      </c>
      <c r="AD176" s="110" t="e">
        <f t="shared" si="51"/>
        <v>#REF!</v>
      </c>
      <c r="AE176" s="111" t="e">
        <f t="shared" si="58"/>
        <v>#REF!</v>
      </c>
      <c r="AF176" s="111" t="e">
        <f t="shared" si="59"/>
        <v>#REF!</v>
      </c>
      <c r="AH176" s="110" t="e">
        <f t="shared" si="52"/>
        <v>#REF!</v>
      </c>
      <c r="AI176" s="110" t="e">
        <f t="shared" si="53"/>
        <v>#REF!</v>
      </c>
      <c r="AJ176" s="111" t="e">
        <f t="shared" si="60"/>
        <v>#REF!</v>
      </c>
      <c r="AK176" s="111" t="e">
        <f t="shared" si="61"/>
        <v>#REF!</v>
      </c>
      <c r="AU176" s="79"/>
      <c r="DJ176" s="79"/>
      <c r="GM176" s="79"/>
      <c r="HL176" s="79"/>
      <c r="LZ176" s="79"/>
      <c r="SJ176" s="79"/>
      <c r="TX176" s="79"/>
      <c r="VC176" s="79"/>
      <c r="AFG176" s="79"/>
      <c r="AHC176" s="79"/>
      <c r="AHN176" s="79"/>
      <c r="AIT176" s="79"/>
      <c r="AJL176" s="79"/>
      <c r="AMY176" s="79"/>
      <c r="AOJ176" s="79"/>
      <c r="ASO176" s="79"/>
      <c r="AVF176" s="79"/>
      <c r="AYQ176" s="79"/>
      <c r="BAH176" s="79"/>
      <c r="BBW176" s="79"/>
      <c r="BKX176" s="79"/>
      <c r="BOB176" s="79"/>
      <c r="BOW176" s="79"/>
      <c r="BPL176" s="79"/>
      <c r="BUF176" s="79"/>
      <c r="BUS176" s="79"/>
      <c r="CCY176" s="79"/>
      <c r="CDB176" s="79"/>
      <c r="CIE176" s="79"/>
      <c r="CJP176" s="79"/>
      <c r="CUS176" s="79"/>
      <c r="CVA176" s="79"/>
      <c r="DAR176" s="79"/>
      <c r="DEG176" s="79"/>
      <c r="DEJ176" s="79"/>
      <c r="DEZ176" s="79"/>
      <c r="DFZ176" s="79"/>
      <c r="DKJ176" s="79"/>
      <c r="DLX176" s="79"/>
      <c r="DMB176" s="79"/>
      <c r="DNE176" s="79"/>
      <c r="DWM176" s="79"/>
      <c r="DZA176" s="79"/>
    </row>
    <row r="177" spans="1:948 1039:1917 2131:3044 3073:3381" ht="15" customHeight="1">
      <c r="A177" s="84"/>
      <c r="B177" s="88"/>
      <c r="C177" s="90"/>
      <c r="D177" s="13"/>
      <c r="E177" s="14"/>
      <c r="F177" s="14"/>
      <c r="G177" s="18" t="str">
        <f t="shared" si="44"/>
        <v/>
      </c>
      <c r="H177" s="18" t="str">
        <f t="shared" si="45"/>
        <v/>
      </c>
      <c r="I177" s="28"/>
      <c r="J177" s="3"/>
      <c r="K177" s="3"/>
      <c r="L177" s="3"/>
      <c r="M177" s="3"/>
      <c r="N177" s="3"/>
      <c r="O177" s="3"/>
      <c r="P177" s="3"/>
      <c r="Q177" s="3"/>
      <c r="S177" s="110" t="e">
        <f t="shared" si="46"/>
        <v>#REF!</v>
      </c>
      <c r="T177" s="110" t="e">
        <f t="shared" si="47"/>
        <v>#REF!</v>
      </c>
      <c r="U177" s="111" t="e">
        <f t="shared" si="54"/>
        <v>#REF!</v>
      </c>
      <c r="V177" s="111" t="e">
        <f t="shared" si="55"/>
        <v>#REF!</v>
      </c>
      <c r="X177" s="110" t="e">
        <f t="shared" si="48"/>
        <v>#REF!</v>
      </c>
      <c r="Y177" s="110" t="e">
        <f t="shared" si="49"/>
        <v>#REF!</v>
      </c>
      <c r="Z177" s="111" t="e">
        <f t="shared" si="56"/>
        <v>#REF!</v>
      </c>
      <c r="AA177" s="111" t="e">
        <f t="shared" si="57"/>
        <v>#REF!</v>
      </c>
      <c r="AC177" s="110" t="e">
        <f t="shared" si="50"/>
        <v>#REF!</v>
      </c>
      <c r="AD177" s="110" t="e">
        <f t="shared" si="51"/>
        <v>#REF!</v>
      </c>
      <c r="AE177" s="111" t="e">
        <f t="shared" si="58"/>
        <v>#REF!</v>
      </c>
      <c r="AF177" s="111" t="e">
        <f t="shared" si="59"/>
        <v>#REF!</v>
      </c>
      <c r="AH177" s="110" t="e">
        <f t="shared" si="52"/>
        <v>#REF!</v>
      </c>
      <c r="AI177" s="110" t="e">
        <f t="shared" si="53"/>
        <v>#REF!</v>
      </c>
      <c r="AJ177" s="111" t="e">
        <f t="shared" si="60"/>
        <v>#REF!</v>
      </c>
      <c r="AK177" s="111" t="e">
        <f t="shared" si="61"/>
        <v>#REF!</v>
      </c>
      <c r="AU177" s="79"/>
      <c r="DJ177" s="79"/>
      <c r="GM177" s="79"/>
      <c r="HL177" s="79"/>
      <c r="LZ177" s="79"/>
      <c r="SJ177" s="79"/>
      <c r="TX177" s="79"/>
      <c r="VC177" s="79"/>
      <c r="AFG177" s="79"/>
      <c r="AHC177" s="79"/>
      <c r="AHN177" s="79"/>
      <c r="AIT177" s="79"/>
      <c r="AJL177" s="79"/>
      <c r="AMY177" s="79"/>
      <c r="AOJ177" s="79"/>
      <c r="ASO177" s="79"/>
      <c r="AVF177" s="79"/>
      <c r="AYQ177" s="79"/>
      <c r="BAH177" s="79"/>
      <c r="BBW177" s="79"/>
      <c r="BKX177" s="79"/>
      <c r="BOB177" s="79"/>
      <c r="BOW177" s="79"/>
      <c r="BPL177" s="79"/>
      <c r="BUF177" s="79"/>
      <c r="BUS177" s="79"/>
      <c r="CCY177" s="79"/>
      <c r="CDB177" s="79"/>
      <c r="CIE177" s="79"/>
      <c r="CJP177" s="79"/>
      <c r="CUS177" s="79"/>
      <c r="CVA177" s="79"/>
      <c r="DAR177" s="79"/>
      <c r="DEG177" s="79"/>
      <c r="DEJ177" s="79"/>
      <c r="DEZ177" s="79"/>
      <c r="DFZ177" s="79"/>
      <c r="DKJ177" s="79"/>
      <c r="DLX177" s="79"/>
      <c r="DMB177" s="79"/>
      <c r="DNE177" s="79"/>
      <c r="DWM177" s="79"/>
      <c r="DZA177" s="79"/>
    </row>
    <row r="178" spans="1:948 1039:1917 2131:3044 3073:3381" ht="15" customHeight="1">
      <c r="A178" s="84"/>
      <c r="B178" s="88"/>
      <c r="C178" s="90"/>
      <c r="D178" s="13"/>
      <c r="E178" s="14"/>
      <c r="F178" s="14"/>
      <c r="G178" s="18" t="str">
        <f t="shared" si="44"/>
        <v/>
      </c>
      <c r="H178" s="18" t="str">
        <f t="shared" si="45"/>
        <v/>
      </c>
      <c r="I178" s="28"/>
      <c r="J178" s="3"/>
      <c r="K178" s="3"/>
      <c r="L178" s="3"/>
      <c r="M178" s="3"/>
      <c r="N178" s="3"/>
      <c r="O178" s="3"/>
      <c r="P178" s="3"/>
      <c r="Q178" s="3"/>
      <c r="S178" s="110" t="e">
        <f t="shared" si="46"/>
        <v>#REF!</v>
      </c>
      <c r="T178" s="110" t="e">
        <f t="shared" si="47"/>
        <v>#REF!</v>
      </c>
      <c r="U178" s="111" t="e">
        <f t="shared" si="54"/>
        <v>#REF!</v>
      </c>
      <c r="V178" s="111" t="e">
        <f t="shared" si="55"/>
        <v>#REF!</v>
      </c>
      <c r="X178" s="110" t="e">
        <f t="shared" si="48"/>
        <v>#REF!</v>
      </c>
      <c r="Y178" s="110" t="e">
        <f t="shared" si="49"/>
        <v>#REF!</v>
      </c>
      <c r="Z178" s="111" t="e">
        <f t="shared" si="56"/>
        <v>#REF!</v>
      </c>
      <c r="AA178" s="111" t="e">
        <f t="shared" si="57"/>
        <v>#REF!</v>
      </c>
      <c r="AC178" s="110" t="e">
        <f t="shared" si="50"/>
        <v>#REF!</v>
      </c>
      <c r="AD178" s="110" t="e">
        <f t="shared" si="51"/>
        <v>#REF!</v>
      </c>
      <c r="AE178" s="111" t="e">
        <f t="shared" si="58"/>
        <v>#REF!</v>
      </c>
      <c r="AF178" s="111" t="e">
        <f t="shared" si="59"/>
        <v>#REF!</v>
      </c>
      <c r="AH178" s="110" t="e">
        <f t="shared" si="52"/>
        <v>#REF!</v>
      </c>
      <c r="AI178" s="110" t="e">
        <f t="shared" si="53"/>
        <v>#REF!</v>
      </c>
      <c r="AJ178" s="111" t="e">
        <f t="shared" si="60"/>
        <v>#REF!</v>
      </c>
      <c r="AK178" s="111" t="e">
        <f t="shared" si="61"/>
        <v>#REF!</v>
      </c>
      <c r="AU178" s="79"/>
      <c r="DJ178" s="79"/>
      <c r="GM178" s="79"/>
      <c r="HL178" s="79"/>
      <c r="LZ178" s="79"/>
      <c r="SJ178" s="79"/>
      <c r="TX178" s="79"/>
      <c r="VC178" s="79"/>
      <c r="AFG178" s="79"/>
      <c r="AHC178" s="79"/>
      <c r="AHN178" s="79"/>
      <c r="AIT178" s="79"/>
      <c r="AJL178" s="79"/>
      <c r="AMY178" s="79"/>
      <c r="AOJ178" s="79"/>
      <c r="ASO178" s="79"/>
      <c r="AVF178" s="79"/>
      <c r="AYQ178" s="79"/>
      <c r="BAH178" s="79"/>
      <c r="BBW178" s="79"/>
      <c r="BKX178" s="79"/>
      <c r="BOB178" s="79"/>
      <c r="BOW178" s="79"/>
      <c r="BPL178" s="79"/>
      <c r="BUF178" s="79"/>
      <c r="BUS178" s="79"/>
      <c r="CCY178" s="79"/>
      <c r="CDB178" s="79"/>
      <c r="CIE178" s="79"/>
      <c r="CJP178" s="79"/>
      <c r="CUS178" s="79"/>
      <c r="CVA178" s="79"/>
      <c r="DAR178" s="79"/>
      <c r="DEG178" s="79"/>
      <c r="DEJ178" s="79"/>
      <c r="DEZ178" s="79"/>
      <c r="DFZ178" s="79"/>
      <c r="DKJ178" s="79"/>
      <c r="DLX178" s="79"/>
      <c r="DMB178" s="79"/>
      <c r="DNE178" s="79"/>
      <c r="DWM178" s="79"/>
      <c r="DZA178" s="79"/>
    </row>
    <row r="179" spans="1:948 1039:1917 2131:3044 3073:3381" ht="15" customHeight="1">
      <c r="A179" s="84"/>
      <c r="B179" s="88"/>
      <c r="C179" s="90"/>
      <c r="D179" s="13"/>
      <c r="E179" s="14"/>
      <c r="F179" s="14"/>
      <c r="G179" s="18" t="str">
        <f t="shared" si="44"/>
        <v/>
      </c>
      <c r="H179" s="18" t="str">
        <f t="shared" si="45"/>
        <v/>
      </c>
      <c r="I179" s="28"/>
      <c r="J179" s="3"/>
      <c r="K179" s="3"/>
      <c r="L179" s="3"/>
      <c r="M179" s="3"/>
      <c r="N179" s="3"/>
      <c r="O179" s="3"/>
      <c r="P179" s="3"/>
      <c r="Q179" s="3"/>
      <c r="S179" s="110" t="e">
        <f t="shared" si="46"/>
        <v>#REF!</v>
      </c>
      <c r="T179" s="110" t="e">
        <f t="shared" si="47"/>
        <v>#REF!</v>
      </c>
      <c r="U179" s="111" t="e">
        <f t="shared" si="54"/>
        <v>#REF!</v>
      </c>
      <c r="V179" s="111" t="e">
        <f t="shared" si="55"/>
        <v>#REF!</v>
      </c>
      <c r="X179" s="110" t="e">
        <f t="shared" si="48"/>
        <v>#REF!</v>
      </c>
      <c r="Y179" s="110" t="e">
        <f t="shared" si="49"/>
        <v>#REF!</v>
      </c>
      <c r="Z179" s="111" t="e">
        <f t="shared" si="56"/>
        <v>#REF!</v>
      </c>
      <c r="AA179" s="111" t="e">
        <f t="shared" si="57"/>
        <v>#REF!</v>
      </c>
      <c r="AC179" s="110" t="e">
        <f t="shared" si="50"/>
        <v>#REF!</v>
      </c>
      <c r="AD179" s="110" t="e">
        <f t="shared" si="51"/>
        <v>#REF!</v>
      </c>
      <c r="AE179" s="111" t="e">
        <f t="shared" si="58"/>
        <v>#REF!</v>
      </c>
      <c r="AF179" s="111" t="e">
        <f t="shared" si="59"/>
        <v>#REF!</v>
      </c>
      <c r="AH179" s="110" t="e">
        <f t="shared" si="52"/>
        <v>#REF!</v>
      </c>
      <c r="AI179" s="110" t="e">
        <f t="shared" si="53"/>
        <v>#REF!</v>
      </c>
      <c r="AJ179" s="111" t="e">
        <f t="shared" si="60"/>
        <v>#REF!</v>
      </c>
      <c r="AK179" s="111" t="e">
        <f t="shared" si="61"/>
        <v>#REF!</v>
      </c>
      <c r="AU179" s="79"/>
      <c r="DJ179" s="79"/>
      <c r="GM179" s="79"/>
      <c r="HL179" s="79"/>
      <c r="LZ179" s="79"/>
      <c r="SJ179" s="79"/>
      <c r="TX179" s="79"/>
      <c r="VC179" s="79"/>
      <c r="AFG179" s="79"/>
      <c r="AHC179" s="79"/>
      <c r="AHN179" s="79"/>
      <c r="AIT179" s="79"/>
      <c r="AJL179" s="79"/>
      <c r="AMY179" s="79"/>
      <c r="AOJ179" s="79"/>
      <c r="ASO179" s="79"/>
      <c r="AVF179" s="79"/>
      <c r="AYQ179" s="79"/>
      <c r="BAH179" s="79"/>
      <c r="BBW179" s="79"/>
      <c r="BKX179" s="79"/>
      <c r="BOB179" s="79"/>
      <c r="BOW179" s="79"/>
      <c r="BPL179" s="79"/>
      <c r="BUF179" s="79"/>
      <c r="BUS179" s="79"/>
      <c r="CCY179" s="79"/>
      <c r="CDB179" s="79"/>
      <c r="CIE179" s="79"/>
      <c r="CJP179" s="79"/>
      <c r="CUS179" s="79"/>
      <c r="CVA179" s="79"/>
      <c r="DAR179" s="79"/>
      <c r="DEG179" s="79"/>
      <c r="DEJ179" s="79"/>
      <c r="DEZ179" s="79"/>
      <c r="DFZ179" s="79"/>
      <c r="DKJ179" s="79"/>
      <c r="DLX179" s="79"/>
      <c r="DMB179" s="79"/>
      <c r="DNE179" s="79"/>
      <c r="DWM179" s="79"/>
      <c r="DZA179" s="79"/>
    </row>
    <row r="180" spans="1:948 1039:1917 2131:3044 3073:3381" ht="15" customHeight="1">
      <c r="A180" s="84"/>
      <c r="B180" s="88"/>
      <c r="C180" s="90"/>
      <c r="D180" s="13"/>
      <c r="E180" s="14"/>
      <c r="F180" s="14"/>
      <c r="G180" s="18" t="str">
        <f t="shared" si="44"/>
        <v/>
      </c>
      <c r="H180" s="18" t="str">
        <f t="shared" si="45"/>
        <v/>
      </c>
      <c r="I180" s="28"/>
      <c r="J180" s="3"/>
      <c r="K180" s="3"/>
      <c r="L180" s="3"/>
      <c r="M180" s="3"/>
      <c r="N180" s="3"/>
      <c r="O180" s="3"/>
      <c r="P180" s="3"/>
      <c r="Q180" s="3"/>
      <c r="S180" s="110" t="e">
        <f t="shared" si="46"/>
        <v>#REF!</v>
      </c>
      <c r="T180" s="110" t="e">
        <f t="shared" si="47"/>
        <v>#REF!</v>
      </c>
      <c r="U180" s="111" t="e">
        <f t="shared" si="54"/>
        <v>#REF!</v>
      </c>
      <c r="V180" s="111" t="e">
        <f t="shared" si="55"/>
        <v>#REF!</v>
      </c>
      <c r="X180" s="110" t="e">
        <f t="shared" si="48"/>
        <v>#REF!</v>
      </c>
      <c r="Y180" s="110" t="e">
        <f t="shared" si="49"/>
        <v>#REF!</v>
      </c>
      <c r="Z180" s="111" t="e">
        <f t="shared" si="56"/>
        <v>#REF!</v>
      </c>
      <c r="AA180" s="111" t="e">
        <f t="shared" si="57"/>
        <v>#REF!</v>
      </c>
      <c r="AC180" s="110" t="e">
        <f t="shared" si="50"/>
        <v>#REF!</v>
      </c>
      <c r="AD180" s="110" t="e">
        <f t="shared" si="51"/>
        <v>#REF!</v>
      </c>
      <c r="AE180" s="111" t="e">
        <f t="shared" si="58"/>
        <v>#REF!</v>
      </c>
      <c r="AF180" s="111" t="e">
        <f t="shared" si="59"/>
        <v>#REF!</v>
      </c>
      <c r="AH180" s="110" t="e">
        <f t="shared" si="52"/>
        <v>#REF!</v>
      </c>
      <c r="AI180" s="110" t="e">
        <f t="shared" si="53"/>
        <v>#REF!</v>
      </c>
      <c r="AJ180" s="111" t="e">
        <f t="shared" si="60"/>
        <v>#REF!</v>
      </c>
      <c r="AK180" s="111" t="e">
        <f t="shared" si="61"/>
        <v>#REF!</v>
      </c>
      <c r="AU180" s="79"/>
      <c r="DJ180" s="79"/>
      <c r="GM180" s="79"/>
      <c r="HL180" s="79"/>
      <c r="LZ180" s="79"/>
      <c r="SJ180" s="79"/>
      <c r="TX180" s="79"/>
      <c r="VC180" s="79"/>
      <c r="AFG180" s="79"/>
      <c r="AHC180" s="79"/>
      <c r="AHN180" s="79"/>
      <c r="AIT180" s="79"/>
      <c r="AJL180" s="79"/>
      <c r="AMY180" s="79"/>
      <c r="AOJ180" s="79"/>
      <c r="ASO180" s="79"/>
      <c r="AVF180" s="79"/>
      <c r="AYQ180" s="79"/>
      <c r="BAH180" s="79"/>
      <c r="BBW180" s="79"/>
      <c r="BKX180" s="79"/>
      <c r="BOB180" s="79"/>
      <c r="BOW180" s="79"/>
      <c r="BPL180" s="79"/>
      <c r="BUF180" s="79"/>
      <c r="BUS180" s="79"/>
      <c r="CCY180" s="79"/>
      <c r="CDB180" s="79"/>
      <c r="CIE180" s="79"/>
      <c r="CJP180" s="79"/>
      <c r="CUS180" s="79"/>
      <c r="CVA180" s="79"/>
      <c r="DAR180" s="79"/>
      <c r="DEG180" s="79"/>
      <c r="DEJ180" s="79"/>
      <c r="DEZ180" s="79"/>
      <c r="DFZ180" s="79"/>
      <c r="DKJ180" s="79"/>
      <c r="DLX180" s="79"/>
      <c r="DMB180" s="79"/>
      <c r="DNE180" s="79"/>
      <c r="DWM180" s="79"/>
      <c r="DZA180" s="79"/>
    </row>
    <row r="181" spans="1:948 1039:1917 2131:3044 3073:3381" ht="15" customHeight="1">
      <c r="A181" s="84"/>
      <c r="B181" s="88"/>
      <c r="C181" s="90"/>
      <c r="D181" s="13"/>
      <c r="E181" s="14"/>
      <c r="F181" s="14"/>
      <c r="G181" s="18" t="str">
        <f t="shared" si="44"/>
        <v/>
      </c>
      <c r="H181" s="18" t="str">
        <f t="shared" si="45"/>
        <v/>
      </c>
      <c r="I181" s="28"/>
      <c r="J181" s="3"/>
      <c r="K181" s="3"/>
      <c r="L181" s="3"/>
      <c r="M181" s="3"/>
      <c r="N181" s="3"/>
      <c r="O181" s="3"/>
      <c r="P181" s="3"/>
      <c r="Q181" s="3"/>
      <c r="S181" s="110" t="e">
        <f t="shared" si="46"/>
        <v>#REF!</v>
      </c>
      <c r="T181" s="110" t="e">
        <f t="shared" si="47"/>
        <v>#REF!</v>
      </c>
      <c r="U181" s="111" t="e">
        <f t="shared" si="54"/>
        <v>#REF!</v>
      </c>
      <c r="V181" s="111" t="e">
        <f t="shared" si="55"/>
        <v>#REF!</v>
      </c>
      <c r="X181" s="110" t="e">
        <f t="shared" si="48"/>
        <v>#REF!</v>
      </c>
      <c r="Y181" s="110" t="e">
        <f t="shared" si="49"/>
        <v>#REF!</v>
      </c>
      <c r="Z181" s="111" t="e">
        <f t="shared" si="56"/>
        <v>#REF!</v>
      </c>
      <c r="AA181" s="111" t="e">
        <f t="shared" si="57"/>
        <v>#REF!</v>
      </c>
      <c r="AC181" s="110" t="e">
        <f t="shared" si="50"/>
        <v>#REF!</v>
      </c>
      <c r="AD181" s="110" t="e">
        <f t="shared" si="51"/>
        <v>#REF!</v>
      </c>
      <c r="AE181" s="111" t="e">
        <f t="shared" si="58"/>
        <v>#REF!</v>
      </c>
      <c r="AF181" s="111" t="e">
        <f t="shared" si="59"/>
        <v>#REF!</v>
      </c>
      <c r="AH181" s="110" t="e">
        <f t="shared" si="52"/>
        <v>#REF!</v>
      </c>
      <c r="AI181" s="110" t="e">
        <f t="shared" si="53"/>
        <v>#REF!</v>
      </c>
      <c r="AJ181" s="111" t="e">
        <f t="shared" si="60"/>
        <v>#REF!</v>
      </c>
      <c r="AK181" s="111" t="e">
        <f t="shared" si="61"/>
        <v>#REF!</v>
      </c>
      <c r="AU181" s="79"/>
      <c r="DJ181" s="79"/>
      <c r="GM181" s="79"/>
      <c r="HL181" s="79"/>
      <c r="LZ181" s="79"/>
      <c r="SJ181" s="79"/>
      <c r="TX181" s="79"/>
      <c r="VC181" s="79"/>
      <c r="AFG181" s="79"/>
      <c r="AHC181" s="79"/>
      <c r="AHN181" s="79"/>
      <c r="AIT181" s="79"/>
      <c r="AJL181" s="79"/>
      <c r="AMY181" s="79"/>
      <c r="AOJ181" s="79"/>
      <c r="ASO181" s="79"/>
      <c r="AVF181" s="79"/>
      <c r="AYQ181" s="79"/>
      <c r="BAH181" s="79"/>
      <c r="BBW181" s="79"/>
      <c r="BKX181" s="79"/>
      <c r="BOB181" s="79"/>
      <c r="BOW181" s="79"/>
      <c r="BPL181" s="79"/>
      <c r="BUF181" s="79"/>
      <c r="BUS181" s="79"/>
      <c r="CCY181" s="79"/>
      <c r="CDB181" s="79"/>
      <c r="CIE181" s="79"/>
      <c r="CJP181" s="79"/>
      <c r="CUS181" s="79"/>
      <c r="CVA181" s="79"/>
      <c r="DAR181" s="79"/>
      <c r="DEG181" s="79"/>
      <c r="DEJ181" s="79"/>
      <c r="DEZ181" s="79"/>
      <c r="DFZ181" s="79"/>
      <c r="DKJ181" s="79"/>
      <c r="DLX181" s="79"/>
      <c r="DMB181" s="79"/>
      <c r="DNE181" s="79"/>
      <c r="DWM181" s="79"/>
      <c r="DZA181" s="79"/>
    </row>
    <row r="182" spans="1:948 1039:1917 2131:3044 3073:3381" ht="15" customHeight="1">
      <c r="A182" s="84"/>
      <c r="B182" s="88"/>
      <c r="C182" s="90"/>
      <c r="D182" s="13"/>
      <c r="E182" s="14"/>
      <c r="F182" s="14"/>
      <c r="G182" s="18" t="str">
        <f t="shared" si="44"/>
        <v/>
      </c>
      <c r="H182" s="18" t="str">
        <f t="shared" si="45"/>
        <v/>
      </c>
      <c r="I182" s="28"/>
      <c r="J182" s="3"/>
      <c r="K182" s="3"/>
      <c r="L182" s="3"/>
      <c r="M182" s="3"/>
      <c r="N182" s="3"/>
      <c r="O182" s="3"/>
      <c r="P182" s="3"/>
      <c r="Q182" s="3"/>
      <c r="S182" s="110" t="e">
        <f t="shared" si="46"/>
        <v>#REF!</v>
      </c>
      <c r="T182" s="110" t="e">
        <f t="shared" si="47"/>
        <v>#REF!</v>
      </c>
      <c r="U182" s="111" t="e">
        <f t="shared" si="54"/>
        <v>#REF!</v>
      </c>
      <c r="V182" s="111" t="e">
        <f t="shared" si="55"/>
        <v>#REF!</v>
      </c>
      <c r="X182" s="110" t="e">
        <f t="shared" si="48"/>
        <v>#REF!</v>
      </c>
      <c r="Y182" s="110" t="e">
        <f t="shared" si="49"/>
        <v>#REF!</v>
      </c>
      <c r="Z182" s="111" t="e">
        <f t="shared" si="56"/>
        <v>#REF!</v>
      </c>
      <c r="AA182" s="111" t="e">
        <f t="shared" si="57"/>
        <v>#REF!</v>
      </c>
      <c r="AC182" s="110" t="e">
        <f t="shared" si="50"/>
        <v>#REF!</v>
      </c>
      <c r="AD182" s="110" t="e">
        <f t="shared" si="51"/>
        <v>#REF!</v>
      </c>
      <c r="AE182" s="111" t="e">
        <f t="shared" si="58"/>
        <v>#REF!</v>
      </c>
      <c r="AF182" s="111" t="e">
        <f t="shared" si="59"/>
        <v>#REF!</v>
      </c>
      <c r="AH182" s="110" t="e">
        <f t="shared" si="52"/>
        <v>#REF!</v>
      </c>
      <c r="AI182" s="110" t="e">
        <f t="shared" si="53"/>
        <v>#REF!</v>
      </c>
      <c r="AJ182" s="111" t="e">
        <f t="shared" si="60"/>
        <v>#REF!</v>
      </c>
      <c r="AK182" s="111" t="e">
        <f t="shared" si="61"/>
        <v>#REF!</v>
      </c>
      <c r="AU182" s="79"/>
      <c r="DJ182" s="79"/>
      <c r="GM182" s="79"/>
      <c r="HL182" s="79"/>
      <c r="LZ182" s="79"/>
      <c r="SJ182" s="79"/>
      <c r="TX182" s="79"/>
      <c r="VC182" s="79"/>
      <c r="AFG182" s="79"/>
      <c r="AHC182" s="79"/>
      <c r="AHN182" s="79"/>
      <c r="AIT182" s="79"/>
      <c r="AJL182" s="79"/>
      <c r="AMY182" s="79"/>
      <c r="AOJ182" s="79"/>
      <c r="ASO182" s="79"/>
      <c r="AVF182" s="79"/>
      <c r="AYQ182" s="79"/>
      <c r="BAH182" s="79"/>
      <c r="BBW182" s="79"/>
      <c r="BKX182" s="79"/>
      <c r="BOB182" s="79"/>
      <c r="BOW182" s="79"/>
      <c r="BPL182" s="79"/>
      <c r="BUF182" s="79"/>
      <c r="BUS182" s="79"/>
      <c r="CCY182" s="79"/>
      <c r="CDB182" s="79"/>
      <c r="CIE182" s="79"/>
      <c r="CJP182" s="79"/>
      <c r="CUS182" s="79"/>
      <c r="CVA182" s="79"/>
      <c r="DAR182" s="79"/>
      <c r="DEG182" s="79"/>
      <c r="DEJ182" s="79"/>
      <c r="DEZ182" s="79"/>
      <c r="DFZ182" s="79"/>
      <c r="DKJ182" s="79"/>
      <c r="DLX182" s="79"/>
      <c r="DMB182" s="79"/>
      <c r="DNE182" s="79"/>
      <c r="DWM182" s="79"/>
      <c r="DZA182" s="79"/>
    </row>
    <row r="183" spans="1:948 1039:1917 2131:3044 3073:3381" ht="15" customHeight="1">
      <c r="A183" s="84"/>
      <c r="B183" s="88"/>
      <c r="C183" s="90"/>
      <c r="D183" s="13"/>
      <c r="E183" s="14"/>
      <c r="F183" s="14"/>
      <c r="G183" s="18" t="str">
        <f t="shared" si="44"/>
        <v/>
      </c>
      <c r="H183" s="18" t="str">
        <f t="shared" si="45"/>
        <v/>
      </c>
      <c r="I183" s="28"/>
      <c r="J183" s="3"/>
      <c r="K183" s="3"/>
      <c r="L183" s="3"/>
      <c r="M183" s="3"/>
      <c r="N183" s="3"/>
      <c r="O183" s="3"/>
      <c r="P183" s="3"/>
      <c r="Q183" s="3"/>
      <c r="S183" s="110" t="e">
        <f t="shared" si="46"/>
        <v>#REF!</v>
      </c>
      <c r="T183" s="110" t="e">
        <f t="shared" si="47"/>
        <v>#REF!</v>
      </c>
      <c r="U183" s="111" t="e">
        <f t="shared" si="54"/>
        <v>#REF!</v>
      </c>
      <c r="V183" s="111" t="e">
        <f t="shared" si="55"/>
        <v>#REF!</v>
      </c>
      <c r="X183" s="110" t="e">
        <f t="shared" si="48"/>
        <v>#REF!</v>
      </c>
      <c r="Y183" s="110" t="e">
        <f t="shared" si="49"/>
        <v>#REF!</v>
      </c>
      <c r="Z183" s="111" t="e">
        <f t="shared" si="56"/>
        <v>#REF!</v>
      </c>
      <c r="AA183" s="111" t="e">
        <f t="shared" si="57"/>
        <v>#REF!</v>
      </c>
      <c r="AC183" s="110" t="e">
        <f t="shared" si="50"/>
        <v>#REF!</v>
      </c>
      <c r="AD183" s="110" t="e">
        <f t="shared" si="51"/>
        <v>#REF!</v>
      </c>
      <c r="AE183" s="111" t="e">
        <f t="shared" si="58"/>
        <v>#REF!</v>
      </c>
      <c r="AF183" s="111" t="e">
        <f t="shared" si="59"/>
        <v>#REF!</v>
      </c>
      <c r="AH183" s="110" t="e">
        <f t="shared" si="52"/>
        <v>#REF!</v>
      </c>
      <c r="AI183" s="110" t="e">
        <f t="shared" si="53"/>
        <v>#REF!</v>
      </c>
      <c r="AJ183" s="111" t="e">
        <f t="shared" si="60"/>
        <v>#REF!</v>
      </c>
      <c r="AK183" s="111" t="e">
        <f t="shared" si="61"/>
        <v>#REF!</v>
      </c>
      <c r="AU183" s="79"/>
      <c r="DJ183" s="79"/>
      <c r="GM183" s="79"/>
      <c r="HL183" s="79"/>
      <c r="LZ183" s="79"/>
      <c r="SJ183" s="79"/>
      <c r="TX183" s="79"/>
      <c r="VC183" s="79"/>
      <c r="AFG183" s="79"/>
      <c r="AHC183" s="79"/>
      <c r="AHN183" s="79"/>
      <c r="AIT183" s="79"/>
      <c r="AJL183" s="79"/>
      <c r="AMY183" s="79"/>
      <c r="AOJ183" s="79"/>
      <c r="ASO183" s="79"/>
      <c r="AVF183" s="79"/>
      <c r="AYQ183" s="79"/>
      <c r="BAH183" s="79"/>
      <c r="BBW183" s="79"/>
      <c r="BKX183" s="79"/>
      <c r="BOB183" s="79"/>
      <c r="BOW183" s="79"/>
      <c r="BPL183" s="79"/>
      <c r="BUF183" s="79"/>
      <c r="BUS183" s="79"/>
      <c r="CCY183" s="79"/>
      <c r="CDB183" s="79"/>
      <c r="CIE183" s="79"/>
      <c r="CJP183" s="79"/>
      <c r="CUS183" s="79"/>
      <c r="CVA183" s="79"/>
      <c r="DAR183" s="79"/>
      <c r="DEG183" s="79"/>
      <c r="DEJ183" s="79"/>
      <c r="DEZ183" s="79"/>
      <c r="DFZ183" s="79"/>
      <c r="DKJ183" s="79"/>
      <c r="DLX183" s="79"/>
      <c r="DMB183" s="79"/>
      <c r="DNE183" s="79"/>
      <c r="DWM183" s="79"/>
      <c r="DZA183" s="79"/>
    </row>
    <row r="184" spans="1:948 1039:1917 2131:3044 3073:3381" ht="15" customHeight="1">
      <c r="A184" s="84"/>
      <c r="B184" s="88"/>
      <c r="C184" s="90"/>
      <c r="D184" s="13"/>
      <c r="E184" s="14"/>
      <c r="F184" s="14"/>
      <c r="G184" s="18" t="str">
        <f t="shared" si="44"/>
        <v/>
      </c>
      <c r="H184" s="18" t="str">
        <f t="shared" si="45"/>
        <v/>
      </c>
      <c r="I184" s="28"/>
      <c r="J184" s="3"/>
      <c r="K184" s="3"/>
      <c r="L184" s="3"/>
      <c r="M184" s="3"/>
      <c r="N184" s="3"/>
      <c r="O184" s="3"/>
      <c r="P184" s="3"/>
      <c r="Q184" s="3"/>
      <c r="S184" s="110" t="e">
        <f t="shared" si="46"/>
        <v>#REF!</v>
      </c>
      <c r="T184" s="110" t="e">
        <f t="shared" si="47"/>
        <v>#REF!</v>
      </c>
      <c r="U184" s="111" t="e">
        <f t="shared" si="54"/>
        <v>#REF!</v>
      </c>
      <c r="V184" s="111" t="e">
        <f t="shared" si="55"/>
        <v>#REF!</v>
      </c>
      <c r="X184" s="110" t="e">
        <f t="shared" si="48"/>
        <v>#REF!</v>
      </c>
      <c r="Y184" s="110" t="e">
        <f t="shared" si="49"/>
        <v>#REF!</v>
      </c>
      <c r="Z184" s="111" t="e">
        <f t="shared" si="56"/>
        <v>#REF!</v>
      </c>
      <c r="AA184" s="111" t="e">
        <f t="shared" si="57"/>
        <v>#REF!</v>
      </c>
      <c r="AC184" s="110" t="e">
        <f t="shared" si="50"/>
        <v>#REF!</v>
      </c>
      <c r="AD184" s="110" t="e">
        <f t="shared" si="51"/>
        <v>#REF!</v>
      </c>
      <c r="AE184" s="111" t="e">
        <f t="shared" si="58"/>
        <v>#REF!</v>
      </c>
      <c r="AF184" s="111" t="e">
        <f t="shared" si="59"/>
        <v>#REF!</v>
      </c>
      <c r="AH184" s="110" t="e">
        <f t="shared" si="52"/>
        <v>#REF!</v>
      </c>
      <c r="AI184" s="110" t="e">
        <f t="shared" si="53"/>
        <v>#REF!</v>
      </c>
      <c r="AJ184" s="111" t="e">
        <f t="shared" si="60"/>
        <v>#REF!</v>
      </c>
      <c r="AK184" s="111" t="e">
        <f t="shared" si="61"/>
        <v>#REF!</v>
      </c>
      <c r="AU184" s="79"/>
      <c r="DJ184" s="79"/>
      <c r="GM184" s="79"/>
      <c r="HL184" s="79"/>
      <c r="LZ184" s="79"/>
      <c r="SJ184" s="79"/>
      <c r="TX184" s="79"/>
      <c r="VC184" s="79"/>
      <c r="AFG184" s="79"/>
      <c r="AHC184" s="79"/>
      <c r="AHN184" s="79"/>
      <c r="AIT184" s="79"/>
      <c r="AJL184" s="79"/>
      <c r="AMY184" s="79"/>
      <c r="AOJ184" s="79"/>
      <c r="ASO184" s="79"/>
      <c r="AVF184" s="79"/>
      <c r="AYQ184" s="79"/>
      <c r="BAH184" s="79"/>
      <c r="BBW184" s="79"/>
      <c r="BKX184" s="79"/>
      <c r="BOB184" s="79"/>
      <c r="BOW184" s="79"/>
      <c r="BPL184" s="79"/>
      <c r="BUF184" s="79"/>
      <c r="BUS184" s="79"/>
      <c r="CCY184" s="79"/>
      <c r="CDB184" s="79"/>
      <c r="CIE184" s="79"/>
      <c r="CJP184" s="79"/>
      <c r="CUS184" s="79"/>
      <c r="CVA184" s="79"/>
      <c r="DAR184" s="79"/>
      <c r="DEG184" s="79"/>
      <c r="DEJ184" s="79"/>
      <c r="DEZ184" s="79"/>
      <c r="DFZ184" s="79"/>
      <c r="DKJ184" s="79"/>
      <c r="DLX184" s="79"/>
      <c r="DMB184" s="79"/>
      <c r="DNE184" s="79"/>
      <c r="DWM184" s="79"/>
      <c r="DZA184" s="79"/>
    </row>
    <row r="185" spans="1:948 1039:1917 2131:3044 3073:3381" ht="15" customHeight="1">
      <c r="A185" s="84"/>
      <c r="B185" s="88"/>
      <c r="C185" s="90"/>
      <c r="D185" s="13"/>
      <c r="E185" s="14"/>
      <c r="F185" s="14"/>
      <c r="G185" s="18" t="str">
        <f t="shared" si="44"/>
        <v/>
      </c>
      <c r="H185" s="18" t="str">
        <f t="shared" si="45"/>
        <v/>
      </c>
      <c r="I185" s="28"/>
      <c r="J185" s="3"/>
      <c r="K185" s="3"/>
      <c r="L185" s="3"/>
      <c r="M185" s="3"/>
      <c r="N185" s="3"/>
      <c r="O185" s="3"/>
      <c r="P185" s="3"/>
      <c r="Q185" s="3"/>
      <c r="S185" s="110" t="e">
        <f t="shared" si="46"/>
        <v>#REF!</v>
      </c>
      <c r="T185" s="110" t="e">
        <f t="shared" si="47"/>
        <v>#REF!</v>
      </c>
      <c r="U185" s="111" t="e">
        <f t="shared" si="54"/>
        <v>#REF!</v>
      </c>
      <c r="V185" s="111" t="e">
        <f t="shared" si="55"/>
        <v>#REF!</v>
      </c>
      <c r="X185" s="110" t="e">
        <f t="shared" si="48"/>
        <v>#REF!</v>
      </c>
      <c r="Y185" s="110" t="e">
        <f t="shared" si="49"/>
        <v>#REF!</v>
      </c>
      <c r="Z185" s="111" t="e">
        <f t="shared" si="56"/>
        <v>#REF!</v>
      </c>
      <c r="AA185" s="111" t="e">
        <f t="shared" si="57"/>
        <v>#REF!</v>
      </c>
      <c r="AC185" s="110" t="e">
        <f t="shared" si="50"/>
        <v>#REF!</v>
      </c>
      <c r="AD185" s="110" t="e">
        <f t="shared" si="51"/>
        <v>#REF!</v>
      </c>
      <c r="AE185" s="111" t="e">
        <f t="shared" si="58"/>
        <v>#REF!</v>
      </c>
      <c r="AF185" s="111" t="e">
        <f t="shared" si="59"/>
        <v>#REF!</v>
      </c>
      <c r="AH185" s="110" t="e">
        <f t="shared" si="52"/>
        <v>#REF!</v>
      </c>
      <c r="AI185" s="110" t="e">
        <f t="shared" si="53"/>
        <v>#REF!</v>
      </c>
      <c r="AJ185" s="111" t="e">
        <f t="shared" si="60"/>
        <v>#REF!</v>
      </c>
      <c r="AK185" s="111" t="e">
        <f t="shared" si="61"/>
        <v>#REF!</v>
      </c>
      <c r="AU185" s="79"/>
      <c r="DJ185" s="79"/>
      <c r="GM185" s="79"/>
      <c r="HL185" s="79"/>
      <c r="LZ185" s="79"/>
      <c r="SJ185" s="79"/>
      <c r="TX185" s="79"/>
      <c r="VC185" s="79"/>
      <c r="AFG185" s="79"/>
      <c r="AHC185" s="79"/>
      <c r="AHN185" s="79"/>
      <c r="AIT185" s="79"/>
      <c r="AJL185" s="79"/>
      <c r="AMY185" s="79"/>
      <c r="AOJ185" s="79"/>
      <c r="ASO185" s="79"/>
      <c r="AVF185" s="79"/>
      <c r="AYQ185" s="79"/>
      <c r="BAH185" s="79"/>
      <c r="BBW185" s="79"/>
      <c r="BKX185" s="79"/>
      <c r="BOB185" s="79"/>
      <c r="BOW185" s="79"/>
      <c r="BPL185" s="79"/>
      <c r="BUF185" s="79"/>
      <c r="BUS185" s="79"/>
      <c r="CCY185" s="79"/>
      <c r="CDB185" s="79"/>
      <c r="CIE185" s="79"/>
      <c r="CJP185" s="79"/>
      <c r="CUS185" s="79"/>
      <c r="CVA185" s="79"/>
      <c r="DAR185" s="79"/>
      <c r="DEG185" s="79"/>
      <c r="DEJ185" s="79"/>
      <c r="DEZ185" s="79"/>
      <c r="DFZ185" s="79"/>
      <c r="DKJ185" s="79"/>
      <c r="DLX185" s="79"/>
      <c r="DMB185" s="79"/>
      <c r="DNE185" s="79"/>
      <c r="DWM185" s="79"/>
      <c r="DZA185" s="79"/>
    </row>
    <row r="186" spans="1:948 1039:1917 2131:3044 3073:3381" ht="15" customHeight="1">
      <c r="A186" s="84"/>
      <c r="B186" s="88"/>
      <c r="C186" s="90"/>
      <c r="D186" s="13"/>
      <c r="E186" s="14"/>
      <c r="F186" s="14"/>
      <c r="G186" s="18" t="str">
        <f t="shared" si="44"/>
        <v/>
      </c>
      <c r="H186" s="18" t="str">
        <f t="shared" si="45"/>
        <v/>
      </c>
      <c r="I186" s="28"/>
      <c r="J186" s="3"/>
      <c r="K186" s="3"/>
      <c r="L186" s="3"/>
      <c r="M186" s="3"/>
      <c r="N186" s="3"/>
      <c r="O186" s="3"/>
      <c r="P186" s="3"/>
      <c r="Q186" s="3"/>
      <c r="S186" s="110" t="e">
        <f t="shared" si="46"/>
        <v>#REF!</v>
      </c>
      <c r="T186" s="110" t="e">
        <f t="shared" si="47"/>
        <v>#REF!</v>
      </c>
      <c r="U186" s="111" t="e">
        <f t="shared" si="54"/>
        <v>#REF!</v>
      </c>
      <c r="V186" s="111" t="e">
        <f t="shared" si="55"/>
        <v>#REF!</v>
      </c>
      <c r="X186" s="110" t="e">
        <f t="shared" si="48"/>
        <v>#REF!</v>
      </c>
      <c r="Y186" s="110" t="e">
        <f t="shared" si="49"/>
        <v>#REF!</v>
      </c>
      <c r="Z186" s="111" t="e">
        <f t="shared" si="56"/>
        <v>#REF!</v>
      </c>
      <c r="AA186" s="111" t="e">
        <f t="shared" si="57"/>
        <v>#REF!</v>
      </c>
      <c r="AC186" s="110" t="e">
        <f t="shared" si="50"/>
        <v>#REF!</v>
      </c>
      <c r="AD186" s="110" t="e">
        <f t="shared" si="51"/>
        <v>#REF!</v>
      </c>
      <c r="AE186" s="111" t="e">
        <f t="shared" si="58"/>
        <v>#REF!</v>
      </c>
      <c r="AF186" s="111" t="e">
        <f t="shared" si="59"/>
        <v>#REF!</v>
      </c>
      <c r="AH186" s="110" t="e">
        <f t="shared" si="52"/>
        <v>#REF!</v>
      </c>
      <c r="AI186" s="110" t="e">
        <f t="shared" si="53"/>
        <v>#REF!</v>
      </c>
      <c r="AJ186" s="111" t="e">
        <f t="shared" si="60"/>
        <v>#REF!</v>
      </c>
      <c r="AK186" s="111" t="e">
        <f t="shared" si="61"/>
        <v>#REF!</v>
      </c>
      <c r="AU186" s="79"/>
      <c r="DJ186" s="79"/>
      <c r="GM186" s="79"/>
      <c r="HL186" s="79"/>
      <c r="LZ186" s="79"/>
      <c r="SJ186" s="79"/>
      <c r="TX186" s="79"/>
      <c r="VC186" s="79"/>
      <c r="AFG186" s="79"/>
      <c r="AHC186" s="79"/>
      <c r="AHN186" s="79"/>
      <c r="AIT186" s="79"/>
      <c r="AJL186" s="79"/>
      <c r="AMY186" s="79"/>
      <c r="AOJ186" s="79"/>
      <c r="ASO186" s="79"/>
      <c r="AVF186" s="79"/>
      <c r="AYQ186" s="79"/>
      <c r="BAH186" s="79"/>
      <c r="BBW186" s="79"/>
      <c r="BKX186" s="79"/>
      <c r="BOB186" s="79"/>
      <c r="BOW186" s="79"/>
      <c r="BPL186" s="79"/>
      <c r="BUF186" s="79"/>
      <c r="BUS186" s="79"/>
      <c r="CCY186" s="79"/>
      <c r="CDB186" s="79"/>
      <c r="CIE186" s="79"/>
      <c r="CJP186" s="79"/>
      <c r="CUS186" s="79"/>
      <c r="CVA186" s="79"/>
      <c r="DAR186" s="79"/>
      <c r="DEG186" s="79"/>
      <c r="DEJ186" s="79"/>
      <c r="DEZ186" s="79"/>
      <c r="DFZ186" s="79"/>
      <c r="DKJ186" s="79"/>
      <c r="DLX186" s="79"/>
      <c r="DMB186" s="79"/>
      <c r="DNE186" s="79"/>
      <c r="DWM186" s="79"/>
      <c r="DZA186" s="79"/>
    </row>
    <row r="187" spans="1:948 1039:1917 2131:3044 3073:3381" ht="15" customHeight="1">
      <c r="A187" s="84"/>
      <c r="B187" s="88"/>
      <c r="C187" s="90"/>
      <c r="D187" s="13"/>
      <c r="E187" s="14"/>
      <c r="F187" s="14"/>
      <c r="G187" s="18" t="str">
        <f t="shared" si="44"/>
        <v/>
      </c>
      <c r="H187" s="18" t="str">
        <f t="shared" si="45"/>
        <v/>
      </c>
      <c r="I187" s="28"/>
      <c r="J187" s="3"/>
      <c r="K187" s="3"/>
      <c r="L187" s="3"/>
      <c r="M187" s="3"/>
      <c r="N187" s="3"/>
      <c r="O187" s="3"/>
      <c r="P187" s="3"/>
      <c r="Q187" s="3"/>
      <c r="S187" s="110" t="e">
        <f t="shared" si="46"/>
        <v>#REF!</v>
      </c>
      <c r="T187" s="110" t="e">
        <f t="shared" si="47"/>
        <v>#REF!</v>
      </c>
      <c r="U187" s="111" t="e">
        <f t="shared" si="54"/>
        <v>#REF!</v>
      </c>
      <c r="V187" s="111" t="e">
        <f t="shared" si="55"/>
        <v>#REF!</v>
      </c>
      <c r="X187" s="110" t="e">
        <f t="shared" si="48"/>
        <v>#REF!</v>
      </c>
      <c r="Y187" s="110" t="e">
        <f t="shared" si="49"/>
        <v>#REF!</v>
      </c>
      <c r="Z187" s="111" t="e">
        <f t="shared" si="56"/>
        <v>#REF!</v>
      </c>
      <c r="AA187" s="111" t="e">
        <f t="shared" si="57"/>
        <v>#REF!</v>
      </c>
      <c r="AC187" s="110" t="e">
        <f t="shared" si="50"/>
        <v>#REF!</v>
      </c>
      <c r="AD187" s="110" t="e">
        <f t="shared" si="51"/>
        <v>#REF!</v>
      </c>
      <c r="AE187" s="111" t="e">
        <f t="shared" si="58"/>
        <v>#REF!</v>
      </c>
      <c r="AF187" s="111" t="e">
        <f t="shared" si="59"/>
        <v>#REF!</v>
      </c>
      <c r="AH187" s="110" t="e">
        <f t="shared" si="52"/>
        <v>#REF!</v>
      </c>
      <c r="AI187" s="110" t="e">
        <f t="shared" si="53"/>
        <v>#REF!</v>
      </c>
      <c r="AJ187" s="111" t="e">
        <f t="shared" si="60"/>
        <v>#REF!</v>
      </c>
      <c r="AK187" s="111" t="e">
        <f t="shared" si="61"/>
        <v>#REF!</v>
      </c>
      <c r="AU187" s="79"/>
      <c r="DJ187" s="79"/>
      <c r="GM187" s="79"/>
      <c r="HL187" s="79"/>
      <c r="LZ187" s="79"/>
      <c r="SJ187" s="79"/>
      <c r="TX187" s="79"/>
      <c r="VC187" s="79"/>
      <c r="AFG187" s="79"/>
      <c r="AHC187" s="79"/>
      <c r="AHN187" s="79"/>
      <c r="AIT187" s="79"/>
      <c r="AJL187" s="79"/>
      <c r="AMY187" s="79"/>
      <c r="AOJ187" s="79"/>
      <c r="ASO187" s="79"/>
      <c r="AVF187" s="79"/>
      <c r="AYQ187" s="79"/>
      <c r="BAH187" s="79"/>
      <c r="BBW187" s="79"/>
      <c r="BKX187" s="79"/>
      <c r="BOB187" s="79"/>
      <c r="BOW187" s="79"/>
      <c r="BPL187" s="79"/>
      <c r="BUF187" s="79"/>
      <c r="BUS187" s="79"/>
      <c r="CCY187" s="79"/>
      <c r="CDB187" s="79"/>
      <c r="CIE187" s="79"/>
      <c r="CJP187" s="79"/>
      <c r="CUS187" s="79"/>
      <c r="CVA187" s="79"/>
      <c r="DAR187" s="79"/>
      <c r="DEG187" s="79"/>
      <c r="DEJ187" s="79"/>
      <c r="DEZ187" s="79"/>
      <c r="DFZ187" s="79"/>
      <c r="DKJ187" s="79"/>
      <c r="DLX187" s="79"/>
      <c r="DMB187" s="79"/>
      <c r="DNE187" s="79"/>
      <c r="DWM187" s="79"/>
      <c r="DZA187" s="79"/>
    </row>
    <row r="188" spans="1:948 1039:1917 2131:3044 3073:3381" ht="15" customHeight="1">
      <c r="A188" s="84"/>
      <c r="B188" s="88"/>
      <c r="C188" s="90"/>
      <c r="D188" s="13"/>
      <c r="E188" s="14"/>
      <c r="F188" s="14"/>
      <c r="G188" s="18" t="str">
        <f t="shared" si="44"/>
        <v/>
      </c>
      <c r="H188" s="18" t="str">
        <f t="shared" si="45"/>
        <v/>
      </c>
      <c r="I188" s="28"/>
      <c r="J188" s="3"/>
      <c r="K188" s="3"/>
      <c r="L188" s="3"/>
      <c r="M188" s="3"/>
      <c r="N188" s="3"/>
      <c r="O188" s="3"/>
      <c r="P188" s="3"/>
      <c r="Q188" s="3"/>
      <c r="S188" s="110" t="e">
        <f t="shared" si="46"/>
        <v>#REF!</v>
      </c>
      <c r="T188" s="110" t="e">
        <f t="shared" si="47"/>
        <v>#REF!</v>
      </c>
      <c r="U188" s="111" t="e">
        <f t="shared" si="54"/>
        <v>#REF!</v>
      </c>
      <c r="V188" s="111" t="e">
        <f t="shared" si="55"/>
        <v>#REF!</v>
      </c>
      <c r="X188" s="110" t="e">
        <f t="shared" si="48"/>
        <v>#REF!</v>
      </c>
      <c r="Y188" s="110" t="e">
        <f t="shared" si="49"/>
        <v>#REF!</v>
      </c>
      <c r="Z188" s="111" t="e">
        <f t="shared" si="56"/>
        <v>#REF!</v>
      </c>
      <c r="AA188" s="111" t="e">
        <f t="shared" si="57"/>
        <v>#REF!</v>
      </c>
      <c r="AC188" s="110" t="e">
        <f t="shared" si="50"/>
        <v>#REF!</v>
      </c>
      <c r="AD188" s="110" t="e">
        <f t="shared" si="51"/>
        <v>#REF!</v>
      </c>
      <c r="AE188" s="111" t="e">
        <f t="shared" si="58"/>
        <v>#REF!</v>
      </c>
      <c r="AF188" s="111" t="e">
        <f t="shared" si="59"/>
        <v>#REF!</v>
      </c>
      <c r="AH188" s="110" t="e">
        <f t="shared" si="52"/>
        <v>#REF!</v>
      </c>
      <c r="AI188" s="110" t="e">
        <f t="shared" si="53"/>
        <v>#REF!</v>
      </c>
      <c r="AJ188" s="111" t="e">
        <f t="shared" si="60"/>
        <v>#REF!</v>
      </c>
      <c r="AK188" s="111" t="e">
        <f t="shared" si="61"/>
        <v>#REF!</v>
      </c>
      <c r="AU188" s="79"/>
      <c r="DJ188" s="79"/>
      <c r="GM188" s="79"/>
      <c r="HL188" s="79"/>
      <c r="LZ188" s="79"/>
      <c r="SJ188" s="79"/>
      <c r="TX188" s="79"/>
      <c r="VC188" s="79"/>
      <c r="AFG188" s="79"/>
      <c r="AHC188" s="79"/>
      <c r="AHN188" s="79"/>
      <c r="AIT188" s="79"/>
      <c r="AJL188" s="79"/>
      <c r="AMY188" s="79"/>
      <c r="AOJ188" s="79"/>
      <c r="ASO188" s="79"/>
      <c r="AVF188" s="79"/>
      <c r="AYQ188" s="79"/>
      <c r="BAH188" s="79"/>
      <c r="BBW188" s="79"/>
      <c r="BKX188" s="79"/>
      <c r="BOB188" s="79"/>
      <c r="BOW188" s="79"/>
      <c r="BPL188" s="79"/>
      <c r="BUF188" s="79"/>
      <c r="BUS188" s="79"/>
      <c r="CCY188" s="79"/>
      <c r="CDB188" s="79"/>
      <c r="CIE188" s="79"/>
      <c r="CJP188" s="79"/>
      <c r="CUS188" s="79"/>
      <c r="CVA188" s="79"/>
      <c r="DAR188" s="79"/>
      <c r="DEG188" s="79"/>
      <c r="DEJ188" s="79"/>
      <c r="DEZ188" s="79"/>
      <c r="DFZ188" s="79"/>
      <c r="DKJ188" s="79"/>
      <c r="DLX188" s="79"/>
      <c r="DMB188" s="79"/>
      <c r="DNE188" s="79"/>
      <c r="DWM188" s="79"/>
      <c r="DZA188" s="79"/>
    </row>
    <row r="189" spans="1:948 1039:1917 2131:3044 3073:3381" ht="15" customHeight="1">
      <c r="A189" s="84"/>
      <c r="B189" s="88"/>
      <c r="C189" s="90"/>
      <c r="D189" s="13"/>
      <c r="E189" s="14"/>
      <c r="F189" s="14"/>
      <c r="G189" s="18" t="str">
        <f t="shared" si="44"/>
        <v/>
      </c>
      <c r="H189" s="18" t="str">
        <f t="shared" si="45"/>
        <v/>
      </c>
      <c r="I189" s="28"/>
      <c r="J189" s="3"/>
      <c r="K189" s="3"/>
      <c r="L189" s="3"/>
      <c r="M189" s="3"/>
      <c r="N189" s="3"/>
      <c r="O189" s="3"/>
      <c r="P189" s="3"/>
      <c r="Q189" s="3"/>
      <c r="S189" s="110" t="e">
        <f t="shared" si="46"/>
        <v>#REF!</v>
      </c>
      <c r="T189" s="110" t="e">
        <f t="shared" si="47"/>
        <v>#REF!</v>
      </c>
      <c r="U189" s="111" t="e">
        <f t="shared" si="54"/>
        <v>#REF!</v>
      </c>
      <c r="V189" s="111" t="e">
        <f t="shared" si="55"/>
        <v>#REF!</v>
      </c>
      <c r="X189" s="110" t="e">
        <f t="shared" si="48"/>
        <v>#REF!</v>
      </c>
      <c r="Y189" s="110" t="e">
        <f t="shared" si="49"/>
        <v>#REF!</v>
      </c>
      <c r="Z189" s="111" t="e">
        <f t="shared" si="56"/>
        <v>#REF!</v>
      </c>
      <c r="AA189" s="111" t="e">
        <f t="shared" si="57"/>
        <v>#REF!</v>
      </c>
      <c r="AC189" s="110" t="e">
        <f t="shared" si="50"/>
        <v>#REF!</v>
      </c>
      <c r="AD189" s="110" t="e">
        <f t="shared" si="51"/>
        <v>#REF!</v>
      </c>
      <c r="AE189" s="111" t="e">
        <f t="shared" si="58"/>
        <v>#REF!</v>
      </c>
      <c r="AF189" s="111" t="e">
        <f t="shared" si="59"/>
        <v>#REF!</v>
      </c>
      <c r="AH189" s="110" t="e">
        <f t="shared" si="52"/>
        <v>#REF!</v>
      </c>
      <c r="AI189" s="110" t="e">
        <f t="shared" si="53"/>
        <v>#REF!</v>
      </c>
      <c r="AJ189" s="111" t="e">
        <f t="shared" si="60"/>
        <v>#REF!</v>
      </c>
      <c r="AK189" s="111" t="e">
        <f t="shared" si="61"/>
        <v>#REF!</v>
      </c>
      <c r="AU189" s="79"/>
      <c r="DJ189" s="79"/>
      <c r="GM189" s="79"/>
      <c r="HL189" s="79"/>
      <c r="LZ189" s="79"/>
      <c r="SJ189" s="79"/>
      <c r="TX189" s="79"/>
      <c r="VC189" s="79"/>
      <c r="AFG189" s="79"/>
      <c r="AHC189" s="79"/>
      <c r="AHN189" s="79"/>
      <c r="AIT189" s="79"/>
      <c r="AJL189" s="79"/>
      <c r="AMY189" s="79"/>
      <c r="AOJ189" s="79"/>
      <c r="ASO189" s="79"/>
      <c r="AVF189" s="79"/>
      <c r="AYQ189" s="79"/>
      <c r="BAH189" s="79"/>
      <c r="BBW189" s="79"/>
      <c r="BKX189" s="79"/>
      <c r="BOB189" s="79"/>
      <c r="BOW189" s="79"/>
      <c r="BPL189" s="79"/>
      <c r="BUF189" s="79"/>
      <c r="BUS189" s="79"/>
      <c r="CCY189" s="79"/>
      <c r="CDB189" s="79"/>
      <c r="CIE189" s="79"/>
      <c r="CJP189" s="79"/>
      <c r="CUS189" s="79"/>
      <c r="CVA189" s="79"/>
      <c r="DAR189" s="79"/>
      <c r="DEG189" s="79"/>
      <c r="DEJ189" s="79"/>
      <c r="DEZ189" s="79"/>
      <c r="DFZ189" s="79"/>
      <c r="DKJ189" s="79"/>
      <c r="DLX189" s="79"/>
      <c r="DMB189" s="79"/>
      <c r="DNE189" s="79"/>
      <c r="DWM189" s="79"/>
      <c r="DZA189" s="79"/>
    </row>
    <row r="190" spans="1:948 1039:1917 2131:3044 3073:3381" ht="15" customHeight="1">
      <c r="A190" s="84"/>
      <c r="B190" s="88"/>
      <c r="C190" s="90"/>
      <c r="D190" s="13"/>
      <c r="E190" s="14"/>
      <c r="F190" s="14"/>
      <c r="G190" s="18" t="str">
        <f t="shared" si="44"/>
        <v/>
      </c>
      <c r="H190" s="18" t="str">
        <f t="shared" si="45"/>
        <v/>
      </c>
      <c r="I190" s="28"/>
      <c r="J190" s="3"/>
      <c r="K190" s="3"/>
      <c r="L190" s="3"/>
      <c r="M190" s="3"/>
      <c r="N190" s="3"/>
      <c r="O190" s="3"/>
      <c r="P190" s="3"/>
      <c r="Q190" s="3"/>
      <c r="S190" s="110" t="e">
        <f t="shared" si="46"/>
        <v>#REF!</v>
      </c>
      <c r="T190" s="110" t="e">
        <f t="shared" si="47"/>
        <v>#REF!</v>
      </c>
      <c r="U190" s="111" t="e">
        <f t="shared" si="54"/>
        <v>#REF!</v>
      </c>
      <c r="V190" s="111" t="e">
        <f t="shared" si="55"/>
        <v>#REF!</v>
      </c>
      <c r="X190" s="110" t="e">
        <f t="shared" si="48"/>
        <v>#REF!</v>
      </c>
      <c r="Y190" s="110" t="e">
        <f t="shared" si="49"/>
        <v>#REF!</v>
      </c>
      <c r="Z190" s="111" t="e">
        <f t="shared" si="56"/>
        <v>#REF!</v>
      </c>
      <c r="AA190" s="111" t="e">
        <f t="shared" si="57"/>
        <v>#REF!</v>
      </c>
      <c r="AC190" s="110" t="e">
        <f t="shared" si="50"/>
        <v>#REF!</v>
      </c>
      <c r="AD190" s="110" t="e">
        <f t="shared" si="51"/>
        <v>#REF!</v>
      </c>
      <c r="AE190" s="111" t="e">
        <f t="shared" si="58"/>
        <v>#REF!</v>
      </c>
      <c r="AF190" s="111" t="e">
        <f t="shared" si="59"/>
        <v>#REF!</v>
      </c>
      <c r="AH190" s="110" t="e">
        <f t="shared" si="52"/>
        <v>#REF!</v>
      </c>
      <c r="AI190" s="110" t="e">
        <f t="shared" si="53"/>
        <v>#REF!</v>
      </c>
      <c r="AJ190" s="111" t="e">
        <f t="shared" si="60"/>
        <v>#REF!</v>
      </c>
      <c r="AK190" s="111" t="e">
        <f t="shared" si="61"/>
        <v>#REF!</v>
      </c>
      <c r="AU190" s="79"/>
      <c r="DJ190" s="79"/>
      <c r="GM190" s="79"/>
      <c r="HL190" s="79"/>
      <c r="LZ190" s="79"/>
      <c r="SJ190" s="79"/>
      <c r="TX190" s="79"/>
      <c r="VC190" s="79"/>
      <c r="AFG190" s="79"/>
      <c r="AHC190" s="79"/>
      <c r="AHN190" s="79"/>
      <c r="AIT190" s="79"/>
      <c r="AJL190" s="79"/>
      <c r="AMY190" s="79"/>
      <c r="AOJ190" s="79"/>
      <c r="ASO190" s="79"/>
      <c r="AVF190" s="79"/>
      <c r="AYQ190" s="79"/>
      <c r="BAH190" s="79"/>
      <c r="BBW190" s="79"/>
      <c r="BKX190" s="79"/>
      <c r="BOB190" s="79"/>
      <c r="BOW190" s="79"/>
      <c r="BPL190" s="79"/>
      <c r="BUF190" s="79"/>
      <c r="BUS190" s="79"/>
      <c r="CCY190" s="79"/>
      <c r="CDB190" s="79"/>
      <c r="CIE190" s="79"/>
      <c r="CJP190" s="79"/>
      <c r="CUS190" s="79"/>
      <c r="CVA190" s="79"/>
      <c r="DAR190" s="79"/>
      <c r="DEG190" s="79"/>
      <c r="DEJ190" s="79"/>
      <c r="DEZ190" s="79"/>
      <c r="DFZ190" s="79"/>
      <c r="DKJ190" s="79"/>
      <c r="DLX190" s="79"/>
      <c r="DMB190" s="79"/>
      <c r="DNE190" s="79"/>
      <c r="DWM190" s="79"/>
      <c r="DZA190" s="79"/>
    </row>
    <row r="191" spans="1:948 1039:1917 2131:3044 3073:3381" ht="15" customHeight="1">
      <c r="A191" s="84"/>
      <c r="B191" s="88"/>
      <c r="C191" s="90"/>
      <c r="D191" s="13"/>
      <c r="E191" s="14"/>
      <c r="F191" s="14"/>
      <c r="G191" s="18" t="str">
        <f t="shared" si="44"/>
        <v/>
      </c>
      <c r="H191" s="18" t="str">
        <f t="shared" si="45"/>
        <v/>
      </c>
      <c r="I191" s="28"/>
      <c r="J191" s="3"/>
      <c r="K191" s="3"/>
      <c r="L191" s="3"/>
      <c r="M191" s="3"/>
      <c r="N191" s="3"/>
      <c r="O191" s="3"/>
      <c r="P191" s="3"/>
      <c r="Q191" s="3"/>
      <c r="S191" s="110" t="e">
        <f t="shared" si="46"/>
        <v>#REF!</v>
      </c>
      <c r="T191" s="110" t="e">
        <f t="shared" si="47"/>
        <v>#REF!</v>
      </c>
      <c r="U191" s="111" t="e">
        <f t="shared" si="54"/>
        <v>#REF!</v>
      </c>
      <c r="V191" s="111" t="e">
        <f t="shared" si="55"/>
        <v>#REF!</v>
      </c>
      <c r="X191" s="110" t="e">
        <f t="shared" si="48"/>
        <v>#REF!</v>
      </c>
      <c r="Y191" s="110" t="e">
        <f t="shared" si="49"/>
        <v>#REF!</v>
      </c>
      <c r="Z191" s="111" t="e">
        <f t="shared" si="56"/>
        <v>#REF!</v>
      </c>
      <c r="AA191" s="111" t="e">
        <f t="shared" si="57"/>
        <v>#REF!</v>
      </c>
      <c r="AC191" s="110" t="e">
        <f t="shared" si="50"/>
        <v>#REF!</v>
      </c>
      <c r="AD191" s="110" t="e">
        <f t="shared" si="51"/>
        <v>#REF!</v>
      </c>
      <c r="AE191" s="111" t="e">
        <f t="shared" si="58"/>
        <v>#REF!</v>
      </c>
      <c r="AF191" s="111" t="e">
        <f t="shared" si="59"/>
        <v>#REF!</v>
      </c>
      <c r="AH191" s="110" t="e">
        <f t="shared" si="52"/>
        <v>#REF!</v>
      </c>
      <c r="AI191" s="110" t="e">
        <f t="shared" si="53"/>
        <v>#REF!</v>
      </c>
      <c r="AJ191" s="111" t="e">
        <f t="shared" si="60"/>
        <v>#REF!</v>
      </c>
      <c r="AK191" s="111" t="e">
        <f t="shared" si="61"/>
        <v>#REF!</v>
      </c>
      <c r="AU191" s="79"/>
      <c r="DJ191" s="79"/>
      <c r="GM191" s="79"/>
      <c r="HL191" s="79"/>
      <c r="LZ191" s="79"/>
      <c r="SJ191" s="79"/>
      <c r="TX191" s="79"/>
      <c r="VC191" s="79"/>
      <c r="AFG191" s="79"/>
      <c r="AHC191" s="79"/>
      <c r="AHN191" s="79"/>
      <c r="AIT191" s="79"/>
      <c r="AJL191" s="79"/>
      <c r="AMY191" s="79"/>
      <c r="AOJ191" s="79"/>
      <c r="ASO191" s="79"/>
      <c r="AVF191" s="79"/>
      <c r="AYQ191" s="79"/>
      <c r="BAH191" s="79"/>
      <c r="BBW191" s="79"/>
      <c r="BKX191" s="79"/>
      <c r="BOB191" s="79"/>
      <c r="BOW191" s="79"/>
      <c r="BPL191" s="79"/>
      <c r="BUF191" s="79"/>
      <c r="BUS191" s="79"/>
      <c r="CCY191" s="79"/>
      <c r="CDB191" s="79"/>
      <c r="CIE191" s="79"/>
      <c r="CJP191" s="79"/>
      <c r="CUS191" s="79"/>
      <c r="CVA191" s="79"/>
      <c r="DAR191" s="79"/>
      <c r="DEG191" s="79"/>
      <c r="DEJ191" s="79"/>
      <c r="DEZ191" s="79"/>
      <c r="DFZ191" s="79"/>
      <c r="DKJ191" s="79"/>
      <c r="DLX191" s="79"/>
      <c r="DMB191" s="79"/>
      <c r="DNE191" s="79"/>
      <c r="DWM191" s="79"/>
      <c r="DZA191" s="79"/>
    </row>
    <row r="192" spans="1:948 1039:1917 2131:3044 3073:3381" ht="15" customHeight="1">
      <c r="A192" s="84"/>
      <c r="B192" s="93">
        <v>66</v>
      </c>
      <c r="C192" s="90"/>
      <c r="D192" s="13">
        <v>0</v>
      </c>
      <c r="E192" s="14">
        <v>3</v>
      </c>
      <c r="F192" s="14">
        <v>-3</v>
      </c>
      <c r="G192" s="18">
        <f t="shared" si="44"/>
        <v>3</v>
      </c>
      <c r="H192" s="18">
        <f t="shared" si="45"/>
        <v>-3</v>
      </c>
      <c r="I192" s="28"/>
      <c r="J192" s="3" t="e">
        <f>'Cav 1기존'!O192</f>
        <v>#REF!</v>
      </c>
      <c r="K192" s="3" t="e">
        <f>'Cav 1기존'!P192</f>
        <v>#REF!</v>
      </c>
      <c r="L192" s="3" t="e">
        <f>'Cav 2기존'!O192</f>
        <v>#REF!</v>
      </c>
      <c r="M192" s="3" t="e">
        <f>'Cav 2기존'!P192</f>
        <v>#REF!</v>
      </c>
      <c r="N192" s="3" t="e">
        <f>'Cav 3기존'!O192</f>
        <v>#REF!</v>
      </c>
      <c r="O192" s="3" t="e">
        <f>'Cav 3기존'!P192</f>
        <v>#REF!</v>
      </c>
      <c r="P192" s="3" t="e">
        <f>'Cav 4기존'!O192</f>
        <v>#REF!</v>
      </c>
      <c r="Q192" s="3" t="e">
        <f>'Cav 4기존'!P192</f>
        <v>#REF!</v>
      </c>
      <c r="S192" s="110" t="e">
        <f t="shared" si="46"/>
        <v>#REF!</v>
      </c>
      <c r="T192" s="110" t="e">
        <f t="shared" si="47"/>
        <v>#REF!</v>
      </c>
      <c r="U192" s="111" t="e">
        <f t="shared" si="54"/>
        <v>#REF!</v>
      </c>
      <c r="V192" s="111" t="e">
        <f t="shared" si="55"/>
        <v>#REF!</v>
      </c>
      <c r="X192" s="110" t="e">
        <f t="shared" si="48"/>
        <v>#REF!</v>
      </c>
      <c r="Y192" s="110" t="e">
        <f t="shared" si="49"/>
        <v>#REF!</v>
      </c>
      <c r="Z192" s="111" t="e">
        <f t="shared" si="56"/>
        <v>#REF!</v>
      </c>
      <c r="AA192" s="111" t="e">
        <f t="shared" si="57"/>
        <v>#REF!</v>
      </c>
      <c r="AC192" s="110" t="e">
        <f t="shared" si="50"/>
        <v>#REF!</v>
      </c>
      <c r="AD192" s="110" t="e">
        <f t="shared" si="51"/>
        <v>#REF!</v>
      </c>
      <c r="AE192" s="111" t="e">
        <f t="shared" si="58"/>
        <v>#REF!</v>
      </c>
      <c r="AF192" s="111" t="e">
        <f t="shared" si="59"/>
        <v>#REF!</v>
      </c>
      <c r="AH192" s="110" t="e">
        <f t="shared" si="52"/>
        <v>#REF!</v>
      </c>
      <c r="AI192" s="110" t="e">
        <f t="shared" si="53"/>
        <v>#REF!</v>
      </c>
      <c r="AJ192" s="111" t="e">
        <f t="shared" si="60"/>
        <v>#REF!</v>
      </c>
      <c r="AK192" s="111" t="e">
        <f t="shared" si="61"/>
        <v>#REF!</v>
      </c>
    </row>
    <row r="193" spans="1:948 1039:1917 2131:3044 3073:3381" ht="15" customHeight="1">
      <c r="A193" s="84"/>
      <c r="B193" s="92">
        <v>67</v>
      </c>
      <c r="C193" s="90"/>
      <c r="D193" s="13">
        <v>13.526999999999999</v>
      </c>
      <c r="E193" s="14">
        <v>0.6</v>
      </c>
      <c r="F193" s="14">
        <v>-0.6</v>
      </c>
      <c r="G193" s="18">
        <f t="shared" si="44"/>
        <v>14.126999999999999</v>
      </c>
      <c r="H193" s="18">
        <f t="shared" si="45"/>
        <v>12.927</v>
      </c>
      <c r="I193" s="27"/>
      <c r="J193" s="3" t="e">
        <f>'Cav 1기존'!O193</f>
        <v>#REF!</v>
      </c>
      <c r="K193" s="3" t="e">
        <f>'Cav 1기존'!P193</f>
        <v>#REF!</v>
      </c>
      <c r="L193" s="3" t="e">
        <f>'Cav 2기존'!O193</f>
        <v>#REF!</v>
      </c>
      <c r="M193" s="3" t="e">
        <f>'Cav 2기존'!P193</f>
        <v>#REF!</v>
      </c>
      <c r="N193" s="3" t="e">
        <f>'Cav 3기존'!O193</f>
        <v>#REF!</v>
      </c>
      <c r="O193" s="3" t="e">
        <f>'Cav 3기존'!P193</f>
        <v>#REF!</v>
      </c>
      <c r="P193" s="3" t="e">
        <f>'Cav 4기존'!O193</f>
        <v>#REF!</v>
      </c>
      <c r="Q193" s="3" t="e">
        <f>'Cav 4기존'!P193</f>
        <v>#REF!</v>
      </c>
      <c r="S193" s="110" t="e">
        <f t="shared" si="46"/>
        <v>#REF!</v>
      </c>
      <c r="T193" s="110" t="e">
        <f t="shared" si="47"/>
        <v>#REF!</v>
      </c>
      <c r="U193" s="111" t="e">
        <f t="shared" si="54"/>
        <v>#REF!</v>
      </c>
      <c r="V193" s="111" t="e">
        <f t="shared" si="55"/>
        <v>#REF!</v>
      </c>
      <c r="X193" s="110" t="e">
        <f t="shared" si="48"/>
        <v>#REF!</v>
      </c>
      <c r="Y193" s="110" t="e">
        <f t="shared" si="49"/>
        <v>#REF!</v>
      </c>
      <c r="Z193" s="111" t="e">
        <f t="shared" si="56"/>
        <v>#REF!</v>
      </c>
      <c r="AA193" s="111" t="e">
        <f t="shared" si="57"/>
        <v>#REF!</v>
      </c>
      <c r="AC193" s="110" t="e">
        <f t="shared" si="50"/>
        <v>#REF!</v>
      </c>
      <c r="AD193" s="110" t="e">
        <f t="shared" si="51"/>
        <v>#REF!</v>
      </c>
      <c r="AE193" s="111" t="e">
        <f t="shared" si="58"/>
        <v>#REF!</v>
      </c>
      <c r="AF193" s="111" t="e">
        <f t="shared" si="59"/>
        <v>#REF!</v>
      </c>
      <c r="AH193" s="110" t="e">
        <f t="shared" si="52"/>
        <v>#REF!</v>
      </c>
      <c r="AI193" s="110" t="e">
        <f t="shared" si="53"/>
        <v>#REF!</v>
      </c>
      <c r="AJ193" s="111" t="e">
        <f t="shared" si="60"/>
        <v>#REF!</v>
      </c>
      <c r="AK193" s="111" t="e">
        <f t="shared" si="61"/>
        <v>#REF!</v>
      </c>
    </row>
    <row r="194" spans="1:948 1039:1917 2131:3044 3073:3381" ht="15" customHeight="1">
      <c r="A194" s="84"/>
      <c r="B194" s="85">
        <v>68</v>
      </c>
      <c r="C194" s="90"/>
      <c r="D194" s="13">
        <v>1.175</v>
      </c>
      <c r="E194" s="14">
        <v>0.3</v>
      </c>
      <c r="F194" s="14">
        <v>-0.3</v>
      </c>
      <c r="G194" s="18">
        <f t="shared" si="44"/>
        <v>1.4750000000000001</v>
      </c>
      <c r="H194" s="18">
        <f t="shared" si="45"/>
        <v>0.875</v>
      </c>
      <c r="I194" s="28"/>
      <c r="J194" s="3" t="e">
        <f>'Cav 1기존'!O194</f>
        <v>#REF!</v>
      </c>
      <c r="K194" s="3" t="e">
        <f>'Cav 1기존'!P194</f>
        <v>#REF!</v>
      </c>
      <c r="L194" s="3" t="e">
        <f>'Cav 2기존'!O194</f>
        <v>#REF!</v>
      </c>
      <c r="M194" s="3" t="e">
        <f>'Cav 2기존'!P194</f>
        <v>#REF!</v>
      </c>
      <c r="N194" s="3" t="e">
        <f>'Cav 3기존'!O194</f>
        <v>#REF!</v>
      </c>
      <c r="O194" s="3" t="e">
        <f>'Cav 3기존'!P194</f>
        <v>#REF!</v>
      </c>
      <c r="P194" s="3" t="e">
        <f>'Cav 4기존'!O194</f>
        <v>#REF!</v>
      </c>
      <c r="Q194" s="3" t="e">
        <f>'Cav 4기존'!P194</f>
        <v>#REF!</v>
      </c>
      <c r="S194" s="110" t="e">
        <f t="shared" si="46"/>
        <v>#REF!</v>
      </c>
      <c r="T194" s="110" t="e">
        <f t="shared" si="47"/>
        <v>#REF!</v>
      </c>
      <c r="U194" s="111" t="e">
        <f t="shared" si="54"/>
        <v>#REF!</v>
      </c>
      <c r="V194" s="111" t="e">
        <f t="shared" si="55"/>
        <v>#REF!</v>
      </c>
      <c r="X194" s="110" t="e">
        <f t="shared" si="48"/>
        <v>#REF!</v>
      </c>
      <c r="Y194" s="110" t="e">
        <f t="shared" si="49"/>
        <v>#REF!</v>
      </c>
      <c r="Z194" s="111" t="e">
        <f t="shared" si="56"/>
        <v>#REF!</v>
      </c>
      <c r="AA194" s="111" t="e">
        <f t="shared" si="57"/>
        <v>#REF!</v>
      </c>
      <c r="AC194" s="110" t="e">
        <f t="shared" si="50"/>
        <v>#REF!</v>
      </c>
      <c r="AD194" s="110" t="e">
        <f t="shared" si="51"/>
        <v>#REF!</v>
      </c>
      <c r="AE194" s="111" t="e">
        <f t="shared" si="58"/>
        <v>#REF!</v>
      </c>
      <c r="AF194" s="111" t="e">
        <f t="shared" si="59"/>
        <v>#REF!</v>
      </c>
      <c r="AH194" s="110" t="e">
        <f t="shared" si="52"/>
        <v>#REF!</v>
      </c>
      <c r="AI194" s="110" t="e">
        <f t="shared" si="53"/>
        <v>#REF!</v>
      </c>
      <c r="AJ194" s="111" t="e">
        <f t="shared" si="60"/>
        <v>#REF!</v>
      </c>
      <c r="AK194" s="111" t="e">
        <f t="shared" si="61"/>
        <v>#REF!</v>
      </c>
    </row>
    <row r="195" spans="1:948 1039:1917 2131:3044 3073:3381" ht="15" customHeight="1">
      <c r="A195" s="91"/>
      <c r="B195" s="92" t="s">
        <v>349</v>
      </c>
      <c r="C195" s="90"/>
      <c r="D195" s="13">
        <v>14.513999999999999</v>
      </c>
      <c r="E195" s="14">
        <v>2.5000000000000001E-2</v>
      </c>
      <c r="F195" s="14">
        <v>-2.5000000000000001E-2</v>
      </c>
      <c r="G195" s="18">
        <f t="shared" si="44"/>
        <v>14.539</v>
      </c>
      <c r="H195" s="18">
        <f t="shared" si="45"/>
        <v>14.488999999999999</v>
      </c>
      <c r="I195" s="28"/>
      <c r="J195" s="3" t="e">
        <f>'Cav 1기존'!O195</f>
        <v>#REF!</v>
      </c>
      <c r="K195" s="3" t="e">
        <f>'Cav 1기존'!P195</f>
        <v>#REF!</v>
      </c>
      <c r="L195" s="3" t="e">
        <f>'Cav 2기존'!O195</f>
        <v>#REF!</v>
      </c>
      <c r="M195" s="3" t="e">
        <f>'Cav 2기존'!P195</f>
        <v>#REF!</v>
      </c>
      <c r="N195" s="3" t="e">
        <f>'Cav 3기존'!O195</f>
        <v>#REF!</v>
      </c>
      <c r="O195" s="3" t="e">
        <f>'Cav 3기존'!P195</f>
        <v>#REF!</v>
      </c>
      <c r="P195" s="3" t="e">
        <f>'Cav 4기존'!O195</f>
        <v>#REF!</v>
      </c>
      <c r="Q195" s="3" t="e">
        <f>'Cav 4기존'!P195</f>
        <v>#REF!</v>
      </c>
      <c r="S195" s="110" t="e">
        <f t="shared" si="46"/>
        <v>#REF!</v>
      </c>
      <c r="T195" s="110" t="e">
        <f t="shared" si="47"/>
        <v>#REF!</v>
      </c>
      <c r="U195" s="111" t="e">
        <f t="shared" si="54"/>
        <v>#REF!</v>
      </c>
      <c r="V195" s="111" t="e">
        <f t="shared" si="55"/>
        <v>#REF!</v>
      </c>
      <c r="X195" s="110" t="e">
        <f t="shared" si="48"/>
        <v>#REF!</v>
      </c>
      <c r="Y195" s="110" t="e">
        <f t="shared" si="49"/>
        <v>#REF!</v>
      </c>
      <c r="Z195" s="111" t="e">
        <f t="shared" si="56"/>
        <v>#REF!</v>
      </c>
      <c r="AA195" s="111" t="e">
        <f t="shared" si="57"/>
        <v>#REF!</v>
      </c>
      <c r="AC195" s="110" t="e">
        <f t="shared" si="50"/>
        <v>#REF!</v>
      </c>
      <c r="AD195" s="110" t="e">
        <f t="shared" si="51"/>
        <v>#REF!</v>
      </c>
      <c r="AE195" s="111" t="e">
        <f t="shared" si="58"/>
        <v>#REF!</v>
      </c>
      <c r="AF195" s="111" t="e">
        <f t="shared" si="59"/>
        <v>#REF!</v>
      </c>
      <c r="AH195" s="110" t="e">
        <f t="shared" si="52"/>
        <v>#REF!</v>
      </c>
      <c r="AI195" s="110" t="e">
        <f t="shared" si="53"/>
        <v>#REF!</v>
      </c>
      <c r="AJ195" s="111" t="e">
        <f t="shared" si="60"/>
        <v>#REF!</v>
      </c>
      <c r="AK195" s="111" t="e">
        <f t="shared" si="61"/>
        <v>#REF!</v>
      </c>
    </row>
    <row r="196" spans="1:948 1039:1917 2131:3044 3073:3381" ht="15" customHeight="1">
      <c r="A196" s="91"/>
      <c r="B196" s="92" t="s">
        <v>350</v>
      </c>
      <c r="C196" s="90"/>
      <c r="D196" s="13">
        <v>14.513999999999999</v>
      </c>
      <c r="E196" s="14">
        <v>2.5000000000000001E-2</v>
      </c>
      <c r="F196" s="14">
        <v>-2.5000000000000001E-2</v>
      </c>
      <c r="G196" s="18">
        <f t="shared" si="44"/>
        <v>14.539</v>
      </c>
      <c r="H196" s="18">
        <f t="shared" si="45"/>
        <v>14.488999999999999</v>
      </c>
      <c r="I196" s="28"/>
      <c r="J196" s="3" t="e">
        <f>'Cav 1기존'!O196</f>
        <v>#REF!</v>
      </c>
      <c r="K196" s="3" t="e">
        <f>'Cav 1기존'!P196</f>
        <v>#REF!</v>
      </c>
      <c r="L196" s="3" t="e">
        <f>'Cav 2기존'!O196</f>
        <v>#REF!</v>
      </c>
      <c r="M196" s="3" t="e">
        <f>'Cav 2기존'!P196</f>
        <v>#REF!</v>
      </c>
      <c r="N196" s="3" t="e">
        <f>'Cav 3기존'!O196</f>
        <v>#REF!</v>
      </c>
      <c r="O196" s="3" t="e">
        <f>'Cav 3기존'!P196</f>
        <v>#REF!</v>
      </c>
      <c r="P196" s="3" t="e">
        <f>'Cav 4기존'!O196</f>
        <v>#REF!</v>
      </c>
      <c r="Q196" s="3" t="e">
        <f>'Cav 4기존'!P196</f>
        <v>#REF!</v>
      </c>
      <c r="S196" s="110" t="e">
        <f t="shared" si="46"/>
        <v>#REF!</v>
      </c>
      <c r="T196" s="110" t="e">
        <f t="shared" si="47"/>
        <v>#REF!</v>
      </c>
      <c r="U196" s="111" t="e">
        <f t="shared" si="54"/>
        <v>#REF!</v>
      </c>
      <c r="V196" s="111" t="e">
        <f t="shared" si="55"/>
        <v>#REF!</v>
      </c>
      <c r="X196" s="110" t="e">
        <f t="shared" si="48"/>
        <v>#REF!</v>
      </c>
      <c r="Y196" s="110" t="e">
        <f t="shared" si="49"/>
        <v>#REF!</v>
      </c>
      <c r="Z196" s="111" t="e">
        <f t="shared" si="56"/>
        <v>#REF!</v>
      </c>
      <c r="AA196" s="111" t="e">
        <f t="shared" si="57"/>
        <v>#REF!</v>
      </c>
      <c r="AC196" s="110" t="e">
        <f t="shared" si="50"/>
        <v>#REF!</v>
      </c>
      <c r="AD196" s="110" t="e">
        <f t="shared" si="51"/>
        <v>#REF!</v>
      </c>
      <c r="AE196" s="111" t="e">
        <f t="shared" si="58"/>
        <v>#REF!</v>
      </c>
      <c r="AF196" s="111" t="e">
        <f t="shared" si="59"/>
        <v>#REF!</v>
      </c>
      <c r="AH196" s="110" t="e">
        <f t="shared" si="52"/>
        <v>#REF!</v>
      </c>
      <c r="AI196" s="110" t="e">
        <f t="shared" si="53"/>
        <v>#REF!</v>
      </c>
      <c r="AJ196" s="111" t="e">
        <f t="shared" si="60"/>
        <v>#REF!</v>
      </c>
      <c r="AK196" s="111" t="e">
        <f t="shared" si="61"/>
        <v>#REF!</v>
      </c>
    </row>
    <row r="197" spans="1:948 1039:1917 2131:3044 3073:3381" ht="15" customHeight="1">
      <c r="A197" s="84" t="s">
        <v>381</v>
      </c>
      <c r="B197" s="85" t="s">
        <v>351</v>
      </c>
      <c r="C197" s="90">
        <v>1.33</v>
      </c>
      <c r="D197" s="13">
        <v>0.23</v>
      </c>
      <c r="E197" s="14">
        <v>0.02</v>
      </c>
      <c r="F197" s="14">
        <v>-0.02</v>
      </c>
      <c r="G197" s="18">
        <f t="shared" si="44"/>
        <v>0.25</v>
      </c>
      <c r="H197" s="18">
        <f t="shared" si="45"/>
        <v>0.21000000000000002</v>
      </c>
      <c r="I197" s="28"/>
      <c r="J197" s="3" t="e">
        <f>'Cav 1기존'!O206</f>
        <v>#REF!</v>
      </c>
      <c r="K197" s="3" t="e">
        <f>'Cav 1기존'!P206</f>
        <v>#REF!</v>
      </c>
      <c r="L197" s="3" t="e">
        <f>'Cav 2기존'!O206</f>
        <v>#REF!</v>
      </c>
      <c r="M197" s="3" t="e">
        <f>'Cav 2기존'!P206</f>
        <v>#REF!</v>
      </c>
      <c r="N197" s="3" t="e">
        <f>'Cav 3기존'!O206</f>
        <v>#REF!</v>
      </c>
      <c r="O197" s="3" t="e">
        <f>'Cav 3기존'!P206</f>
        <v>#REF!</v>
      </c>
      <c r="P197" s="3" t="e">
        <f>'Cav 4기존'!O206</f>
        <v>#REF!</v>
      </c>
      <c r="Q197" s="3" t="e">
        <f>'Cav 4기존'!P206</f>
        <v>#REF!</v>
      </c>
      <c r="S197" s="110" t="e">
        <f t="shared" si="46"/>
        <v>#REF!</v>
      </c>
      <c r="T197" s="110" t="e">
        <f t="shared" si="47"/>
        <v>#REF!</v>
      </c>
      <c r="U197" s="111" t="e">
        <f t="shared" si="54"/>
        <v>#REF!</v>
      </c>
      <c r="V197" s="111" t="e">
        <f t="shared" si="55"/>
        <v>#REF!</v>
      </c>
      <c r="X197" s="110" t="e">
        <f t="shared" si="48"/>
        <v>#REF!</v>
      </c>
      <c r="Y197" s="110" t="e">
        <f t="shared" si="49"/>
        <v>#REF!</v>
      </c>
      <c r="Z197" s="111" t="e">
        <f t="shared" si="56"/>
        <v>#REF!</v>
      </c>
      <c r="AA197" s="111" t="e">
        <f t="shared" si="57"/>
        <v>#REF!</v>
      </c>
      <c r="AC197" s="110" t="e">
        <f t="shared" si="50"/>
        <v>#REF!</v>
      </c>
      <c r="AD197" s="110" t="e">
        <f t="shared" si="51"/>
        <v>#REF!</v>
      </c>
      <c r="AE197" s="111" t="e">
        <f t="shared" si="58"/>
        <v>#REF!</v>
      </c>
      <c r="AF197" s="111" t="e">
        <f t="shared" si="59"/>
        <v>#REF!</v>
      </c>
      <c r="AH197" s="110" t="e">
        <f t="shared" si="52"/>
        <v>#REF!</v>
      </c>
      <c r="AI197" s="110" t="e">
        <f t="shared" si="53"/>
        <v>#REF!</v>
      </c>
      <c r="AJ197" s="111" t="e">
        <f t="shared" si="60"/>
        <v>#REF!</v>
      </c>
      <c r="AK197" s="111" t="e">
        <f t="shared" si="61"/>
        <v>#REF!</v>
      </c>
    </row>
    <row r="198" spans="1:948 1039:1917 2131:3044 3073:3381" ht="15" customHeight="1">
      <c r="A198" s="84" t="s">
        <v>381</v>
      </c>
      <c r="B198" s="85" t="s">
        <v>352</v>
      </c>
      <c r="C198" s="90">
        <v>1.33</v>
      </c>
      <c r="D198" s="13">
        <v>0.23</v>
      </c>
      <c r="E198" s="14">
        <v>0.02</v>
      </c>
      <c r="F198" s="14">
        <v>-0.02</v>
      </c>
      <c r="G198" s="18">
        <f t="shared" si="44"/>
        <v>0.25</v>
      </c>
      <c r="H198" s="18">
        <f t="shared" si="45"/>
        <v>0.21000000000000002</v>
      </c>
      <c r="I198" s="28"/>
      <c r="J198" s="3" t="e">
        <f>'Cav 1기존'!O207</f>
        <v>#REF!</v>
      </c>
      <c r="K198" s="3" t="e">
        <f>'Cav 1기존'!P207</f>
        <v>#REF!</v>
      </c>
      <c r="L198" s="3" t="e">
        <f>'Cav 2기존'!O207</f>
        <v>#REF!</v>
      </c>
      <c r="M198" s="3" t="e">
        <f>'Cav 2기존'!P207</f>
        <v>#REF!</v>
      </c>
      <c r="N198" s="3" t="e">
        <f>'Cav 3기존'!O207</f>
        <v>#REF!</v>
      </c>
      <c r="O198" s="3" t="e">
        <f>'Cav 3기존'!P207</f>
        <v>#REF!</v>
      </c>
      <c r="P198" s="3" t="e">
        <f>'Cav 4기존'!O207</f>
        <v>#REF!</v>
      </c>
      <c r="Q198" s="3" t="e">
        <f>'Cav 4기존'!P207</f>
        <v>#REF!</v>
      </c>
      <c r="S198" s="110" t="e">
        <f t="shared" si="46"/>
        <v>#REF!</v>
      </c>
      <c r="T198" s="110" t="e">
        <f t="shared" si="47"/>
        <v>#REF!</v>
      </c>
      <c r="U198" s="111" t="e">
        <f t="shared" si="54"/>
        <v>#REF!</v>
      </c>
      <c r="V198" s="111" t="e">
        <f t="shared" si="55"/>
        <v>#REF!</v>
      </c>
      <c r="X198" s="110" t="e">
        <f t="shared" si="48"/>
        <v>#REF!</v>
      </c>
      <c r="Y198" s="110" t="e">
        <f t="shared" si="49"/>
        <v>#REF!</v>
      </c>
      <c r="Z198" s="111" t="e">
        <f t="shared" si="56"/>
        <v>#REF!</v>
      </c>
      <c r="AA198" s="111" t="e">
        <f t="shared" si="57"/>
        <v>#REF!</v>
      </c>
      <c r="AC198" s="110" t="e">
        <f t="shared" si="50"/>
        <v>#REF!</v>
      </c>
      <c r="AD198" s="110" t="e">
        <f t="shared" si="51"/>
        <v>#REF!</v>
      </c>
      <c r="AE198" s="111" t="e">
        <f t="shared" si="58"/>
        <v>#REF!</v>
      </c>
      <c r="AF198" s="111" t="e">
        <f t="shared" si="59"/>
        <v>#REF!</v>
      </c>
      <c r="AH198" s="110" t="e">
        <f t="shared" si="52"/>
        <v>#REF!</v>
      </c>
      <c r="AI198" s="110" t="e">
        <f t="shared" si="53"/>
        <v>#REF!</v>
      </c>
      <c r="AJ198" s="111" t="e">
        <f t="shared" si="60"/>
        <v>#REF!</v>
      </c>
      <c r="AK198" s="111" t="e">
        <f t="shared" si="61"/>
        <v>#REF!</v>
      </c>
    </row>
    <row r="199" spans="1:948 1039:1917 2131:3044 3073:3381" ht="15" customHeight="1">
      <c r="A199" s="84"/>
      <c r="B199" s="88"/>
      <c r="C199" s="90"/>
      <c r="D199" s="13"/>
      <c r="E199" s="14"/>
      <c r="F199" s="14"/>
      <c r="G199" s="18" t="str">
        <f t="shared" si="44"/>
        <v/>
      </c>
      <c r="H199" s="18" t="str">
        <f t="shared" si="45"/>
        <v/>
      </c>
      <c r="I199" s="28"/>
      <c r="J199" s="3"/>
      <c r="K199" s="3"/>
      <c r="L199" s="3"/>
      <c r="M199" s="3"/>
      <c r="N199" s="3"/>
      <c r="O199" s="3"/>
      <c r="P199" s="3"/>
      <c r="Q199" s="3"/>
      <c r="S199" s="110" t="e">
        <f t="shared" si="46"/>
        <v>#REF!</v>
      </c>
      <c r="T199" s="110" t="e">
        <f t="shared" si="47"/>
        <v>#REF!</v>
      </c>
      <c r="U199" s="111" t="e">
        <f t="shared" si="54"/>
        <v>#REF!</v>
      </c>
      <c r="V199" s="111" t="e">
        <f t="shared" si="55"/>
        <v>#REF!</v>
      </c>
      <c r="X199" s="110" t="e">
        <f t="shared" si="48"/>
        <v>#REF!</v>
      </c>
      <c r="Y199" s="110" t="e">
        <f t="shared" si="49"/>
        <v>#REF!</v>
      </c>
      <c r="Z199" s="111" t="e">
        <f t="shared" si="56"/>
        <v>#REF!</v>
      </c>
      <c r="AA199" s="111" t="e">
        <f t="shared" si="57"/>
        <v>#REF!</v>
      </c>
      <c r="AC199" s="110" t="e">
        <f t="shared" si="50"/>
        <v>#REF!</v>
      </c>
      <c r="AD199" s="110" t="e">
        <f t="shared" si="51"/>
        <v>#REF!</v>
      </c>
      <c r="AE199" s="111" t="e">
        <f t="shared" si="58"/>
        <v>#REF!</v>
      </c>
      <c r="AF199" s="111" t="e">
        <f t="shared" si="59"/>
        <v>#REF!</v>
      </c>
      <c r="AH199" s="110" t="e">
        <f t="shared" si="52"/>
        <v>#REF!</v>
      </c>
      <c r="AI199" s="110" t="e">
        <f t="shared" si="53"/>
        <v>#REF!</v>
      </c>
      <c r="AJ199" s="111" t="e">
        <f t="shared" si="60"/>
        <v>#REF!</v>
      </c>
      <c r="AK199" s="111" t="e">
        <f t="shared" si="61"/>
        <v>#REF!</v>
      </c>
      <c r="AU199" s="79"/>
      <c r="DJ199" s="79"/>
      <c r="GM199" s="79"/>
      <c r="HL199" s="79"/>
      <c r="LZ199" s="79"/>
      <c r="SJ199" s="79"/>
      <c r="TX199" s="79"/>
      <c r="VC199" s="79"/>
      <c r="AFG199" s="79"/>
      <c r="AHC199" s="79"/>
      <c r="AHN199" s="79"/>
      <c r="AIT199" s="79"/>
      <c r="AJL199" s="79"/>
      <c r="AMY199" s="79"/>
      <c r="AOJ199" s="79"/>
      <c r="ASO199" s="79"/>
      <c r="AVF199" s="79"/>
      <c r="AYQ199" s="79"/>
      <c r="BAH199" s="79"/>
      <c r="BBW199" s="79"/>
      <c r="BKX199" s="79"/>
      <c r="BOB199" s="79"/>
      <c r="BOW199" s="79"/>
      <c r="BPL199" s="79"/>
      <c r="BUF199" s="79"/>
      <c r="BUS199" s="79"/>
      <c r="CCY199" s="79"/>
      <c r="CDB199" s="79"/>
      <c r="CIE199" s="79"/>
      <c r="CJP199" s="79"/>
      <c r="CUS199" s="79"/>
      <c r="CVA199" s="79"/>
      <c r="DAR199" s="79"/>
      <c r="DEG199" s="79"/>
      <c r="DEJ199" s="79"/>
      <c r="DEZ199" s="79"/>
      <c r="DFZ199" s="79"/>
      <c r="DKJ199" s="79"/>
      <c r="DLX199" s="79"/>
      <c r="DMB199" s="79"/>
      <c r="DNE199" s="79"/>
      <c r="DWM199" s="79"/>
      <c r="DZA199" s="79"/>
    </row>
    <row r="200" spans="1:948 1039:1917 2131:3044 3073:3381" ht="15" customHeight="1">
      <c r="A200" s="84"/>
      <c r="B200" s="88"/>
      <c r="C200" s="90"/>
      <c r="D200" s="13"/>
      <c r="E200" s="14"/>
      <c r="F200" s="14"/>
      <c r="G200" s="18" t="str">
        <f t="shared" si="44"/>
        <v/>
      </c>
      <c r="H200" s="18" t="str">
        <f t="shared" si="45"/>
        <v/>
      </c>
      <c r="I200" s="28"/>
      <c r="J200" s="3"/>
      <c r="K200" s="3"/>
      <c r="L200" s="3"/>
      <c r="M200" s="3"/>
      <c r="N200" s="3"/>
      <c r="O200" s="3"/>
      <c r="P200" s="3"/>
      <c r="Q200" s="3"/>
      <c r="S200" s="110" t="e">
        <f t="shared" si="46"/>
        <v>#REF!</v>
      </c>
      <c r="T200" s="110" t="e">
        <f t="shared" si="47"/>
        <v>#REF!</v>
      </c>
      <c r="U200" s="111" t="e">
        <f t="shared" si="54"/>
        <v>#REF!</v>
      </c>
      <c r="V200" s="111" t="e">
        <f t="shared" si="55"/>
        <v>#REF!</v>
      </c>
      <c r="X200" s="110" t="e">
        <f t="shared" si="48"/>
        <v>#REF!</v>
      </c>
      <c r="Y200" s="110" t="e">
        <f t="shared" si="49"/>
        <v>#REF!</v>
      </c>
      <c r="Z200" s="111" t="e">
        <f t="shared" si="56"/>
        <v>#REF!</v>
      </c>
      <c r="AA200" s="111" t="e">
        <f t="shared" si="57"/>
        <v>#REF!</v>
      </c>
      <c r="AC200" s="110" t="e">
        <f t="shared" si="50"/>
        <v>#REF!</v>
      </c>
      <c r="AD200" s="110" t="e">
        <f t="shared" si="51"/>
        <v>#REF!</v>
      </c>
      <c r="AE200" s="111" t="e">
        <f t="shared" si="58"/>
        <v>#REF!</v>
      </c>
      <c r="AF200" s="111" t="e">
        <f t="shared" si="59"/>
        <v>#REF!</v>
      </c>
      <c r="AH200" s="110" t="e">
        <f t="shared" si="52"/>
        <v>#REF!</v>
      </c>
      <c r="AI200" s="110" t="e">
        <f t="shared" si="53"/>
        <v>#REF!</v>
      </c>
      <c r="AJ200" s="111" t="e">
        <f t="shared" si="60"/>
        <v>#REF!</v>
      </c>
      <c r="AK200" s="111" t="e">
        <f t="shared" si="61"/>
        <v>#REF!</v>
      </c>
      <c r="AU200" s="79"/>
      <c r="DJ200" s="79"/>
      <c r="GM200" s="79"/>
      <c r="HL200" s="79"/>
      <c r="LZ200" s="79"/>
      <c r="SJ200" s="79"/>
      <c r="TX200" s="79"/>
      <c r="VC200" s="79"/>
      <c r="AFG200" s="79"/>
      <c r="AHC200" s="79"/>
      <c r="AHN200" s="79"/>
      <c r="AIT200" s="79"/>
      <c r="AJL200" s="79"/>
      <c r="AMY200" s="79"/>
      <c r="AOJ200" s="79"/>
      <c r="ASO200" s="79"/>
      <c r="AVF200" s="79"/>
      <c r="AYQ200" s="79"/>
      <c r="BAH200" s="79"/>
      <c r="BBW200" s="79"/>
      <c r="BKX200" s="79"/>
      <c r="BOB200" s="79"/>
      <c r="BOW200" s="79"/>
      <c r="BPL200" s="79"/>
      <c r="BUF200" s="79"/>
      <c r="BUS200" s="79"/>
      <c r="CCY200" s="79"/>
      <c r="CDB200" s="79"/>
      <c r="CIE200" s="79"/>
      <c r="CJP200" s="79"/>
      <c r="CUS200" s="79"/>
      <c r="CVA200" s="79"/>
      <c r="DAR200" s="79"/>
      <c r="DEG200" s="79"/>
      <c r="DEJ200" s="79"/>
      <c r="DEZ200" s="79"/>
      <c r="DFZ200" s="79"/>
      <c r="DKJ200" s="79"/>
      <c r="DLX200" s="79"/>
      <c r="DMB200" s="79"/>
      <c r="DNE200" s="79"/>
      <c r="DWM200" s="79"/>
      <c r="DZA200" s="79"/>
    </row>
    <row r="201" spans="1:948 1039:1917 2131:3044 3073:3381" ht="15" customHeight="1">
      <c r="A201" s="84"/>
      <c r="B201" s="88"/>
      <c r="C201" s="90"/>
      <c r="D201" s="13"/>
      <c r="E201" s="14"/>
      <c r="F201" s="14"/>
      <c r="G201" s="18" t="str">
        <f t="shared" si="44"/>
        <v/>
      </c>
      <c r="H201" s="18" t="str">
        <f t="shared" si="45"/>
        <v/>
      </c>
      <c r="I201" s="28"/>
      <c r="J201" s="3"/>
      <c r="K201" s="3"/>
      <c r="L201" s="3"/>
      <c r="M201" s="3"/>
      <c r="N201" s="3"/>
      <c r="O201" s="3"/>
      <c r="P201" s="3"/>
      <c r="Q201" s="3"/>
      <c r="S201" s="110" t="e">
        <f t="shared" si="46"/>
        <v>#REF!</v>
      </c>
      <c r="T201" s="110" t="e">
        <f t="shared" si="47"/>
        <v>#REF!</v>
      </c>
      <c r="U201" s="111" t="e">
        <f t="shared" si="54"/>
        <v>#REF!</v>
      </c>
      <c r="V201" s="111" t="e">
        <f t="shared" si="55"/>
        <v>#REF!</v>
      </c>
      <c r="X201" s="110" t="e">
        <f t="shared" si="48"/>
        <v>#REF!</v>
      </c>
      <c r="Y201" s="110" t="e">
        <f t="shared" si="49"/>
        <v>#REF!</v>
      </c>
      <c r="Z201" s="111" t="e">
        <f t="shared" si="56"/>
        <v>#REF!</v>
      </c>
      <c r="AA201" s="111" t="e">
        <f t="shared" si="57"/>
        <v>#REF!</v>
      </c>
      <c r="AC201" s="110" t="e">
        <f t="shared" si="50"/>
        <v>#REF!</v>
      </c>
      <c r="AD201" s="110" t="e">
        <f t="shared" si="51"/>
        <v>#REF!</v>
      </c>
      <c r="AE201" s="111" t="e">
        <f t="shared" si="58"/>
        <v>#REF!</v>
      </c>
      <c r="AF201" s="111" t="e">
        <f t="shared" si="59"/>
        <v>#REF!</v>
      </c>
      <c r="AH201" s="110" t="e">
        <f t="shared" si="52"/>
        <v>#REF!</v>
      </c>
      <c r="AI201" s="110" t="e">
        <f t="shared" si="53"/>
        <v>#REF!</v>
      </c>
      <c r="AJ201" s="111" t="e">
        <f t="shared" si="60"/>
        <v>#REF!</v>
      </c>
      <c r="AK201" s="111" t="e">
        <f t="shared" si="61"/>
        <v>#REF!</v>
      </c>
      <c r="AU201" s="79"/>
      <c r="DJ201" s="79"/>
      <c r="GM201" s="79"/>
      <c r="HL201" s="79"/>
      <c r="LZ201" s="79"/>
      <c r="SJ201" s="79"/>
      <c r="TX201" s="79"/>
      <c r="VC201" s="79"/>
      <c r="AFG201" s="79"/>
      <c r="AHC201" s="79"/>
      <c r="AHN201" s="79"/>
      <c r="AIT201" s="79"/>
      <c r="AJL201" s="79"/>
      <c r="AMY201" s="79"/>
      <c r="AOJ201" s="79"/>
      <c r="ASO201" s="79"/>
      <c r="AVF201" s="79"/>
      <c r="AYQ201" s="79"/>
      <c r="BAH201" s="79"/>
      <c r="BBW201" s="79"/>
      <c r="BKX201" s="79"/>
      <c r="BOB201" s="79"/>
      <c r="BOW201" s="79"/>
      <c r="BPL201" s="79"/>
      <c r="BUF201" s="79"/>
      <c r="BUS201" s="79"/>
      <c r="CCY201" s="79"/>
      <c r="CDB201" s="79"/>
      <c r="CIE201" s="79"/>
      <c r="CJP201" s="79"/>
      <c r="CUS201" s="79"/>
      <c r="CVA201" s="79"/>
      <c r="DAR201" s="79"/>
      <c r="DEG201" s="79"/>
      <c r="DEJ201" s="79"/>
      <c r="DEZ201" s="79"/>
      <c r="DFZ201" s="79"/>
      <c r="DKJ201" s="79"/>
      <c r="DLX201" s="79"/>
      <c r="DMB201" s="79"/>
      <c r="DNE201" s="79"/>
      <c r="DWM201" s="79"/>
      <c r="DZA201" s="79"/>
    </row>
    <row r="202" spans="1:948 1039:1917 2131:3044 3073:3381" ht="15" customHeight="1">
      <c r="A202" s="84"/>
      <c r="B202" s="88"/>
      <c r="C202" s="90"/>
      <c r="D202" s="13"/>
      <c r="E202" s="14"/>
      <c r="F202" s="14"/>
      <c r="G202" s="18" t="str">
        <f t="shared" si="44"/>
        <v/>
      </c>
      <c r="H202" s="18" t="str">
        <f t="shared" si="45"/>
        <v/>
      </c>
      <c r="I202" s="28"/>
      <c r="J202" s="3"/>
      <c r="K202" s="3"/>
      <c r="L202" s="3"/>
      <c r="M202" s="3"/>
      <c r="N202" s="3"/>
      <c r="O202" s="3"/>
      <c r="P202" s="3"/>
      <c r="Q202" s="3"/>
      <c r="S202" s="110" t="e">
        <f t="shared" si="46"/>
        <v>#REF!</v>
      </c>
      <c r="T202" s="110" t="e">
        <f t="shared" si="47"/>
        <v>#REF!</v>
      </c>
      <c r="U202" s="111" t="e">
        <f t="shared" si="54"/>
        <v>#REF!</v>
      </c>
      <c r="V202" s="111" t="e">
        <f t="shared" si="55"/>
        <v>#REF!</v>
      </c>
      <c r="X202" s="110" t="e">
        <f t="shared" si="48"/>
        <v>#REF!</v>
      </c>
      <c r="Y202" s="110" t="e">
        <f t="shared" si="49"/>
        <v>#REF!</v>
      </c>
      <c r="Z202" s="111" t="e">
        <f t="shared" si="56"/>
        <v>#REF!</v>
      </c>
      <c r="AA202" s="111" t="e">
        <f t="shared" si="57"/>
        <v>#REF!</v>
      </c>
      <c r="AC202" s="110" t="e">
        <f t="shared" si="50"/>
        <v>#REF!</v>
      </c>
      <c r="AD202" s="110" t="e">
        <f t="shared" si="51"/>
        <v>#REF!</v>
      </c>
      <c r="AE202" s="111" t="e">
        <f t="shared" si="58"/>
        <v>#REF!</v>
      </c>
      <c r="AF202" s="111" t="e">
        <f t="shared" si="59"/>
        <v>#REF!</v>
      </c>
      <c r="AH202" s="110" t="e">
        <f t="shared" si="52"/>
        <v>#REF!</v>
      </c>
      <c r="AI202" s="110" t="e">
        <f t="shared" si="53"/>
        <v>#REF!</v>
      </c>
      <c r="AJ202" s="111" t="e">
        <f t="shared" si="60"/>
        <v>#REF!</v>
      </c>
      <c r="AK202" s="111" t="e">
        <f t="shared" si="61"/>
        <v>#REF!</v>
      </c>
      <c r="AU202" s="79"/>
      <c r="DJ202" s="79"/>
      <c r="GM202" s="79"/>
      <c r="HL202" s="79"/>
      <c r="LZ202" s="79"/>
      <c r="SJ202" s="79"/>
      <c r="TX202" s="79"/>
      <c r="VC202" s="79"/>
      <c r="AFG202" s="79"/>
      <c r="AHC202" s="79"/>
      <c r="AHN202" s="79"/>
      <c r="AIT202" s="79"/>
      <c r="AJL202" s="79"/>
      <c r="AMY202" s="79"/>
      <c r="AOJ202" s="79"/>
      <c r="ASO202" s="79"/>
      <c r="AVF202" s="79"/>
      <c r="AYQ202" s="79"/>
      <c r="BAH202" s="79"/>
      <c r="BBW202" s="79"/>
      <c r="BKX202" s="79"/>
      <c r="BOB202" s="79"/>
      <c r="BOW202" s="79"/>
      <c r="BPL202" s="79"/>
      <c r="BUF202" s="79"/>
      <c r="BUS202" s="79"/>
      <c r="CCY202" s="79"/>
      <c r="CDB202" s="79"/>
      <c r="CIE202" s="79"/>
      <c r="CJP202" s="79"/>
      <c r="CUS202" s="79"/>
      <c r="CVA202" s="79"/>
      <c r="DAR202" s="79"/>
      <c r="DEG202" s="79"/>
      <c r="DEJ202" s="79"/>
      <c r="DEZ202" s="79"/>
      <c r="DFZ202" s="79"/>
      <c r="DKJ202" s="79"/>
      <c r="DLX202" s="79"/>
      <c r="DMB202" s="79"/>
      <c r="DNE202" s="79"/>
      <c r="DWM202" s="79"/>
      <c r="DZA202" s="79"/>
    </row>
    <row r="203" spans="1:948 1039:1917 2131:3044 3073:3381" ht="15" customHeight="1">
      <c r="A203" s="84"/>
      <c r="B203" s="88"/>
      <c r="C203" s="90"/>
      <c r="D203" s="13"/>
      <c r="E203" s="14"/>
      <c r="F203" s="14"/>
      <c r="G203" s="18" t="str">
        <f t="shared" si="44"/>
        <v/>
      </c>
      <c r="H203" s="18" t="str">
        <f t="shared" si="45"/>
        <v/>
      </c>
      <c r="I203" s="28"/>
      <c r="J203" s="3"/>
      <c r="K203" s="3"/>
      <c r="L203" s="3"/>
      <c r="M203" s="3"/>
      <c r="N203" s="3"/>
      <c r="O203" s="3"/>
      <c r="P203" s="3"/>
      <c r="Q203" s="3"/>
      <c r="S203" s="110" t="e">
        <f t="shared" si="46"/>
        <v>#REF!</v>
      </c>
      <c r="T203" s="110" t="e">
        <f t="shared" si="47"/>
        <v>#REF!</v>
      </c>
      <c r="U203" s="111" t="e">
        <f t="shared" si="54"/>
        <v>#REF!</v>
      </c>
      <c r="V203" s="111" t="e">
        <f t="shared" si="55"/>
        <v>#REF!</v>
      </c>
      <c r="X203" s="110" t="e">
        <f t="shared" si="48"/>
        <v>#REF!</v>
      </c>
      <c r="Y203" s="110" t="e">
        <f t="shared" si="49"/>
        <v>#REF!</v>
      </c>
      <c r="Z203" s="111" t="e">
        <f t="shared" si="56"/>
        <v>#REF!</v>
      </c>
      <c r="AA203" s="111" t="e">
        <f t="shared" si="57"/>
        <v>#REF!</v>
      </c>
      <c r="AC203" s="110" t="e">
        <f t="shared" si="50"/>
        <v>#REF!</v>
      </c>
      <c r="AD203" s="110" t="e">
        <f t="shared" si="51"/>
        <v>#REF!</v>
      </c>
      <c r="AE203" s="111" t="e">
        <f t="shared" si="58"/>
        <v>#REF!</v>
      </c>
      <c r="AF203" s="111" t="e">
        <f t="shared" si="59"/>
        <v>#REF!</v>
      </c>
      <c r="AH203" s="110" t="e">
        <f t="shared" si="52"/>
        <v>#REF!</v>
      </c>
      <c r="AI203" s="110" t="e">
        <f t="shared" si="53"/>
        <v>#REF!</v>
      </c>
      <c r="AJ203" s="111" t="e">
        <f t="shared" si="60"/>
        <v>#REF!</v>
      </c>
      <c r="AK203" s="111" t="e">
        <f t="shared" si="61"/>
        <v>#REF!</v>
      </c>
      <c r="AU203" s="79"/>
      <c r="DJ203" s="79"/>
      <c r="GM203" s="79"/>
      <c r="HL203" s="79"/>
      <c r="LZ203" s="79"/>
      <c r="SJ203" s="79"/>
      <c r="TX203" s="79"/>
      <c r="VC203" s="79"/>
      <c r="AFG203" s="79"/>
      <c r="AHC203" s="79"/>
      <c r="AHN203" s="79"/>
      <c r="AIT203" s="79"/>
      <c r="AJL203" s="79"/>
      <c r="AMY203" s="79"/>
      <c r="AOJ203" s="79"/>
      <c r="ASO203" s="79"/>
      <c r="AVF203" s="79"/>
      <c r="AYQ203" s="79"/>
      <c r="BAH203" s="79"/>
      <c r="BBW203" s="79"/>
      <c r="BKX203" s="79"/>
      <c r="BOB203" s="79"/>
      <c r="BOW203" s="79"/>
      <c r="BPL203" s="79"/>
      <c r="BUF203" s="79"/>
      <c r="BUS203" s="79"/>
      <c r="CCY203" s="79"/>
      <c r="CDB203" s="79"/>
      <c r="CIE203" s="79"/>
      <c r="CJP203" s="79"/>
      <c r="CUS203" s="79"/>
      <c r="CVA203" s="79"/>
      <c r="DAR203" s="79"/>
      <c r="DEG203" s="79"/>
      <c r="DEJ203" s="79"/>
      <c r="DEZ203" s="79"/>
      <c r="DFZ203" s="79"/>
      <c r="DKJ203" s="79"/>
      <c r="DLX203" s="79"/>
      <c r="DMB203" s="79"/>
      <c r="DNE203" s="79"/>
      <c r="DWM203" s="79"/>
      <c r="DZA203" s="79"/>
    </row>
    <row r="204" spans="1:948 1039:1917 2131:3044 3073:3381" ht="15" customHeight="1">
      <c r="A204" s="84"/>
      <c r="B204" s="88"/>
      <c r="C204" s="90"/>
      <c r="D204" s="13"/>
      <c r="E204" s="14"/>
      <c r="F204" s="14"/>
      <c r="G204" s="18" t="str">
        <f t="shared" si="44"/>
        <v/>
      </c>
      <c r="H204" s="18" t="str">
        <f t="shared" si="45"/>
        <v/>
      </c>
      <c r="I204" s="28"/>
      <c r="J204" s="3"/>
      <c r="K204" s="3"/>
      <c r="L204" s="3"/>
      <c r="M204" s="3"/>
      <c r="N204" s="3"/>
      <c r="O204" s="3"/>
      <c r="P204" s="3"/>
      <c r="Q204" s="3"/>
      <c r="S204" s="110" t="e">
        <f t="shared" si="46"/>
        <v>#REF!</v>
      </c>
      <c r="T204" s="110" t="e">
        <f t="shared" si="47"/>
        <v>#REF!</v>
      </c>
      <c r="U204" s="111" t="e">
        <f t="shared" si="54"/>
        <v>#REF!</v>
      </c>
      <c r="V204" s="111" t="e">
        <f t="shared" si="55"/>
        <v>#REF!</v>
      </c>
      <c r="X204" s="110" t="e">
        <f t="shared" si="48"/>
        <v>#REF!</v>
      </c>
      <c r="Y204" s="110" t="e">
        <f t="shared" si="49"/>
        <v>#REF!</v>
      </c>
      <c r="Z204" s="111" t="e">
        <f t="shared" si="56"/>
        <v>#REF!</v>
      </c>
      <c r="AA204" s="111" t="e">
        <f t="shared" si="57"/>
        <v>#REF!</v>
      </c>
      <c r="AC204" s="110" t="e">
        <f t="shared" si="50"/>
        <v>#REF!</v>
      </c>
      <c r="AD204" s="110" t="e">
        <f t="shared" si="51"/>
        <v>#REF!</v>
      </c>
      <c r="AE204" s="111" t="e">
        <f t="shared" si="58"/>
        <v>#REF!</v>
      </c>
      <c r="AF204" s="111" t="e">
        <f t="shared" si="59"/>
        <v>#REF!</v>
      </c>
      <c r="AH204" s="110" t="e">
        <f t="shared" si="52"/>
        <v>#REF!</v>
      </c>
      <c r="AI204" s="110" t="e">
        <f t="shared" si="53"/>
        <v>#REF!</v>
      </c>
      <c r="AJ204" s="111" t="e">
        <f t="shared" si="60"/>
        <v>#REF!</v>
      </c>
      <c r="AK204" s="111" t="e">
        <f t="shared" si="61"/>
        <v>#REF!</v>
      </c>
      <c r="AU204" s="79"/>
      <c r="DJ204" s="79"/>
      <c r="GM204" s="79"/>
      <c r="HL204" s="79"/>
      <c r="LZ204" s="79"/>
      <c r="SJ204" s="79"/>
      <c r="TX204" s="79"/>
      <c r="VC204" s="79"/>
      <c r="AFG204" s="79"/>
      <c r="AHC204" s="79"/>
      <c r="AHN204" s="79"/>
      <c r="AIT204" s="79"/>
      <c r="AJL204" s="79"/>
      <c r="AMY204" s="79"/>
      <c r="AOJ204" s="79"/>
      <c r="ASO204" s="79"/>
      <c r="AVF204" s="79"/>
      <c r="AYQ204" s="79"/>
      <c r="BAH204" s="79"/>
      <c r="BBW204" s="79"/>
      <c r="BKX204" s="79"/>
      <c r="BOB204" s="79"/>
      <c r="BOW204" s="79"/>
      <c r="BPL204" s="79"/>
      <c r="BUF204" s="79"/>
      <c r="BUS204" s="79"/>
      <c r="CCY204" s="79"/>
      <c r="CDB204" s="79"/>
      <c r="CIE204" s="79"/>
      <c r="CJP204" s="79"/>
      <c r="CUS204" s="79"/>
      <c r="CVA204" s="79"/>
      <c r="DAR204" s="79"/>
      <c r="DEG204" s="79"/>
      <c r="DEJ204" s="79"/>
      <c r="DEZ204" s="79"/>
      <c r="DFZ204" s="79"/>
      <c r="DKJ204" s="79"/>
      <c r="DLX204" s="79"/>
      <c r="DMB204" s="79"/>
      <c r="DNE204" s="79"/>
      <c r="DWM204" s="79"/>
      <c r="DZA204" s="79"/>
    </row>
    <row r="205" spans="1:948 1039:1917 2131:3044 3073:3381" ht="15" customHeight="1">
      <c r="A205" s="84"/>
      <c r="B205" s="88"/>
      <c r="C205" s="90"/>
      <c r="D205" s="13"/>
      <c r="E205" s="14"/>
      <c r="F205" s="14"/>
      <c r="G205" s="18" t="str">
        <f t="shared" si="44"/>
        <v/>
      </c>
      <c r="H205" s="18" t="str">
        <f t="shared" si="45"/>
        <v/>
      </c>
      <c r="I205" s="28"/>
      <c r="J205" s="3"/>
      <c r="K205" s="3"/>
      <c r="L205" s="3"/>
      <c r="M205" s="3"/>
      <c r="N205" s="3"/>
      <c r="O205" s="3"/>
      <c r="P205" s="3"/>
      <c r="Q205" s="3"/>
      <c r="S205" s="110" t="e">
        <f t="shared" si="46"/>
        <v>#REF!</v>
      </c>
      <c r="T205" s="110" t="e">
        <f t="shared" si="47"/>
        <v>#REF!</v>
      </c>
      <c r="U205" s="111" t="e">
        <f t="shared" si="54"/>
        <v>#REF!</v>
      </c>
      <c r="V205" s="111" t="e">
        <f t="shared" si="55"/>
        <v>#REF!</v>
      </c>
      <c r="X205" s="110" t="e">
        <f t="shared" si="48"/>
        <v>#REF!</v>
      </c>
      <c r="Y205" s="110" t="e">
        <f t="shared" si="49"/>
        <v>#REF!</v>
      </c>
      <c r="Z205" s="111" t="e">
        <f t="shared" si="56"/>
        <v>#REF!</v>
      </c>
      <c r="AA205" s="111" t="e">
        <f t="shared" si="57"/>
        <v>#REF!</v>
      </c>
      <c r="AC205" s="110" t="e">
        <f t="shared" si="50"/>
        <v>#REF!</v>
      </c>
      <c r="AD205" s="110" t="e">
        <f t="shared" si="51"/>
        <v>#REF!</v>
      </c>
      <c r="AE205" s="111" t="e">
        <f t="shared" si="58"/>
        <v>#REF!</v>
      </c>
      <c r="AF205" s="111" t="e">
        <f t="shared" si="59"/>
        <v>#REF!</v>
      </c>
      <c r="AH205" s="110" t="e">
        <f t="shared" si="52"/>
        <v>#REF!</v>
      </c>
      <c r="AI205" s="110" t="e">
        <f t="shared" si="53"/>
        <v>#REF!</v>
      </c>
      <c r="AJ205" s="111" t="e">
        <f t="shared" si="60"/>
        <v>#REF!</v>
      </c>
      <c r="AK205" s="111" t="e">
        <f t="shared" si="61"/>
        <v>#REF!</v>
      </c>
      <c r="AU205" s="79"/>
      <c r="DJ205" s="79"/>
      <c r="GM205" s="79"/>
      <c r="HL205" s="79"/>
      <c r="LZ205" s="79"/>
      <c r="SJ205" s="79"/>
      <c r="TX205" s="79"/>
      <c r="VC205" s="79"/>
      <c r="AFG205" s="79"/>
      <c r="AHC205" s="79"/>
      <c r="AHN205" s="79"/>
      <c r="AIT205" s="79"/>
      <c r="AJL205" s="79"/>
      <c r="AMY205" s="79"/>
      <c r="AOJ205" s="79"/>
      <c r="ASO205" s="79"/>
      <c r="AVF205" s="79"/>
      <c r="AYQ205" s="79"/>
      <c r="BAH205" s="79"/>
      <c r="BBW205" s="79"/>
      <c r="BKX205" s="79"/>
      <c r="BOB205" s="79"/>
      <c r="BOW205" s="79"/>
      <c r="BPL205" s="79"/>
      <c r="BUF205" s="79"/>
      <c r="BUS205" s="79"/>
      <c r="CCY205" s="79"/>
      <c r="CDB205" s="79"/>
      <c r="CIE205" s="79"/>
      <c r="CJP205" s="79"/>
      <c r="CUS205" s="79"/>
      <c r="CVA205" s="79"/>
      <c r="DAR205" s="79"/>
      <c r="DEG205" s="79"/>
      <c r="DEJ205" s="79"/>
      <c r="DEZ205" s="79"/>
      <c r="DFZ205" s="79"/>
      <c r="DKJ205" s="79"/>
      <c r="DLX205" s="79"/>
      <c r="DMB205" s="79"/>
      <c r="DNE205" s="79"/>
      <c r="DWM205" s="79"/>
      <c r="DZA205" s="79"/>
    </row>
    <row r="206" spans="1:948 1039:1917 2131:3044 3073:3381" ht="15" customHeight="1">
      <c r="A206" s="84"/>
      <c r="B206" s="88"/>
      <c r="C206" s="90"/>
      <c r="D206" s="13"/>
      <c r="E206" s="14"/>
      <c r="F206" s="14"/>
      <c r="G206" s="18" t="str">
        <f t="shared" ref="G206:G269" si="62">IF(AND(D206="",E206=""),"",IF(D206="",E206,D206+E206))</f>
        <v/>
      </c>
      <c r="H206" s="18" t="str">
        <f t="shared" ref="H206:H269" si="63">IF(AND(D206="",F206=""),"",IF(D206="",F206,D206+F206))</f>
        <v/>
      </c>
      <c r="I206" s="28"/>
      <c r="J206" s="3"/>
      <c r="K206" s="3"/>
      <c r="L206" s="3"/>
      <c r="M206" s="3"/>
      <c r="N206" s="3"/>
      <c r="O206" s="3"/>
      <c r="P206" s="3"/>
      <c r="Q206" s="3"/>
      <c r="S206" s="110" t="e">
        <f t="shared" ref="S206:S269" si="64">IF($A206&lt;&gt;"(DC)", $E206*$R$7, $E206)</f>
        <v>#REF!</v>
      </c>
      <c r="T206" s="110" t="e">
        <f t="shared" ref="T206:T269" si="65">IF($A206&lt;&gt;"(DC)", $F206*$R$7, $F206)</f>
        <v>#REF!</v>
      </c>
      <c r="U206" s="111" t="e">
        <f t="shared" si="54"/>
        <v>#REF!</v>
      </c>
      <c r="V206" s="111" t="e">
        <f t="shared" si="55"/>
        <v>#REF!</v>
      </c>
      <c r="X206" s="110" t="e">
        <f t="shared" ref="X206:X269" si="66">IF($A206&lt;&gt;"(DC)", $E206*$W$7, $E206)</f>
        <v>#REF!</v>
      </c>
      <c r="Y206" s="110" t="e">
        <f t="shared" ref="Y206:Y269" si="67">IF($A206&lt;&gt;"(DC)", $F206*$W$7, $F206)</f>
        <v>#REF!</v>
      </c>
      <c r="Z206" s="111" t="e">
        <f t="shared" si="56"/>
        <v>#REF!</v>
      </c>
      <c r="AA206" s="111" t="e">
        <f t="shared" si="57"/>
        <v>#REF!</v>
      </c>
      <c r="AC206" s="110" t="e">
        <f t="shared" ref="AC206:AC269" si="68">IF($A206&lt;&gt;"(DC)", $E206*$AB$7, $E206)</f>
        <v>#REF!</v>
      </c>
      <c r="AD206" s="110" t="e">
        <f t="shared" ref="AD206:AD269" si="69">IF($A206&lt;&gt;"(DC)", $F206*$AB$7, $F206)</f>
        <v>#REF!</v>
      </c>
      <c r="AE206" s="111" t="e">
        <f t="shared" si="58"/>
        <v>#REF!</v>
      </c>
      <c r="AF206" s="111" t="e">
        <f t="shared" si="59"/>
        <v>#REF!</v>
      </c>
      <c r="AH206" s="110" t="e">
        <f t="shared" ref="AH206:AH269" si="70">IF($A206&lt;&gt;"(DC)", $E206*$AG$7, $E206)</f>
        <v>#REF!</v>
      </c>
      <c r="AI206" s="110" t="e">
        <f t="shared" ref="AI206:AI269" si="71">IF($A206&lt;&gt;"(DC)", $F206*$AG$7, $F206)</f>
        <v>#REF!</v>
      </c>
      <c r="AJ206" s="111" t="e">
        <f t="shared" si="60"/>
        <v>#REF!</v>
      </c>
      <c r="AK206" s="111" t="e">
        <f t="shared" si="61"/>
        <v>#REF!</v>
      </c>
      <c r="AU206" s="79"/>
      <c r="DJ206" s="79"/>
      <c r="GM206" s="79"/>
      <c r="HL206" s="79"/>
      <c r="LZ206" s="79"/>
      <c r="SJ206" s="79"/>
      <c r="TX206" s="79"/>
      <c r="VC206" s="79"/>
      <c r="AFG206" s="79"/>
      <c r="AHC206" s="79"/>
      <c r="AHN206" s="79"/>
      <c r="AIT206" s="79"/>
      <c r="AJL206" s="79"/>
      <c r="AMY206" s="79"/>
      <c r="AOJ206" s="79"/>
      <c r="ASO206" s="79"/>
      <c r="AVF206" s="79"/>
      <c r="AYQ206" s="79"/>
      <c r="BAH206" s="79"/>
      <c r="BBW206" s="79"/>
      <c r="BKX206" s="79"/>
      <c r="BOB206" s="79"/>
      <c r="BOW206" s="79"/>
      <c r="BPL206" s="79"/>
      <c r="BUF206" s="79"/>
      <c r="BUS206" s="79"/>
      <c r="CCY206" s="79"/>
      <c r="CDB206" s="79"/>
      <c r="CIE206" s="79"/>
      <c r="CJP206" s="79"/>
      <c r="CUS206" s="79"/>
      <c r="CVA206" s="79"/>
      <c r="DAR206" s="79"/>
      <c r="DEG206" s="79"/>
      <c r="DEJ206" s="79"/>
      <c r="DEZ206" s="79"/>
      <c r="DFZ206" s="79"/>
      <c r="DKJ206" s="79"/>
      <c r="DLX206" s="79"/>
      <c r="DMB206" s="79"/>
      <c r="DNE206" s="79"/>
      <c r="DWM206" s="79"/>
      <c r="DZA206" s="79"/>
    </row>
    <row r="207" spans="1:948 1039:1917 2131:3044 3073:3381" ht="15" customHeight="1">
      <c r="A207" s="84"/>
      <c r="B207" s="88"/>
      <c r="C207" s="90"/>
      <c r="D207" s="13"/>
      <c r="E207" s="14"/>
      <c r="F207" s="14"/>
      <c r="G207" s="18" t="str">
        <f t="shared" si="62"/>
        <v/>
      </c>
      <c r="H207" s="18" t="str">
        <f t="shared" si="63"/>
        <v/>
      </c>
      <c r="I207" s="28"/>
      <c r="J207" s="3"/>
      <c r="K207" s="3"/>
      <c r="L207" s="3"/>
      <c r="M207" s="3"/>
      <c r="N207" s="3"/>
      <c r="O207" s="3"/>
      <c r="P207" s="3"/>
      <c r="Q207" s="3"/>
      <c r="S207" s="110" t="e">
        <f t="shared" si="64"/>
        <v>#REF!</v>
      </c>
      <c r="T207" s="110" t="e">
        <f t="shared" si="65"/>
        <v>#REF!</v>
      </c>
      <c r="U207" s="111" t="e">
        <f t="shared" si="54"/>
        <v>#REF!</v>
      </c>
      <c r="V207" s="111" t="e">
        <f t="shared" si="55"/>
        <v>#REF!</v>
      </c>
      <c r="X207" s="110" t="e">
        <f t="shared" si="66"/>
        <v>#REF!</v>
      </c>
      <c r="Y207" s="110" t="e">
        <f t="shared" si="67"/>
        <v>#REF!</v>
      </c>
      <c r="Z207" s="111" t="e">
        <f t="shared" si="56"/>
        <v>#REF!</v>
      </c>
      <c r="AA207" s="111" t="e">
        <f t="shared" si="57"/>
        <v>#REF!</v>
      </c>
      <c r="AC207" s="110" t="e">
        <f t="shared" si="68"/>
        <v>#REF!</v>
      </c>
      <c r="AD207" s="110" t="e">
        <f t="shared" si="69"/>
        <v>#REF!</v>
      </c>
      <c r="AE207" s="111" t="e">
        <f t="shared" si="58"/>
        <v>#REF!</v>
      </c>
      <c r="AF207" s="111" t="e">
        <f t="shared" si="59"/>
        <v>#REF!</v>
      </c>
      <c r="AH207" s="110" t="e">
        <f t="shared" si="70"/>
        <v>#REF!</v>
      </c>
      <c r="AI207" s="110" t="e">
        <f t="shared" si="71"/>
        <v>#REF!</v>
      </c>
      <c r="AJ207" s="111" t="e">
        <f t="shared" si="60"/>
        <v>#REF!</v>
      </c>
      <c r="AK207" s="111" t="e">
        <f t="shared" si="61"/>
        <v>#REF!</v>
      </c>
      <c r="AU207" s="79"/>
      <c r="DJ207" s="79"/>
      <c r="GM207" s="79"/>
      <c r="HL207" s="79"/>
      <c r="LZ207" s="79"/>
      <c r="SJ207" s="79"/>
      <c r="TX207" s="79"/>
      <c r="VC207" s="79"/>
      <c r="AFG207" s="79"/>
      <c r="AHC207" s="79"/>
      <c r="AHN207" s="79"/>
      <c r="AIT207" s="79"/>
      <c r="AJL207" s="79"/>
      <c r="AMY207" s="79"/>
      <c r="AOJ207" s="79"/>
      <c r="ASO207" s="79"/>
      <c r="AVF207" s="79"/>
      <c r="AYQ207" s="79"/>
      <c r="BAH207" s="79"/>
      <c r="BBW207" s="79"/>
      <c r="BKX207" s="79"/>
      <c r="BOB207" s="79"/>
      <c r="BOW207" s="79"/>
      <c r="BPL207" s="79"/>
      <c r="BUF207" s="79"/>
      <c r="BUS207" s="79"/>
      <c r="CCY207" s="79"/>
      <c r="CDB207" s="79"/>
      <c r="CIE207" s="79"/>
      <c r="CJP207" s="79"/>
      <c r="CUS207" s="79"/>
      <c r="CVA207" s="79"/>
      <c r="DAR207" s="79"/>
      <c r="DEG207" s="79"/>
      <c r="DEJ207" s="79"/>
      <c r="DEZ207" s="79"/>
      <c r="DFZ207" s="79"/>
      <c r="DKJ207" s="79"/>
      <c r="DLX207" s="79"/>
      <c r="DMB207" s="79"/>
      <c r="DNE207" s="79"/>
      <c r="DWM207" s="79"/>
      <c r="DZA207" s="79"/>
    </row>
    <row r="208" spans="1:948 1039:1917 2131:3044 3073:3381" ht="15" customHeight="1">
      <c r="A208" s="84"/>
      <c r="B208" s="85" t="s">
        <v>353</v>
      </c>
      <c r="C208" s="90"/>
      <c r="D208" s="13">
        <v>13.281000000000001</v>
      </c>
      <c r="E208" s="14">
        <v>0.04</v>
      </c>
      <c r="F208" s="14">
        <v>-0.03</v>
      </c>
      <c r="G208" s="18">
        <f t="shared" si="62"/>
        <v>13.321</v>
      </c>
      <c r="H208" s="18">
        <f t="shared" si="63"/>
        <v>13.251000000000001</v>
      </c>
      <c r="I208" s="28"/>
      <c r="J208" s="3" t="e">
        <f>'Cav 1기존'!O208</f>
        <v>#REF!</v>
      </c>
      <c r="K208" s="3" t="e">
        <f>'Cav 1기존'!P208</f>
        <v>#REF!</v>
      </c>
      <c r="L208" s="3" t="e">
        <f>'Cav 2기존'!O208</f>
        <v>#REF!</v>
      </c>
      <c r="M208" s="3" t="e">
        <f>'Cav 2기존'!P208</f>
        <v>#REF!</v>
      </c>
      <c r="N208" s="3" t="e">
        <f>'Cav 3기존'!O208</f>
        <v>#REF!</v>
      </c>
      <c r="O208" s="3" t="e">
        <f>'Cav 3기존'!P208</f>
        <v>#REF!</v>
      </c>
      <c r="P208" s="3" t="e">
        <f>'Cav 4기존'!O208</f>
        <v>#REF!</v>
      </c>
      <c r="Q208" s="3" t="e">
        <f>'Cav 4기존'!P208</f>
        <v>#REF!</v>
      </c>
      <c r="S208" s="110" t="e">
        <f t="shared" si="64"/>
        <v>#REF!</v>
      </c>
      <c r="T208" s="110" t="e">
        <f t="shared" si="65"/>
        <v>#REF!</v>
      </c>
      <c r="U208" s="111" t="e">
        <f t="shared" si="54"/>
        <v>#REF!</v>
      </c>
      <c r="V208" s="111" t="e">
        <f t="shared" si="55"/>
        <v>#REF!</v>
      </c>
      <c r="X208" s="110" t="e">
        <f t="shared" si="66"/>
        <v>#REF!</v>
      </c>
      <c r="Y208" s="110" t="e">
        <f t="shared" si="67"/>
        <v>#REF!</v>
      </c>
      <c r="Z208" s="111" t="e">
        <f t="shared" si="56"/>
        <v>#REF!</v>
      </c>
      <c r="AA208" s="111" t="e">
        <f t="shared" si="57"/>
        <v>#REF!</v>
      </c>
      <c r="AC208" s="110" t="e">
        <f t="shared" si="68"/>
        <v>#REF!</v>
      </c>
      <c r="AD208" s="110" t="e">
        <f t="shared" si="69"/>
        <v>#REF!</v>
      </c>
      <c r="AE208" s="111" t="e">
        <f t="shared" si="58"/>
        <v>#REF!</v>
      </c>
      <c r="AF208" s="111" t="e">
        <f t="shared" si="59"/>
        <v>#REF!</v>
      </c>
      <c r="AH208" s="110" t="e">
        <f t="shared" si="70"/>
        <v>#REF!</v>
      </c>
      <c r="AI208" s="110" t="e">
        <f t="shared" si="71"/>
        <v>#REF!</v>
      </c>
      <c r="AJ208" s="111" t="e">
        <f t="shared" si="60"/>
        <v>#REF!</v>
      </c>
      <c r="AK208" s="111" t="e">
        <f t="shared" si="61"/>
        <v>#REF!</v>
      </c>
    </row>
    <row r="209" spans="1:37" ht="15" customHeight="1">
      <c r="A209" s="84"/>
      <c r="B209" s="85" t="s">
        <v>209</v>
      </c>
      <c r="C209" s="90"/>
      <c r="D209" s="13">
        <v>11.708</v>
      </c>
      <c r="E209" s="14">
        <v>0.04</v>
      </c>
      <c r="F209" s="14">
        <v>-0.03</v>
      </c>
      <c r="G209" s="18">
        <f t="shared" si="62"/>
        <v>11.747999999999999</v>
      </c>
      <c r="H209" s="18">
        <f t="shared" si="63"/>
        <v>11.678000000000001</v>
      </c>
      <c r="I209" s="28"/>
      <c r="J209" s="3" t="e">
        <f>'Cav 1기존'!O209</f>
        <v>#REF!</v>
      </c>
      <c r="K209" s="3" t="e">
        <f>'Cav 1기존'!P209</f>
        <v>#REF!</v>
      </c>
      <c r="L209" s="3" t="e">
        <f>'Cav 2기존'!O209</f>
        <v>#REF!</v>
      </c>
      <c r="M209" s="3" t="e">
        <f>'Cav 2기존'!P209</f>
        <v>#REF!</v>
      </c>
      <c r="N209" s="3" t="e">
        <f>'Cav 3기존'!O209</f>
        <v>#REF!</v>
      </c>
      <c r="O209" s="3" t="e">
        <f>'Cav 3기존'!P209</f>
        <v>#REF!</v>
      </c>
      <c r="P209" s="3" t="e">
        <f>'Cav 4기존'!O209</f>
        <v>#REF!</v>
      </c>
      <c r="Q209" s="3" t="e">
        <f>'Cav 4기존'!P209</f>
        <v>#REF!</v>
      </c>
      <c r="S209" s="110" t="e">
        <f t="shared" si="64"/>
        <v>#REF!</v>
      </c>
      <c r="T209" s="110" t="e">
        <f t="shared" si="65"/>
        <v>#REF!</v>
      </c>
      <c r="U209" s="111" t="e">
        <f t="shared" si="54"/>
        <v>#REF!</v>
      </c>
      <c r="V209" s="111" t="e">
        <f t="shared" si="55"/>
        <v>#REF!</v>
      </c>
      <c r="X209" s="110" t="e">
        <f t="shared" si="66"/>
        <v>#REF!</v>
      </c>
      <c r="Y209" s="110" t="e">
        <f t="shared" si="67"/>
        <v>#REF!</v>
      </c>
      <c r="Z209" s="111" t="e">
        <f t="shared" si="56"/>
        <v>#REF!</v>
      </c>
      <c r="AA209" s="111" t="e">
        <f t="shared" si="57"/>
        <v>#REF!</v>
      </c>
      <c r="AC209" s="110" t="e">
        <f t="shared" si="68"/>
        <v>#REF!</v>
      </c>
      <c r="AD209" s="110" t="e">
        <f t="shared" si="69"/>
        <v>#REF!</v>
      </c>
      <c r="AE209" s="111" t="e">
        <f t="shared" si="58"/>
        <v>#REF!</v>
      </c>
      <c r="AF209" s="111" t="e">
        <f t="shared" si="59"/>
        <v>#REF!</v>
      </c>
      <c r="AH209" s="110" t="e">
        <f t="shared" si="70"/>
        <v>#REF!</v>
      </c>
      <c r="AI209" s="110" t="e">
        <f t="shared" si="71"/>
        <v>#REF!</v>
      </c>
      <c r="AJ209" s="111" t="e">
        <f t="shared" si="60"/>
        <v>#REF!</v>
      </c>
      <c r="AK209" s="111" t="e">
        <f t="shared" si="61"/>
        <v>#REF!</v>
      </c>
    </row>
    <row r="210" spans="1:37" ht="15" customHeight="1">
      <c r="A210" s="84"/>
      <c r="B210" s="85" t="s">
        <v>210</v>
      </c>
      <c r="C210" s="90"/>
      <c r="D210" s="13">
        <v>2.6760000000000002</v>
      </c>
      <c r="E210" s="14">
        <v>0.04</v>
      </c>
      <c r="F210" s="14">
        <v>-0.03</v>
      </c>
      <c r="G210" s="18">
        <f t="shared" si="62"/>
        <v>2.7160000000000002</v>
      </c>
      <c r="H210" s="18">
        <f t="shared" si="63"/>
        <v>2.6460000000000004</v>
      </c>
      <c r="I210" s="28"/>
      <c r="J210" s="3" t="e">
        <f>'Cav 1기존'!O210</f>
        <v>#REF!</v>
      </c>
      <c r="K210" s="3" t="e">
        <f>'Cav 1기존'!P210</f>
        <v>#REF!</v>
      </c>
      <c r="L210" s="3" t="e">
        <f>'Cav 2기존'!O210</f>
        <v>#REF!</v>
      </c>
      <c r="M210" s="3" t="e">
        <f>'Cav 2기존'!P210</f>
        <v>#REF!</v>
      </c>
      <c r="N210" s="3" t="e">
        <f>'Cav 3기존'!O210</f>
        <v>#REF!</v>
      </c>
      <c r="O210" s="3" t="e">
        <f>'Cav 3기존'!P210</f>
        <v>#REF!</v>
      </c>
      <c r="P210" s="3" t="e">
        <f>'Cav 4기존'!O210</f>
        <v>#REF!</v>
      </c>
      <c r="Q210" s="3" t="e">
        <f>'Cav 4기존'!P210</f>
        <v>#REF!</v>
      </c>
      <c r="S210" s="110" t="e">
        <f t="shared" si="64"/>
        <v>#REF!</v>
      </c>
      <c r="T210" s="110" t="e">
        <f t="shared" si="65"/>
        <v>#REF!</v>
      </c>
      <c r="U210" s="111" t="e">
        <f t="shared" si="54"/>
        <v>#REF!</v>
      </c>
      <c r="V210" s="111" t="e">
        <f t="shared" si="55"/>
        <v>#REF!</v>
      </c>
      <c r="X210" s="110" t="e">
        <f t="shared" si="66"/>
        <v>#REF!</v>
      </c>
      <c r="Y210" s="110" t="e">
        <f t="shared" si="67"/>
        <v>#REF!</v>
      </c>
      <c r="Z210" s="111" t="e">
        <f t="shared" si="56"/>
        <v>#REF!</v>
      </c>
      <c r="AA210" s="111" t="e">
        <f t="shared" si="57"/>
        <v>#REF!</v>
      </c>
      <c r="AC210" s="110" t="e">
        <f t="shared" si="68"/>
        <v>#REF!</v>
      </c>
      <c r="AD210" s="110" t="e">
        <f t="shared" si="69"/>
        <v>#REF!</v>
      </c>
      <c r="AE210" s="111" t="e">
        <f t="shared" si="58"/>
        <v>#REF!</v>
      </c>
      <c r="AF210" s="111" t="e">
        <f t="shared" si="59"/>
        <v>#REF!</v>
      </c>
      <c r="AH210" s="110" t="e">
        <f t="shared" si="70"/>
        <v>#REF!</v>
      </c>
      <c r="AI210" s="110" t="e">
        <f t="shared" si="71"/>
        <v>#REF!</v>
      </c>
      <c r="AJ210" s="111" t="e">
        <f t="shared" si="60"/>
        <v>#REF!</v>
      </c>
      <c r="AK210" s="111" t="e">
        <f t="shared" si="61"/>
        <v>#REF!</v>
      </c>
    </row>
    <row r="211" spans="1:37" ht="15" customHeight="1">
      <c r="A211" s="84"/>
      <c r="B211" s="85" t="s">
        <v>211</v>
      </c>
      <c r="C211" s="90"/>
      <c r="D211" s="13">
        <v>1.103</v>
      </c>
      <c r="E211" s="14">
        <v>0.04</v>
      </c>
      <c r="F211" s="14">
        <v>-0.03</v>
      </c>
      <c r="G211" s="18">
        <f t="shared" si="62"/>
        <v>1.143</v>
      </c>
      <c r="H211" s="18">
        <f t="shared" si="63"/>
        <v>1.073</v>
      </c>
      <c r="I211" s="28"/>
      <c r="J211" s="3" t="e">
        <f>'Cav 1기존'!O211</f>
        <v>#REF!</v>
      </c>
      <c r="K211" s="3" t="e">
        <f>'Cav 1기존'!P211</f>
        <v>#REF!</v>
      </c>
      <c r="L211" s="3" t="e">
        <f>'Cav 2기존'!O211</f>
        <v>#REF!</v>
      </c>
      <c r="M211" s="3" t="e">
        <f>'Cav 2기존'!P211</f>
        <v>#REF!</v>
      </c>
      <c r="N211" s="3" t="e">
        <f>'Cav 3기존'!O211</f>
        <v>#REF!</v>
      </c>
      <c r="O211" s="3" t="e">
        <f>'Cav 3기존'!P211</f>
        <v>#REF!</v>
      </c>
      <c r="P211" s="3" t="e">
        <f>'Cav 4기존'!O211</f>
        <v>#REF!</v>
      </c>
      <c r="Q211" s="3" t="e">
        <f>'Cav 4기존'!P211</f>
        <v>#REF!</v>
      </c>
      <c r="S211" s="110" t="e">
        <f t="shared" si="64"/>
        <v>#REF!</v>
      </c>
      <c r="T211" s="110" t="e">
        <f t="shared" si="65"/>
        <v>#REF!</v>
      </c>
      <c r="U211" s="111" t="e">
        <f t="shared" si="54"/>
        <v>#REF!</v>
      </c>
      <c r="V211" s="111" t="e">
        <f t="shared" si="55"/>
        <v>#REF!</v>
      </c>
      <c r="X211" s="110" t="e">
        <f t="shared" si="66"/>
        <v>#REF!</v>
      </c>
      <c r="Y211" s="110" t="e">
        <f t="shared" si="67"/>
        <v>#REF!</v>
      </c>
      <c r="Z211" s="111" t="e">
        <f t="shared" si="56"/>
        <v>#REF!</v>
      </c>
      <c r="AA211" s="111" t="e">
        <f t="shared" si="57"/>
        <v>#REF!</v>
      </c>
      <c r="AC211" s="110" t="e">
        <f t="shared" si="68"/>
        <v>#REF!</v>
      </c>
      <c r="AD211" s="110" t="e">
        <f t="shared" si="69"/>
        <v>#REF!</v>
      </c>
      <c r="AE211" s="111" t="e">
        <f t="shared" si="58"/>
        <v>#REF!</v>
      </c>
      <c r="AF211" s="111" t="e">
        <f t="shared" si="59"/>
        <v>#REF!</v>
      </c>
      <c r="AH211" s="110" t="e">
        <f t="shared" si="70"/>
        <v>#REF!</v>
      </c>
      <c r="AI211" s="110" t="e">
        <f t="shared" si="71"/>
        <v>#REF!</v>
      </c>
      <c r="AJ211" s="111" t="e">
        <f t="shared" si="60"/>
        <v>#REF!</v>
      </c>
      <c r="AK211" s="111" t="e">
        <f t="shared" si="61"/>
        <v>#REF!</v>
      </c>
    </row>
    <row r="212" spans="1:37" ht="15" customHeight="1">
      <c r="A212" s="97"/>
      <c r="B212" s="105" t="s">
        <v>212</v>
      </c>
      <c r="C212" s="100"/>
      <c r="D212" s="102">
        <v>1.103</v>
      </c>
      <c r="E212" s="103">
        <v>0.04</v>
      </c>
      <c r="F212" s="103">
        <v>-0.03</v>
      </c>
      <c r="G212" s="18">
        <f t="shared" si="62"/>
        <v>1.143</v>
      </c>
      <c r="H212" s="18">
        <f t="shared" si="63"/>
        <v>1.073</v>
      </c>
      <c r="I212" s="28"/>
      <c r="J212" s="3" t="e">
        <f>'Cav 1기존'!O212</f>
        <v>#REF!</v>
      </c>
      <c r="K212" s="3" t="e">
        <f>'Cav 1기존'!P212</f>
        <v>#REF!</v>
      </c>
      <c r="L212" s="3" t="e">
        <f>'Cav 2기존'!O212</f>
        <v>#REF!</v>
      </c>
      <c r="M212" s="3" t="e">
        <f>'Cav 2기존'!P212</f>
        <v>#REF!</v>
      </c>
      <c r="N212" s="3" t="e">
        <f>'Cav 3기존'!O212</f>
        <v>#REF!</v>
      </c>
      <c r="O212" s="3" t="e">
        <f>'Cav 3기존'!P212</f>
        <v>#REF!</v>
      </c>
      <c r="P212" s="3" t="e">
        <f>'Cav 4기존'!O212</f>
        <v>#REF!</v>
      </c>
      <c r="Q212" s="3" t="e">
        <f>'Cav 4기존'!P212</f>
        <v>#REF!</v>
      </c>
      <c r="S212" s="110" t="e">
        <f t="shared" si="64"/>
        <v>#REF!</v>
      </c>
      <c r="T212" s="110" t="e">
        <f t="shared" si="65"/>
        <v>#REF!</v>
      </c>
      <c r="U212" s="111" t="e">
        <f t="shared" si="54"/>
        <v>#REF!</v>
      </c>
      <c r="V212" s="111" t="e">
        <f t="shared" si="55"/>
        <v>#REF!</v>
      </c>
      <c r="X212" s="110" t="e">
        <f t="shared" si="66"/>
        <v>#REF!</v>
      </c>
      <c r="Y212" s="110" t="e">
        <f t="shared" si="67"/>
        <v>#REF!</v>
      </c>
      <c r="Z212" s="111" t="e">
        <f t="shared" si="56"/>
        <v>#REF!</v>
      </c>
      <c r="AA212" s="111" t="e">
        <f t="shared" si="57"/>
        <v>#REF!</v>
      </c>
      <c r="AC212" s="110" t="e">
        <f t="shared" si="68"/>
        <v>#REF!</v>
      </c>
      <c r="AD212" s="110" t="e">
        <f t="shared" si="69"/>
        <v>#REF!</v>
      </c>
      <c r="AE212" s="111" t="e">
        <f t="shared" si="58"/>
        <v>#REF!</v>
      </c>
      <c r="AF212" s="111" t="e">
        <f t="shared" si="59"/>
        <v>#REF!</v>
      </c>
      <c r="AH212" s="110" t="e">
        <f t="shared" si="70"/>
        <v>#REF!</v>
      </c>
      <c r="AI212" s="110" t="e">
        <f t="shared" si="71"/>
        <v>#REF!</v>
      </c>
      <c r="AJ212" s="111" t="e">
        <f t="shared" si="60"/>
        <v>#REF!</v>
      </c>
      <c r="AK212" s="111" t="e">
        <f t="shared" si="61"/>
        <v>#REF!</v>
      </c>
    </row>
    <row r="213" spans="1:37" ht="15" customHeight="1">
      <c r="A213" s="97"/>
      <c r="B213" s="105" t="s">
        <v>213</v>
      </c>
      <c r="C213" s="100"/>
      <c r="D213" s="102">
        <v>2.6760000000000002</v>
      </c>
      <c r="E213" s="103">
        <v>0.04</v>
      </c>
      <c r="F213" s="103">
        <v>-0.03</v>
      </c>
      <c r="G213" s="18">
        <f t="shared" si="62"/>
        <v>2.7160000000000002</v>
      </c>
      <c r="H213" s="18">
        <f t="shared" si="63"/>
        <v>2.6460000000000004</v>
      </c>
      <c r="I213" s="28"/>
      <c r="J213" s="3" t="e">
        <f>'Cav 1기존'!O213</f>
        <v>#REF!</v>
      </c>
      <c r="K213" s="3" t="e">
        <f>'Cav 1기존'!P213</f>
        <v>#REF!</v>
      </c>
      <c r="L213" s="3" t="e">
        <f>'Cav 2기존'!O213</f>
        <v>#REF!</v>
      </c>
      <c r="M213" s="3" t="e">
        <f>'Cav 2기존'!P213</f>
        <v>#REF!</v>
      </c>
      <c r="N213" s="3" t="e">
        <f>'Cav 3기존'!O213</f>
        <v>#REF!</v>
      </c>
      <c r="O213" s="3" t="e">
        <f>'Cav 3기존'!P213</f>
        <v>#REF!</v>
      </c>
      <c r="P213" s="3" t="e">
        <f>'Cav 4기존'!O213</f>
        <v>#REF!</v>
      </c>
      <c r="Q213" s="3" t="e">
        <f>'Cav 4기존'!P213</f>
        <v>#REF!</v>
      </c>
      <c r="S213" s="110" t="e">
        <f t="shared" si="64"/>
        <v>#REF!</v>
      </c>
      <c r="T213" s="110" t="e">
        <f t="shared" si="65"/>
        <v>#REF!</v>
      </c>
      <c r="U213" s="111" t="e">
        <f t="shared" si="54"/>
        <v>#REF!</v>
      </c>
      <c r="V213" s="111" t="e">
        <f t="shared" si="55"/>
        <v>#REF!</v>
      </c>
      <c r="X213" s="110" t="e">
        <f t="shared" si="66"/>
        <v>#REF!</v>
      </c>
      <c r="Y213" s="110" t="e">
        <f t="shared" si="67"/>
        <v>#REF!</v>
      </c>
      <c r="Z213" s="111" t="e">
        <f t="shared" si="56"/>
        <v>#REF!</v>
      </c>
      <c r="AA213" s="111" t="e">
        <f t="shared" si="57"/>
        <v>#REF!</v>
      </c>
      <c r="AC213" s="110" t="e">
        <f t="shared" si="68"/>
        <v>#REF!</v>
      </c>
      <c r="AD213" s="110" t="e">
        <f t="shared" si="69"/>
        <v>#REF!</v>
      </c>
      <c r="AE213" s="111" t="e">
        <f t="shared" si="58"/>
        <v>#REF!</v>
      </c>
      <c r="AF213" s="111" t="e">
        <f t="shared" si="59"/>
        <v>#REF!</v>
      </c>
      <c r="AH213" s="110" t="e">
        <f t="shared" si="70"/>
        <v>#REF!</v>
      </c>
      <c r="AI213" s="110" t="e">
        <f t="shared" si="71"/>
        <v>#REF!</v>
      </c>
      <c r="AJ213" s="111" t="e">
        <f t="shared" si="60"/>
        <v>#REF!</v>
      </c>
      <c r="AK213" s="111" t="e">
        <f t="shared" si="61"/>
        <v>#REF!</v>
      </c>
    </row>
    <row r="214" spans="1:37" ht="15" customHeight="1">
      <c r="A214" s="97" t="s">
        <v>406</v>
      </c>
      <c r="B214" s="105" t="s">
        <v>354</v>
      </c>
      <c r="C214" s="100"/>
      <c r="D214" s="102">
        <v>16.46</v>
      </c>
      <c r="E214" s="103">
        <v>0.03</v>
      </c>
      <c r="F214" s="103">
        <v>-0.03</v>
      </c>
      <c r="G214" s="18">
        <f t="shared" si="62"/>
        <v>16.490000000000002</v>
      </c>
      <c r="H214" s="18">
        <f t="shared" si="63"/>
        <v>16.43</v>
      </c>
      <c r="I214" s="28"/>
      <c r="J214" s="3" t="e">
        <f>'Cav 1기존'!O214</f>
        <v>#REF!</v>
      </c>
      <c r="K214" s="3" t="e">
        <f>'Cav 1기존'!P214</f>
        <v>#REF!</v>
      </c>
      <c r="L214" s="3" t="e">
        <f>'Cav 2기존'!O214</f>
        <v>#REF!</v>
      </c>
      <c r="M214" s="3" t="e">
        <f>'Cav 2기존'!P214</f>
        <v>#REF!</v>
      </c>
      <c r="N214" s="3" t="e">
        <f>'Cav 3기존'!O214</f>
        <v>#REF!</v>
      </c>
      <c r="O214" s="3" t="e">
        <f>'Cav 3기존'!P214</f>
        <v>#REF!</v>
      </c>
      <c r="P214" s="3" t="e">
        <f>'Cav 4기존'!O214</f>
        <v>#REF!</v>
      </c>
      <c r="Q214" s="3" t="e">
        <f>'Cav 4기존'!P214</f>
        <v>#REF!</v>
      </c>
      <c r="S214" s="110" t="e">
        <f t="shared" si="64"/>
        <v>#REF!</v>
      </c>
      <c r="T214" s="110" t="e">
        <f t="shared" si="65"/>
        <v>#REF!</v>
      </c>
      <c r="U214" s="111" t="e">
        <f t="shared" si="54"/>
        <v>#REF!</v>
      </c>
      <c r="V214" s="111" t="e">
        <f t="shared" si="55"/>
        <v>#REF!</v>
      </c>
      <c r="X214" s="110" t="e">
        <f t="shared" si="66"/>
        <v>#REF!</v>
      </c>
      <c r="Y214" s="110" t="e">
        <f t="shared" si="67"/>
        <v>#REF!</v>
      </c>
      <c r="Z214" s="111" t="e">
        <f t="shared" si="56"/>
        <v>#REF!</v>
      </c>
      <c r="AA214" s="111" t="e">
        <f t="shared" si="57"/>
        <v>#REF!</v>
      </c>
      <c r="AC214" s="110" t="e">
        <f t="shared" si="68"/>
        <v>#REF!</v>
      </c>
      <c r="AD214" s="110" t="e">
        <f t="shared" si="69"/>
        <v>#REF!</v>
      </c>
      <c r="AE214" s="111" t="e">
        <f t="shared" si="58"/>
        <v>#REF!</v>
      </c>
      <c r="AF214" s="111" t="e">
        <f t="shared" si="59"/>
        <v>#REF!</v>
      </c>
      <c r="AH214" s="110" t="e">
        <f t="shared" si="70"/>
        <v>#REF!</v>
      </c>
      <c r="AI214" s="110" t="e">
        <f t="shared" si="71"/>
        <v>#REF!</v>
      </c>
      <c r="AJ214" s="111" t="e">
        <f t="shared" si="60"/>
        <v>#REF!</v>
      </c>
      <c r="AK214" s="111" t="e">
        <f t="shared" si="61"/>
        <v>#REF!</v>
      </c>
    </row>
    <row r="215" spans="1:37" ht="15" customHeight="1">
      <c r="A215" s="97" t="s">
        <v>406</v>
      </c>
      <c r="B215" s="105" t="s">
        <v>228</v>
      </c>
      <c r="C215" s="100"/>
      <c r="D215" s="102">
        <v>16.46</v>
      </c>
      <c r="E215" s="103">
        <v>0.03</v>
      </c>
      <c r="F215" s="103">
        <v>-0.03</v>
      </c>
      <c r="G215" s="18">
        <f t="shared" si="62"/>
        <v>16.490000000000002</v>
      </c>
      <c r="H215" s="18">
        <f t="shared" si="63"/>
        <v>16.43</v>
      </c>
      <c r="I215" s="28"/>
      <c r="J215" s="3" t="e">
        <f>'Cav 1기존'!O215</f>
        <v>#REF!</v>
      </c>
      <c r="K215" s="3" t="e">
        <f>'Cav 1기존'!P215</f>
        <v>#REF!</v>
      </c>
      <c r="L215" s="3" t="e">
        <f>'Cav 2기존'!O215</f>
        <v>#REF!</v>
      </c>
      <c r="M215" s="3" t="e">
        <f>'Cav 2기존'!P215</f>
        <v>#REF!</v>
      </c>
      <c r="N215" s="3" t="e">
        <f>'Cav 3기존'!O215</f>
        <v>#REF!</v>
      </c>
      <c r="O215" s="3" t="e">
        <f>'Cav 3기존'!P215</f>
        <v>#REF!</v>
      </c>
      <c r="P215" s="3" t="e">
        <f>'Cav 4기존'!O215</f>
        <v>#REF!</v>
      </c>
      <c r="Q215" s="3" t="e">
        <f>'Cav 4기존'!P215</f>
        <v>#REF!</v>
      </c>
      <c r="S215" s="110" t="e">
        <f t="shared" si="64"/>
        <v>#REF!</v>
      </c>
      <c r="T215" s="110" t="e">
        <f t="shared" si="65"/>
        <v>#REF!</v>
      </c>
      <c r="U215" s="111" t="e">
        <f t="shared" si="54"/>
        <v>#REF!</v>
      </c>
      <c r="V215" s="111" t="e">
        <f t="shared" si="55"/>
        <v>#REF!</v>
      </c>
      <c r="X215" s="110" t="e">
        <f t="shared" si="66"/>
        <v>#REF!</v>
      </c>
      <c r="Y215" s="110" t="e">
        <f t="shared" si="67"/>
        <v>#REF!</v>
      </c>
      <c r="Z215" s="111" t="e">
        <f t="shared" si="56"/>
        <v>#REF!</v>
      </c>
      <c r="AA215" s="111" t="e">
        <f t="shared" si="57"/>
        <v>#REF!</v>
      </c>
      <c r="AC215" s="110" t="e">
        <f t="shared" si="68"/>
        <v>#REF!</v>
      </c>
      <c r="AD215" s="110" t="e">
        <f t="shared" si="69"/>
        <v>#REF!</v>
      </c>
      <c r="AE215" s="111" t="e">
        <f t="shared" si="58"/>
        <v>#REF!</v>
      </c>
      <c r="AF215" s="111" t="e">
        <f t="shared" si="59"/>
        <v>#REF!</v>
      </c>
      <c r="AH215" s="110" t="e">
        <f t="shared" si="70"/>
        <v>#REF!</v>
      </c>
      <c r="AI215" s="110" t="e">
        <f t="shared" si="71"/>
        <v>#REF!</v>
      </c>
      <c r="AJ215" s="111" t="e">
        <f t="shared" si="60"/>
        <v>#REF!</v>
      </c>
      <c r="AK215" s="111" t="e">
        <f t="shared" si="61"/>
        <v>#REF!</v>
      </c>
    </row>
    <row r="216" spans="1:37" ht="15" customHeight="1">
      <c r="A216" s="97" t="s">
        <v>406</v>
      </c>
      <c r="B216" s="105" t="s">
        <v>390</v>
      </c>
      <c r="C216" s="100"/>
      <c r="D216" s="102">
        <v>16.46</v>
      </c>
      <c r="E216" s="103">
        <v>0.03</v>
      </c>
      <c r="F216" s="103">
        <v>-0.03</v>
      </c>
      <c r="G216" s="18">
        <f t="shared" si="62"/>
        <v>16.490000000000002</v>
      </c>
      <c r="H216" s="18">
        <f t="shared" si="63"/>
        <v>16.43</v>
      </c>
      <c r="I216" s="28"/>
      <c r="J216" s="3" t="e">
        <f>'Cav 1기존'!O216</f>
        <v>#REF!</v>
      </c>
      <c r="K216" s="3" t="e">
        <f>'Cav 1기존'!P216</f>
        <v>#REF!</v>
      </c>
      <c r="L216" s="3" t="e">
        <f>'Cav 2기존'!O216</f>
        <v>#REF!</v>
      </c>
      <c r="M216" s="3" t="e">
        <f>'Cav 2기존'!P216</f>
        <v>#REF!</v>
      </c>
      <c r="N216" s="3" t="e">
        <f>'Cav 3기존'!O216</f>
        <v>#REF!</v>
      </c>
      <c r="O216" s="3" t="e">
        <f>'Cav 3기존'!P216</f>
        <v>#REF!</v>
      </c>
      <c r="P216" s="3" t="e">
        <f>'Cav 4기존'!O216</f>
        <v>#REF!</v>
      </c>
      <c r="Q216" s="3" t="e">
        <f>'Cav 4기존'!P216</f>
        <v>#REF!</v>
      </c>
      <c r="S216" s="110" t="e">
        <f t="shared" si="64"/>
        <v>#REF!</v>
      </c>
      <c r="T216" s="110" t="e">
        <f t="shared" si="65"/>
        <v>#REF!</v>
      </c>
      <c r="U216" s="111" t="e">
        <f t="shared" si="54"/>
        <v>#REF!</v>
      </c>
      <c r="V216" s="111" t="e">
        <f t="shared" si="55"/>
        <v>#REF!</v>
      </c>
      <c r="X216" s="110" t="e">
        <f t="shared" si="66"/>
        <v>#REF!</v>
      </c>
      <c r="Y216" s="110" t="e">
        <f t="shared" si="67"/>
        <v>#REF!</v>
      </c>
      <c r="Z216" s="111" t="e">
        <f t="shared" si="56"/>
        <v>#REF!</v>
      </c>
      <c r="AA216" s="111" t="e">
        <f t="shared" si="57"/>
        <v>#REF!</v>
      </c>
      <c r="AC216" s="110" t="e">
        <f t="shared" si="68"/>
        <v>#REF!</v>
      </c>
      <c r="AD216" s="110" t="e">
        <f t="shared" si="69"/>
        <v>#REF!</v>
      </c>
      <c r="AE216" s="111" t="e">
        <f t="shared" si="58"/>
        <v>#REF!</v>
      </c>
      <c r="AF216" s="111" t="e">
        <f t="shared" si="59"/>
        <v>#REF!</v>
      </c>
      <c r="AH216" s="110" t="e">
        <f t="shared" si="70"/>
        <v>#REF!</v>
      </c>
      <c r="AI216" s="110" t="e">
        <f t="shared" si="71"/>
        <v>#REF!</v>
      </c>
      <c r="AJ216" s="111" t="e">
        <f t="shared" si="60"/>
        <v>#REF!</v>
      </c>
      <c r="AK216" s="111" t="e">
        <f t="shared" si="61"/>
        <v>#REF!</v>
      </c>
    </row>
    <row r="217" spans="1:37" ht="15" customHeight="1">
      <c r="A217" s="97" t="s">
        <v>406</v>
      </c>
      <c r="B217" s="105" t="s">
        <v>391</v>
      </c>
      <c r="C217" s="100"/>
      <c r="D217" s="102">
        <v>16.46</v>
      </c>
      <c r="E217" s="103">
        <v>0.03</v>
      </c>
      <c r="F217" s="103">
        <v>-0.03</v>
      </c>
      <c r="G217" s="18">
        <f t="shared" si="62"/>
        <v>16.490000000000002</v>
      </c>
      <c r="H217" s="18">
        <f t="shared" si="63"/>
        <v>16.43</v>
      </c>
      <c r="I217" s="28"/>
      <c r="J217" s="3" t="e">
        <f>'Cav 1기존'!O217</f>
        <v>#REF!</v>
      </c>
      <c r="K217" s="3" t="e">
        <f>'Cav 1기존'!P217</f>
        <v>#REF!</v>
      </c>
      <c r="L217" s="3" t="e">
        <f>'Cav 2기존'!O217</f>
        <v>#REF!</v>
      </c>
      <c r="M217" s="3" t="e">
        <f>'Cav 2기존'!P217</f>
        <v>#REF!</v>
      </c>
      <c r="N217" s="3" t="e">
        <f>'Cav 3기존'!O217</f>
        <v>#REF!</v>
      </c>
      <c r="O217" s="3" t="e">
        <f>'Cav 3기존'!P217</f>
        <v>#REF!</v>
      </c>
      <c r="P217" s="3" t="e">
        <f>'Cav 4기존'!O217</f>
        <v>#REF!</v>
      </c>
      <c r="Q217" s="3" t="e">
        <f>'Cav 4기존'!P217</f>
        <v>#REF!</v>
      </c>
      <c r="S217" s="110" t="e">
        <f t="shared" si="64"/>
        <v>#REF!</v>
      </c>
      <c r="T217" s="110" t="e">
        <f t="shared" si="65"/>
        <v>#REF!</v>
      </c>
      <c r="U217" s="111" t="e">
        <f t="shared" ref="U217:U280" si="72">IF(AND($D217="",S217=""),"",IF($D217="",S217,$D217+S217))</f>
        <v>#REF!</v>
      </c>
      <c r="V217" s="111" t="e">
        <f t="shared" ref="V217:V280" si="73">IF(AND($D217="",T217=""),"",IF($D217="",T217,$D217+T217))</f>
        <v>#REF!</v>
      </c>
      <c r="X217" s="110" t="e">
        <f t="shared" si="66"/>
        <v>#REF!</v>
      </c>
      <c r="Y217" s="110" t="e">
        <f t="shared" si="67"/>
        <v>#REF!</v>
      </c>
      <c r="Z217" s="111" t="e">
        <f t="shared" ref="Z217:Z280" si="74">IF(AND($D217="",X217=""),"",IF($D217="",X217,$D217+X217))</f>
        <v>#REF!</v>
      </c>
      <c r="AA217" s="111" t="e">
        <f t="shared" ref="AA217:AA280" si="75">IF(AND($D217="",Y217=""),"",IF($D217="",Y217,$D217+Y217))</f>
        <v>#REF!</v>
      </c>
      <c r="AC217" s="110" t="e">
        <f t="shared" si="68"/>
        <v>#REF!</v>
      </c>
      <c r="AD217" s="110" t="e">
        <f t="shared" si="69"/>
        <v>#REF!</v>
      </c>
      <c r="AE217" s="111" t="e">
        <f t="shared" ref="AE217:AE280" si="76">IF(AND($D217="",AC217=""),"",IF($D217="",AC217,$D217+AC217))</f>
        <v>#REF!</v>
      </c>
      <c r="AF217" s="111" t="e">
        <f t="shared" ref="AF217:AF280" si="77">IF(AND($D217="",AD217=""),"",IF($D217="",AD217,$D217+AD217))</f>
        <v>#REF!</v>
      </c>
      <c r="AH217" s="110" t="e">
        <f t="shared" si="70"/>
        <v>#REF!</v>
      </c>
      <c r="AI217" s="110" t="e">
        <f t="shared" si="71"/>
        <v>#REF!</v>
      </c>
      <c r="AJ217" s="111" t="e">
        <f t="shared" ref="AJ217:AJ280" si="78">IF(AND($D217="",AH217=""),"",IF($D217="",AH217,$D217+AH217))</f>
        <v>#REF!</v>
      </c>
      <c r="AK217" s="111" t="e">
        <f t="shared" ref="AK217:AK280" si="79">IF(AND($D217="",AI217=""),"",IF($D217="",AI217,$D217+AI217))</f>
        <v>#REF!</v>
      </c>
    </row>
    <row r="218" spans="1:37" ht="15" customHeight="1">
      <c r="A218" s="97" t="s">
        <v>406</v>
      </c>
      <c r="B218" s="106" t="s">
        <v>392</v>
      </c>
      <c r="C218" s="100"/>
      <c r="D218" s="102">
        <v>16.46</v>
      </c>
      <c r="E218" s="103">
        <v>0.03</v>
      </c>
      <c r="F218" s="103">
        <v>-0.03</v>
      </c>
      <c r="G218" s="18">
        <f t="shared" si="62"/>
        <v>16.490000000000002</v>
      </c>
      <c r="H218" s="18">
        <f t="shared" si="63"/>
        <v>16.43</v>
      </c>
      <c r="I218" s="28"/>
      <c r="J218" s="3" t="e">
        <f>'Cav 1기존'!O218</f>
        <v>#REF!</v>
      </c>
      <c r="K218" s="3" t="e">
        <f>'Cav 1기존'!P218</f>
        <v>#REF!</v>
      </c>
      <c r="L218" s="3" t="e">
        <f>'Cav 2기존'!O218</f>
        <v>#REF!</v>
      </c>
      <c r="M218" s="3" t="e">
        <f>'Cav 2기존'!P218</f>
        <v>#REF!</v>
      </c>
      <c r="N218" s="3" t="e">
        <f>'Cav 3기존'!O218</f>
        <v>#REF!</v>
      </c>
      <c r="O218" s="3" t="e">
        <f>'Cav 3기존'!P218</f>
        <v>#REF!</v>
      </c>
      <c r="P218" s="3" t="e">
        <f>'Cav 4기존'!O218</f>
        <v>#REF!</v>
      </c>
      <c r="Q218" s="3" t="e">
        <f>'Cav 4기존'!P218</f>
        <v>#REF!</v>
      </c>
      <c r="S218" s="110" t="e">
        <f t="shared" si="64"/>
        <v>#REF!</v>
      </c>
      <c r="T218" s="110" t="e">
        <f t="shared" si="65"/>
        <v>#REF!</v>
      </c>
      <c r="U218" s="111" t="e">
        <f t="shared" si="72"/>
        <v>#REF!</v>
      </c>
      <c r="V218" s="111" t="e">
        <f t="shared" si="73"/>
        <v>#REF!</v>
      </c>
      <c r="X218" s="110" t="e">
        <f t="shared" si="66"/>
        <v>#REF!</v>
      </c>
      <c r="Y218" s="110" t="e">
        <f t="shared" si="67"/>
        <v>#REF!</v>
      </c>
      <c r="Z218" s="111" t="e">
        <f t="shared" si="74"/>
        <v>#REF!</v>
      </c>
      <c r="AA218" s="111" t="e">
        <f t="shared" si="75"/>
        <v>#REF!</v>
      </c>
      <c r="AC218" s="110" t="e">
        <f t="shared" si="68"/>
        <v>#REF!</v>
      </c>
      <c r="AD218" s="110" t="e">
        <f t="shared" si="69"/>
        <v>#REF!</v>
      </c>
      <c r="AE218" s="111" t="e">
        <f t="shared" si="76"/>
        <v>#REF!</v>
      </c>
      <c r="AF218" s="111" t="e">
        <f t="shared" si="77"/>
        <v>#REF!</v>
      </c>
      <c r="AH218" s="110" t="e">
        <f t="shared" si="70"/>
        <v>#REF!</v>
      </c>
      <c r="AI218" s="110" t="e">
        <f t="shared" si="71"/>
        <v>#REF!</v>
      </c>
      <c r="AJ218" s="111" t="e">
        <f t="shared" si="78"/>
        <v>#REF!</v>
      </c>
      <c r="AK218" s="111" t="e">
        <f t="shared" si="79"/>
        <v>#REF!</v>
      </c>
    </row>
    <row r="219" spans="1:37" ht="15" customHeight="1">
      <c r="A219" s="97" t="s">
        <v>406</v>
      </c>
      <c r="B219" s="106" t="s">
        <v>393</v>
      </c>
      <c r="C219" s="100"/>
      <c r="D219" s="102">
        <v>16.46</v>
      </c>
      <c r="E219" s="103">
        <v>0.03</v>
      </c>
      <c r="F219" s="103">
        <v>-0.03</v>
      </c>
      <c r="G219" s="18">
        <f t="shared" si="62"/>
        <v>16.490000000000002</v>
      </c>
      <c r="H219" s="18">
        <f t="shared" si="63"/>
        <v>16.43</v>
      </c>
      <c r="I219" s="28"/>
      <c r="J219" s="3" t="e">
        <f>'Cav 1기존'!O219</f>
        <v>#REF!</v>
      </c>
      <c r="K219" s="3" t="e">
        <f>'Cav 1기존'!P219</f>
        <v>#REF!</v>
      </c>
      <c r="L219" s="3" t="e">
        <f>'Cav 2기존'!O219</f>
        <v>#REF!</v>
      </c>
      <c r="M219" s="3" t="e">
        <f>'Cav 2기존'!P219</f>
        <v>#REF!</v>
      </c>
      <c r="N219" s="3" t="e">
        <f>'Cav 3기존'!O219</f>
        <v>#REF!</v>
      </c>
      <c r="O219" s="3" t="e">
        <f>'Cav 3기존'!P219</f>
        <v>#REF!</v>
      </c>
      <c r="P219" s="3" t="e">
        <f>'Cav 4기존'!O219</f>
        <v>#REF!</v>
      </c>
      <c r="Q219" s="3" t="e">
        <f>'Cav 4기존'!P219</f>
        <v>#REF!</v>
      </c>
      <c r="S219" s="110" t="e">
        <f t="shared" si="64"/>
        <v>#REF!</v>
      </c>
      <c r="T219" s="110" t="e">
        <f t="shared" si="65"/>
        <v>#REF!</v>
      </c>
      <c r="U219" s="111" t="e">
        <f t="shared" si="72"/>
        <v>#REF!</v>
      </c>
      <c r="V219" s="111" t="e">
        <f t="shared" si="73"/>
        <v>#REF!</v>
      </c>
      <c r="X219" s="110" t="e">
        <f t="shared" si="66"/>
        <v>#REF!</v>
      </c>
      <c r="Y219" s="110" t="e">
        <f t="shared" si="67"/>
        <v>#REF!</v>
      </c>
      <c r="Z219" s="111" t="e">
        <f t="shared" si="74"/>
        <v>#REF!</v>
      </c>
      <c r="AA219" s="111" t="e">
        <f t="shared" si="75"/>
        <v>#REF!</v>
      </c>
      <c r="AC219" s="110" t="e">
        <f t="shared" si="68"/>
        <v>#REF!</v>
      </c>
      <c r="AD219" s="110" t="e">
        <f t="shared" si="69"/>
        <v>#REF!</v>
      </c>
      <c r="AE219" s="111" t="e">
        <f t="shared" si="76"/>
        <v>#REF!</v>
      </c>
      <c r="AF219" s="111" t="e">
        <f t="shared" si="77"/>
        <v>#REF!</v>
      </c>
      <c r="AH219" s="110" t="e">
        <f t="shared" si="70"/>
        <v>#REF!</v>
      </c>
      <c r="AI219" s="110" t="e">
        <f t="shared" si="71"/>
        <v>#REF!</v>
      </c>
      <c r="AJ219" s="111" t="e">
        <f t="shared" si="78"/>
        <v>#REF!</v>
      </c>
      <c r="AK219" s="111" t="e">
        <f t="shared" si="79"/>
        <v>#REF!</v>
      </c>
    </row>
    <row r="220" spans="1:37" ht="15" customHeight="1">
      <c r="A220" s="97"/>
      <c r="B220" s="106" t="s">
        <v>355</v>
      </c>
      <c r="C220" s="100"/>
      <c r="D220" s="102">
        <v>6.8239999999999998</v>
      </c>
      <c r="E220" s="103">
        <v>0.03</v>
      </c>
      <c r="F220" s="103">
        <v>-0.03</v>
      </c>
      <c r="G220" s="18">
        <f t="shared" si="62"/>
        <v>6.8540000000000001</v>
      </c>
      <c r="H220" s="18">
        <f t="shared" si="63"/>
        <v>6.7939999999999996</v>
      </c>
      <c r="I220" s="28"/>
      <c r="J220" s="3" t="e">
        <f>'Cav 1기존'!O220</f>
        <v>#REF!</v>
      </c>
      <c r="K220" s="3" t="e">
        <f>'Cav 1기존'!P220</f>
        <v>#REF!</v>
      </c>
      <c r="L220" s="3" t="e">
        <f>'Cav 2기존'!O220</f>
        <v>#REF!</v>
      </c>
      <c r="M220" s="3" t="e">
        <f>'Cav 2기존'!P220</f>
        <v>#REF!</v>
      </c>
      <c r="N220" s="3" t="e">
        <f>'Cav 3기존'!O220</f>
        <v>#REF!</v>
      </c>
      <c r="O220" s="3" t="e">
        <f>'Cav 3기존'!P220</f>
        <v>#REF!</v>
      </c>
      <c r="P220" s="3" t="e">
        <f>'Cav 4기존'!O220</f>
        <v>#REF!</v>
      </c>
      <c r="Q220" s="3" t="e">
        <f>'Cav 4기존'!P220</f>
        <v>#REF!</v>
      </c>
      <c r="S220" s="110" t="e">
        <f t="shared" si="64"/>
        <v>#REF!</v>
      </c>
      <c r="T220" s="110" t="e">
        <f t="shared" si="65"/>
        <v>#REF!</v>
      </c>
      <c r="U220" s="111" t="e">
        <f t="shared" si="72"/>
        <v>#REF!</v>
      </c>
      <c r="V220" s="111" t="e">
        <f t="shared" si="73"/>
        <v>#REF!</v>
      </c>
      <c r="X220" s="110" t="e">
        <f t="shared" si="66"/>
        <v>#REF!</v>
      </c>
      <c r="Y220" s="110" t="e">
        <f t="shared" si="67"/>
        <v>#REF!</v>
      </c>
      <c r="Z220" s="111" t="e">
        <f t="shared" si="74"/>
        <v>#REF!</v>
      </c>
      <c r="AA220" s="111" t="e">
        <f t="shared" si="75"/>
        <v>#REF!</v>
      </c>
      <c r="AC220" s="110" t="e">
        <f t="shared" si="68"/>
        <v>#REF!</v>
      </c>
      <c r="AD220" s="110" t="e">
        <f t="shared" si="69"/>
        <v>#REF!</v>
      </c>
      <c r="AE220" s="111" t="e">
        <f t="shared" si="76"/>
        <v>#REF!</v>
      </c>
      <c r="AF220" s="111" t="e">
        <f t="shared" si="77"/>
        <v>#REF!</v>
      </c>
      <c r="AH220" s="110" t="e">
        <f t="shared" si="70"/>
        <v>#REF!</v>
      </c>
      <c r="AI220" s="110" t="e">
        <f t="shared" si="71"/>
        <v>#REF!</v>
      </c>
      <c r="AJ220" s="111" t="e">
        <f t="shared" si="78"/>
        <v>#REF!</v>
      </c>
      <c r="AK220" s="111" t="e">
        <f t="shared" si="79"/>
        <v>#REF!</v>
      </c>
    </row>
    <row r="221" spans="1:37" ht="15" customHeight="1">
      <c r="A221" s="97" t="s">
        <v>407</v>
      </c>
      <c r="B221" s="106" t="s">
        <v>356</v>
      </c>
      <c r="C221" s="100"/>
      <c r="D221" s="102">
        <v>0.36199999999999999</v>
      </c>
      <c r="E221" s="103">
        <v>0.03</v>
      </c>
      <c r="F221" s="103">
        <v>-0.03</v>
      </c>
      <c r="G221" s="18">
        <f t="shared" si="62"/>
        <v>0.39200000000000002</v>
      </c>
      <c r="H221" s="18">
        <f t="shared" si="63"/>
        <v>0.33199999999999996</v>
      </c>
      <c r="I221" s="28"/>
      <c r="J221" s="3" t="e">
        <f>'Cav 1기존'!O221</f>
        <v>#REF!</v>
      </c>
      <c r="K221" s="3" t="e">
        <f>'Cav 1기존'!P221</f>
        <v>#REF!</v>
      </c>
      <c r="L221" s="3" t="e">
        <f>'Cav 2기존'!O221</f>
        <v>#REF!</v>
      </c>
      <c r="M221" s="3" t="e">
        <f>'Cav 2기존'!P221</f>
        <v>#REF!</v>
      </c>
      <c r="N221" s="3" t="e">
        <f>'Cav 3기존'!O221</f>
        <v>#REF!</v>
      </c>
      <c r="O221" s="3" t="e">
        <f>'Cav 3기존'!P221</f>
        <v>#REF!</v>
      </c>
      <c r="P221" s="3" t="e">
        <f>'Cav 4기존'!O221</f>
        <v>#REF!</v>
      </c>
      <c r="Q221" s="3" t="e">
        <f>'Cav 4기존'!P221</f>
        <v>#REF!</v>
      </c>
      <c r="S221" s="110" t="e">
        <f t="shared" si="64"/>
        <v>#REF!</v>
      </c>
      <c r="T221" s="110" t="e">
        <f t="shared" si="65"/>
        <v>#REF!</v>
      </c>
      <c r="U221" s="111" t="e">
        <f t="shared" si="72"/>
        <v>#REF!</v>
      </c>
      <c r="V221" s="111" t="e">
        <f t="shared" si="73"/>
        <v>#REF!</v>
      </c>
      <c r="X221" s="110" t="e">
        <f t="shared" si="66"/>
        <v>#REF!</v>
      </c>
      <c r="Y221" s="110" t="e">
        <f t="shared" si="67"/>
        <v>#REF!</v>
      </c>
      <c r="Z221" s="111" t="e">
        <f t="shared" si="74"/>
        <v>#REF!</v>
      </c>
      <c r="AA221" s="111" t="e">
        <f t="shared" si="75"/>
        <v>#REF!</v>
      </c>
      <c r="AC221" s="110" t="e">
        <f t="shared" si="68"/>
        <v>#REF!</v>
      </c>
      <c r="AD221" s="110" t="e">
        <f t="shared" si="69"/>
        <v>#REF!</v>
      </c>
      <c r="AE221" s="111" t="e">
        <f t="shared" si="76"/>
        <v>#REF!</v>
      </c>
      <c r="AF221" s="111" t="e">
        <f t="shared" si="77"/>
        <v>#REF!</v>
      </c>
      <c r="AH221" s="110" t="e">
        <f t="shared" si="70"/>
        <v>#REF!</v>
      </c>
      <c r="AI221" s="110" t="e">
        <f t="shared" si="71"/>
        <v>#REF!</v>
      </c>
      <c r="AJ221" s="111" t="e">
        <f t="shared" si="78"/>
        <v>#REF!</v>
      </c>
      <c r="AK221" s="111" t="e">
        <f t="shared" si="79"/>
        <v>#REF!</v>
      </c>
    </row>
    <row r="222" spans="1:37" ht="15" customHeight="1">
      <c r="A222" s="97" t="s">
        <v>407</v>
      </c>
      <c r="B222" s="106" t="s">
        <v>229</v>
      </c>
      <c r="C222" s="100"/>
      <c r="D222" s="102">
        <v>0.36199999999999999</v>
      </c>
      <c r="E222" s="103">
        <v>0.03</v>
      </c>
      <c r="F222" s="103">
        <v>-0.03</v>
      </c>
      <c r="G222" s="18">
        <f t="shared" si="62"/>
        <v>0.39200000000000002</v>
      </c>
      <c r="H222" s="18">
        <f t="shared" si="63"/>
        <v>0.33199999999999996</v>
      </c>
      <c r="I222" s="28"/>
      <c r="J222" s="3" t="e">
        <f>'Cav 1기존'!O222</f>
        <v>#REF!</v>
      </c>
      <c r="K222" s="3" t="e">
        <f>'Cav 1기존'!P222</f>
        <v>#REF!</v>
      </c>
      <c r="L222" s="3" t="e">
        <f>'Cav 2기존'!O222</f>
        <v>#REF!</v>
      </c>
      <c r="M222" s="3" t="e">
        <f>'Cav 2기존'!P222</f>
        <v>#REF!</v>
      </c>
      <c r="N222" s="3" t="e">
        <f>'Cav 3기존'!O222</f>
        <v>#REF!</v>
      </c>
      <c r="O222" s="3" t="e">
        <f>'Cav 3기존'!P222</f>
        <v>#REF!</v>
      </c>
      <c r="P222" s="3" t="e">
        <f>'Cav 4기존'!O222</f>
        <v>#REF!</v>
      </c>
      <c r="Q222" s="3" t="e">
        <f>'Cav 4기존'!P222</f>
        <v>#REF!</v>
      </c>
      <c r="S222" s="110" t="e">
        <f t="shared" si="64"/>
        <v>#REF!</v>
      </c>
      <c r="T222" s="110" t="e">
        <f t="shared" si="65"/>
        <v>#REF!</v>
      </c>
      <c r="U222" s="111" t="e">
        <f t="shared" si="72"/>
        <v>#REF!</v>
      </c>
      <c r="V222" s="111" t="e">
        <f t="shared" si="73"/>
        <v>#REF!</v>
      </c>
      <c r="X222" s="110" t="e">
        <f t="shared" si="66"/>
        <v>#REF!</v>
      </c>
      <c r="Y222" s="110" t="e">
        <f t="shared" si="67"/>
        <v>#REF!</v>
      </c>
      <c r="Z222" s="111" t="e">
        <f t="shared" si="74"/>
        <v>#REF!</v>
      </c>
      <c r="AA222" s="111" t="e">
        <f t="shared" si="75"/>
        <v>#REF!</v>
      </c>
      <c r="AC222" s="110" t="e">
        <f t="shared" si="68"/>
        <v>#REF!</v>
      </c>
      <c r="AD222" s="110" t="e">
        <f t="shared" si="69"/>
        <v>#REF!</v>
      </c>
      <c r="AE222" s="111" t="e">
        <f t="shared" si="76"/>
        <v>#REF!</v>
      </c>
      <c r="AF222" s="111" t="e">
        <f t="shared" si="77"/>
        <v>#REF!</v>
      </c>
      <c r="AH222" s="110" t="e">
        <f t="shared" si="70"/>
        <v>#REF!</v>
      </c>
      <c r="AI222" s="110" t="e">
        <f t="shared" si="71"/>
        <v>#REF!</v>
      </c>
      <c r="AJ222" s="111" t="e">
        <f t="shared" si="78"/>
        <v>#REF!</v>
      </c>
      <c r="AK222" s="111" t="e">
        <f t="shared" si="79"/>
        <v>#REF!</v>
      </c>
    </row>
    <row r="223" spans="1:37" ht="15" customHeight="1">
      <c r="A223" s="97" t="s">
        <v>407</v>
      </c>
      <c r="B223" s="106" t="s">
        <v>394</v>
      </c>
      <c r="C223" s="100"/>
      <c r="D223" s="102">
        <v>0.36199999999999999</v>
      </c>
      <c r="E223" s="103">
        <v>0.03</v>
      </c>
      <c r="F223" s="103">
        <v>-0.03</v>
      </c>
      <c r="G223" s="18">
        <f t="shared" si="62"/>
        <v>0.39200000000000002</v>
      </c>
      <c r="H223" s="18">
        <f t="shared" si="63"/>
        <v>0.33199999999999996</v>
      </c>
      <c r="I223" s="28"/>
      <c r="J223" s="3" t="e">
        <f>'Cav 1기존'!O223</f>
        <v>#REF!</v>
      </c>
      <c r="K223" s="3" t="e">
        <f>'Cav 1기존'!P223</f>
        <v>#REF!</v>
      </c>
      <c r="L223" s="3" t="e">
        <f>'Cav 2기존'!O223</f>
        <v>#REF!</v>
      </c>
      <c r="M223" s="3" t="e">
        <f>'Cav 2기존'!P223</f>
        <v>#REF!</v>
      </c>
      <c r="N223" s="3" t="e">
        <f>'Cav 3기존'!O223</f>
        <v>#REF!</v>
      </c>
      <c r="O223" s="3" t="e">
        <f>'Cav 3기존'!P223</f>
        <v>#REF!</v>
      </c>
      <c r="P223" s="3" t="e">
        <f>'Cav 4기존'!O223</f>
        <v>#REF!</v>
      </c>
      <c r="Q223" s="3" t="e">
        <f>'Cav 4기존'!P223</f>
        <v>#REF!</v>
      </c>
      <c r="S223" s="110" t="e">
        <f t="shared" si="64"/>
        <v>#REF!</v>
      </c>
      <c r="T223" s="110" t="e">
        <f t="shared" si="65"/>
        <v>#REF!</v>
      </c>
      <c r="U223" s="111" t="e">
        <f t="shared" si="72"/>
        <v>#REF!</v>
      </c>
      <c r="V223" s="111" t="e">
        <f t="shared" si="73"/>
        <v>#REF!</v>
      </c>
      <c r="X223" s="110" t="e">
        <f t="shared" si="66"/>
        <v>#REF!</v>
      </c>
      <c r="Y223" s="110" t="e">
        <f t="shared" si="67"/>
        <v>#REF!</v>
      </c>
      <c r="Z223" s="111" t="e">
        <f t="shared" si="74"/>
        <v>#REF!</v>
      </c>
      <c r="AA223" s="111" t="e">
        <f t="shared" si="75"/>
        <v>#REF!</v>
      </c>
      <c r="AC223" s="110" t="e">
        <f t="shared" si="68"/>
        <v>#REF!</v>
      </c>
      <c r="AD223" s="110" t="e">
        <f t="shared" si="69"/>
        <v>#REF!</v>
      </c>
      <c r="AE223" s="111" t="e">
        <f t="shared" si="76"/>
        <v>#REF!</v>
      </c>
      <c r="AF223" s="111" t="e">
        <f t="shared" si="77"/>
        <v>#REF!</v>
      </c>
      <c r="AH223" s="110" t="e">
        <f t="shared" si="70"/>
        <v>#REF!</v>
      </c>
      <c r="AI223" s="110" t="e">
        <f t="shared" si="71"/>
        <v>#REF!</v>
      </c>
      <c r="AJ223" s="111" t="e">
        <f t="shared" si="78"/>
        <v>#REF!</v>
      </c>
      <c r="AK223" s="111" t="e">
        <f t="shared" si="79"/>
        <v>#REF!</v>
      </c>
    </row>
    <row r="224" spans="1:37" ht="15" customHeight="1">
      <c r="A224" s="97" t="s">
        <v>407</v>
      </c>
      <c r="B224" s="106" t="s">
        <v>395</v>
      </c>
      <c r="C224" s="100"/>
      <c r="D224" s="102">
        <v>0.36199999999999999</v>
      </c>
      <c r="E224" s="103">
        <v>0.03</v>
      </c>
      <c r="F224" s="103">
        <v>-0.03</v>
      </c>
      <c r="G224" s="18">
        <f t="shared" si="62"/>
        <v>0.39200000000000002</v>
      </c>
      <c r="H224" s="18">
        <f t="shared" si="63"/>
        <v>0.33199999999999996</v>
      </c>
      <c r="I224" s="28"/>
      <c r="J224" s="3" t="e">
        <f>'Cav 1기존'!O224</f>
        <v>#REF!</v>
      </c>
      <c r="K224" s="3" t="e">
        <f>'Cav 1기존'!P224</f>
        <v>#REF!</v>
      </c>
      <c r="L224" s="3" t="e">
        <f>'Cav 2기존'!O224</f>
        <v>#REF!</v>
      </c>
      <c r="M224" s="3" t="e">
        <f>'Cav 2기존'!P224</f>
        <v>#REF!</v>
      </c>
      <c r="N224" s="3" t="e">
        <f>'Cav 3기존'!O224</f>
        <v>#REF!</v>
      </c>
      <c r="O224" s="3" t="e">
        <f>'Cav 3기존'!P224</f>
        <v>#REF!</v>
      </c>
      <c r="P224" s="3" t="e">
        <f>'Cav 4기존'!O224</f>
        <v>#REF!</v>
      </c>
      <c r="Q224" s="3" t="e">
        <f>'Cav 4기존'!P224</f>
        <v>#REF!</v>
      </c>
      <c r="S224" s="110" t="e">
        <f t="shared" si="64"/>
        <v>#REF!</v>
      </c>
      <c r="T224" s="110" t="e">
        <f t="shared" si="65"/>
        <v>#REF!</v>
      </c>
      <c r="U224" s="111" t="e">
        <f t="shared" si="72"/>
        <v>#REF!</v>
      </c>
      <c r="V224" s="111" t="e">
        <f t="shared" si="73"/>
        <v>#REF!</v>
      </c>
      <c r="X224" s="110" t="e">
        <f t="shared" si="66"/>
        <v>#REF!</v>
      </c>
      <c r="Y224" s="110" t="e">
        <f t="shared" si="67"/>
        <v>#REF!</v>
      </c>
      <c r="Z224" s="111" t="e">
        <f t="shared" si="74"/>
        <v>#REF!</v>
      </c>
      <c r="AA224" s="111" t="e">
        <f t="shared" si="75"/>
        <v>#REF!</v>
      </c>
      <c r="AC224" s="110" t="e">
        <f t="shared" si="68"/>
        <v>#REF!</v>
      </c>
      <c r="AD224" s="110" t="e">
        <f t="shared" si="69"/>
        <v>#REF!</v>
      </c>
      <c r="AE224" s="111" t="e">
        <f t="shared" si="76"/>
        <v>#REF!</v>
      </c>
      <c r="AF224" s="111" t="e">
        <f t="shared" si="77"/>
        <v>#REF!</v>
      </c>
      <c r="AH224" s="110" t="e">
        <f t="shared" si="70"/>
        <v>#REF!</v>
      </c>
      <c r="AI224" s="110" t="e">
        <f t="shared" si="71"/>
        <v>#REF!</v>
      </c>
      <c r="AJ224" s="111" t="e">
        <f t="shared" si="78"/>
        <v>#REF!</v>
      </c>
      <c r="AK224" s="111" t="e">
        <f t="shared" si="79"/>
        <v>#REF!</v>
      </c>
    </row>
    <row r="225" spans="1:948 1039:1917 2131:3044 3073:3381" ht="15" customHeight="1">
      <c r="A225" s="84" t="s">
        <v>407</v>
      </c>
      <c r="B225" s="85" t="s">
        <v>396</v>
      </c>
      <c r="C225" s="90"/>
      <c r="D225" s="13">
        <v>0.36199999999999999</v>
      </c>
      <c r="E225" s="14">
        <v>0.03</v>
      </c>
      <c r="F225" s="14">
        <v>-0.03</v>
      </c>
      <c r="G225" s="18">
        <f t="shared" si="62"/>
        <v>0.39200000000000002</v>
      </c>
      <c r="H225" s="18">
        <f t="shared" si="63"/>
        <v>0.33199999999999996</v>
      </c>
      <c r="I225" s="28"/>
      <c r="J225" s="3" t="e">
        <f>'Cav 1기존'!O225</f>
        <v>#REF!</v>
      </c>
      <c r="K225" s="3" t="e">
        <f>'Cav 1기존'!P225</f>
        <v>#REF!</v>
      </c>
      <c r="L225" s="3" t="e">
        <f>'Cav 2기존'!O225</f>
        <v>#REF!</v>
      </c>
      <c r="M225" s="3" t="e">
        <f>'Cav 2기존'!P225</f>
        <v>#REF!</v>
      </c>
      <c r="N225" s="3" t="e">
        <f>'Cav 3기존'!O225</f>
        <v>#REF!</v>
      </c>
      <c r="O225" s="3" t="e">
        <f>'Cav 3기존'!P225</f>
        <v>#REF!</v>
      </c>
      <c r="P225" s="3" t="e">
        <f>'Cav 4기존'!O225</f>
        <v>#REF!</v>
      </c>
      <c r="Q225" s="3" t="e">
        <f>'Cav 4기존'!P225</f>
        <v>#REF!</v>
      </c>
      <c r="S225" s="110" t="e">
        <f t="shared" si="64"/>
        <v>#REF!</v>
      </c>
      <c r="T225" s="110" t="e">
        <f t="shared" si="65"/>
        <v>#REF!</v>
      </c>
      <c r="U225" s="111" t="e">
        <f t="shared" si="72"/>
        <v>#REF!</v>
      </c>
      <c r="V225" s="111" t="e">
        <f t="shared" si="73"/>
        <v>#REF!</v>
      </c>
      <c r="X225" s="110" t="e">
        <f t="shared" si="66"/>
        <v>#REF!</v>
      </c>
      <c r="Y225" s="110" t="e">
        <f t="shared" si="67"/>
        <v>#REF!</v>
      </c>
      <c r="Z225" s="111" t="e">
        <f t="shared" si="74"/>
        <v>#REF!</v>
      </c>
      <c r="AA225" s="111" t="e">
        <f t="shared" si="75"/>
        <v>#REF!</v>
      </c>
      <c r="AC225" s="110" t="e">
        <f t="shared" si="68"/>
        <v>#REF!</v>
      </c>
      <c r="AD225" s="110" t="e">
        <f t="shared" si="69"/>
        <v>#REF!</v>
      </c>
      <c r="AE225" s="111" t="e">
        <f t="shared" si="76"/>
        <v>#REF!</v>
      </c>
      <c r="AF225" s="111" t="e">
        <f t="shared" si="77"/>
        <v>#REF!</v>
      </c>
      <c r="AH225" s="110" t="e">
        <f t="shared" si="70"/>
        <v>#REF!</v>
      </c>
      <c r="AI225" s="110" t="e">
        <f t="shared" si="71"/>
        <v>#REF!</v>
      </c>
      <c r="AJ225" s="111" t="e">
        <f t="shared" si="78"/>
        <v>#REF!</v>
      </c>
      <c r="AK225" s="111" t="e">
        <f t="shared" si="79"/>
        <v>#REF!</v>
      </c>
    </row>
    <row r="226" spans="1:948 1039:1917 2131:3044 3073:3381" ht="15" customHeight="1">
      <c r="A226" s="84" t="s">
        <v>407</v>
      </c>
      <c r="B226" s="85" t="s">
        <v>397</v>
      </c>
      <c r="C226" s="90"/>
      <c r="D226" s="13">
        <v>0.36199999999999999</v>
      </c>
      <c r="E226" s="14">
        <v>0.03</v>
      </c>
      <c r="F226" s="14">
        <v>-0.03</v>
      </c>
      <c r="G226" s="18">
        <f t="shared" si="62"/>
        <v>0.39200000000000002</v>
      </c>
      <c r="H226" s="18">
        <f t="shared" si="63"/>
        <v>0.33199999999999996</v>
      </c>
      <c r="I226" s="28"/>
      <c r="J226" s="3" t="e">
        <f>'Cav 1기존'!O238</f>
        <v>#REF!</v>
      </c>
      <c r="K226" s="3" t="e">
        <f>'Cav 1기존'!P238</f>
        <v>#REF!</v>
      </c>
      <c r="L226" s="3" t="e">
        <f>'Cav 2기존'!O238</f>
        <v>#REF!</v>
      </c>
      <c r="M226" s="3" t="e">
        <f>'Cav 2기존'!P238</f>
        <v>#REF!</v>
      </c>
      <c r="N226" s="3" t="e">
        <f>'Cav 3기존'!O238</f>
        <v>#REF!</v>
      </c>
      <c r="O226" s="3" t="e">
        <f>'Cav 3기존'!P238</f>
        <v>#REF!</v>
      </c>
      <c r="P226" s="3" t="e">
        <f>'Cav 4기존'!O238</f>
        <v>#REF!</v>
      </c>
      <c r="Q226" s="3" t="e">
        <f>'Cav 4기존'!P238</f>
        <v>#REF!</v>
      </c>
      <c r="S226" s="110" t="e">
        <f t="shared" si="64"/>
        <v>#REF!</v>
      </c>
      <c r="T226" s="110" t="e">
        <f t="shared" si="65"/>
        <v>#REF!</v>
      </c>
      <c r="U226" s="111" t="e">
        <f t="shared" si="72"/>
        <v>#REF!</v>
      </c>
      <c r="V226" s="111" t="e">
        <f t="shared" si="73"/>
        <v>#REF!</v>
      </c>
      <c r="X226" s="110" t="e">
        <f t="shared" si="66"/>
        <v>#REF!</v>
      </c>
      <c r="Y226" s="110" t="e">
        <f t="shared" si="67"/>
        <v>#REF!</v>
      </c>
      <c r="Z226" s="111" t="e">
        <f t="shared" si="74"/>
        <v>#REF!</v>
      </c>
      <c r="AA226" s="111" t="e">
        <f t="shared" si="75"/>
        <v>#REF!</v>
      </c>
      <c r="AC226" s="110" t="e">
        <f t="shared" si="68"/>
        <v>#REF!</v>
      </c>
      <c r="AD226" s="110" t="e">
        <f t="shared" si="69"/>
        <v>#REF!</v>
      </c>
      <c r="AE226" s="111" t="e">
        <f t="shared" si="76"/>
        <v>#REF!</v>
      </c>
      <c r="AF226" s="111" t="e">
        <f t="shared" si="77"/>
        <v>#REF!</v>
      </c>
      <c r="AH226" s="110" t="e">
        <f t="shared" si="70"/>
        <v>#REF!</v>
      </c>
      <c r="AI226" s="110" t="e">
        <f t="shared" si="71"/>
        <v>#REF!</v>
      </c>
      <c r="AJ226" s="111" t="e">
        <f t="shared" si="78"/>
        <v>#REF!</v>
      </c>
      <c r="AK226" s="111" t="e">
        <f t="shared" si="79"/>
        <v>#REF!</v>
      </c>
    </row>
    <row r="227" spans="1:948 1039:1917 2131:3044 3073:3381" ht="15" customHeight="1">
      <c r="A227" s="84"/>
      <c r="B227" s="85" t="s">
        <v>357</v>
      </c>
      <c r="C227" s="90"/>
      <c r="D227" s="13">
        <v>5.7039999999999997</v>
      </c>
      <c r="E227" s="14">
        <v>0.03</v>
      </c>
      <c r="F227" s="14">
        <v>-0.03</v>
      </c>
      <c r="G227" s="18">
        <f t="shared" si="62"/>
        <v>5.734</v>
      </c>
      <c r="H227" s="18">
        <f t="shared" si="63"/>
        <v>5.6739999999999995</v>
      </c>
      <c r="I227" s="28"/>
      <c r="J227" s="3" t="e">
        <f>'Cav 1기존'!O239</f>
        <v>#REF!</v>
      </c>
      <c r="K227" s="3" t="e">
        <f>'Cav 1기존'!P239</f>
        <v>#REF!</v>
      </c>
      <c r="L227" s="3" t="e">
        <f>'Cav 2기존'!O239</f>
        <v>#REF!</v>
      </c>
      <c r="M227" s="3" t="e">
        <f>'Cav 2기존'!P239</f>
        <v>#REF!</v>
      </c>
      <c r="N227" s="3" t="e">
        <f>'Cav 3기존'!O239</f>
        <v>#REF!</v>
      </c>
      <c r="O227" s="3" t="e">
        <f>'Cav 3기존'!P239</f>
        <v>#REF!</v>
      </c>
      <c r="P227" s="3" t="e">
        <f>'Cav 4기존'!O239</f>
        <v>#REF!</v>
      </c>
      <c r="Q227" s="3" t="e">
        <f>'Cav 4기존'!P239</f>
        <v>#REF!</v>
      </c>
      <c r="S227" s="110" t="e">
        <f t="shared" si="64"/>
        <v>#REF!</v>
      </c>
      <c r="T227" s="110" t="e">
        <f t="shared" si="65"/>
        <v>#REF!</v>
      </c>
      <c r="U227" s="111" t="e">
        <f t="shared" si="72"/>
        <v>#REF!</v>
      </c>
      <c r="V227" s="111" t="e">
        <f t="shared" si="73"/>
        <v>#REF!</v>
      </c>
      <c r="X227" s="110" t="e">
        <f t="shared" si="66"/>
        <v>#REF!</v>
      </c>
      <c r="Y227" s="110" t="e">
        <f t="shared" si="67"/>
        <v>#REF!</v>
      </c>
      <c r="Z227" s="111" t="e">
        <f t="shared" si="74"/>
        <v>#REF!</v>
      </c>
      <c r="AA227" s="111" t="e">
        <f t="shared" si="75"/>
        <v>#REF!</v>
      </c>
      <c r="AC227" s="110" t="e">
        <f t="shared" si="68"/>
        <v>#REF!</v>
      </c>
      <c r="AD227" s="110" t="e">
        <f t="shared" si="69"/>
        <v>#REF!</v>
      </c>
      <c r="AE227" s="111" t="e">
        <f t="shared" si="76"/>
        <v>#REF!</v>
      </c>
      <c r="AF227" s="111" t="e">
        <f t="shared" si="77"/>
        <v>#REF!</v>
      </c>
      <c r="AH227" s="110" t="e">
        <f t="shared" si="70"/>
        <v>#REF!</v>
      </c>
      <c r="AI227" s="110" t="e">
        <f t="shared" si="71"/>
        <v>#REF!</v>
      </c>
      <c r="AJ227" s="111" t="e">
        <f t="shared" si="78"/>
        <v>#REF!</v>
      </c>
      <c r="AK227" s="111" t="e">
        <f t="shared" si="79"/>
        <v>#REF!</v>
      </c>
    </row>
    <row r="228" spans="1:948 1039:1917 2131:3044 3073:3381" ht="15" customHeight="1">
      <c r="A228" s="84"/>
      <c r="B228" s="88"/>
      <c r="C228" s="90"/>
      <c r="D228" s="13"/>
      <c r="E228" s="14"/>
      <c r="F228" s="14"/>
      <c r="G228" s="18" t="str">
        <f t="shared" si="62"/>
        <v/>
      </c>
      <c r="H228" s="18" t="str">
        <f t="shared" si="63"/>
        <v/>
      </c>
      <c r="I228" s="28"/>
      <c r="J228" s="3"/>
      <c r="K228" s="3"/>
      <c r="L228" s="3"/>
      <c r="M228" s="3"/>
      <c r="N228" s="3"/>
      <c r="O228" s="3"/>
      <c r="P228" s="3"/>
      <c r="Q228" s="3"/>
      <c r="S228" s="110" t="e">
        <f t="shared" si="64"/>
        <v>#REF!</v>
      </c>
      <c r="T228" s="110" t="e">
        <f t="shared" si="65"/>
        <v>#REF!</v>
      </c>
      <c r="U228" s="111" t="e">
        <f t="shared" si="72"/>
        <v>#REF!</v>
      </c>
      <c r="V228" s="111" t="e">
        <f t="shared" si="73"/>
        <v>#REF!</v>
      </c>
      <c r="X228" s="110" t="e">
        <f t="shared" si="66"/>
        <v>#REF!</v>
      </c>
      <c r="Y228" s="110" t="e">
        <f t="shared" si="67"/>
        <v>#REF!</v>
      </c>
      <c r="Z228" s="111" t="e">
        <f t="shared" si="74"/>
        <v>#REF!</v>
      </c>
      <c r="AA228" s="111" t="e">
        <f t="shared" si="75"/>
        <v>#REF!</v>
      </c>
      <c r="AC228" s="110" t="e">
        <f t="shared" si="68"/>
        <v>#REF!</v>
      </c>
      <c r="AD228" s="110" t="e">
        <f t="shared" si="69"/>
        <v>#REF!</v>
      </c>
      <c r="AE228" s="111" t="e">
        <f t="shared" si="76"/>
        <v>#REF!</v>
      </c>
      <c r="AF228" s="111" t="e">
        <f t="shared" si="77"/>
        <v>#REF!</v>
      </c>
      <c r="AH228" s="110" t="e">
        <f t="shared" si="70"/>
        <v>#REF!</v>
      </c>
      <c r="AI228" s="110" t="e">
        <f t="shared" si="71"/>
        <v>#REF!</v>
      </c>
      <c r="AJ228" s="111" t="e">
        <f t="shared" si="78"/>
        <v>#REF!</v>
      </c>
      <c r="AK228" s="111" t="e">
        <f t="shared" si="79"/>
        <v>#REF!</v>
      </c>
      <c r="AU228" s="79"/>
      <c r="DJ228" s="79"/>
      <c r="GM228" s="79"/>
      <c r="HL228" s="79"/>
      <c r="LZ228" s="79"/>
      <c r="SJ228" s="79"/>
      <c r="TX228" s="79"/>
      <c r="VC228" s="79"/>
      <c r="AFG228" s="79"/>
      <c r="AHC228" s="79"/>
      <c r="AHN228" s="79"/>
      <c r="AIT228" s="79"/>
      <c r="AJL228" s="79"/>
      <c r="AMY228" s="79"/>
      <c r="AOJ228" s="79"/>
      <c r="ASO228" s="79"/>
      <c r="AVF228" s="79"/>
      <c r="AYQ228" s="79"/>
      <c r="BAH228" s="79"/>
      <c r="BBW228" s="79"/>
      <c r="BKX228" s="79"/>
      <c r="BOB228" s="79"/>
      <c r="BOW228" s="79"/>
      <c r="BPL228" s="79"/>
      <c r="BUF228" s="79"/>
      <c r="BUS228" s="79"/>
      <c r="CCY228" s="79"/>
      <c r="CDB228" s="79"/>
      <c r="CIE228" s="79"/>
      <c r="CJP228" s="79"/>
      <c r="CUS228" s="79"/>
      <c r="CVA228" s="79"/>
      <c r="DAR228" s="79"/>
      <c r="DEG228" s="79"/>
      <c r="DEJ228" s="79"/>
      <c r="DEZ228" s="79"/>
      <c r="DFZ228" s="79"/>
      <c r="DKJ228" s="79"/>
      <c r="DLX228" s="79"/>
      <c r="DMB228" s="79"/>
      <c r="DNE228" s="79"/>
      <c r="DWM228" s="79"/>
      <c r="DZA228" s="79"/>
    </row>
    <row r="229" spans="1:948 1039:1917 2131:3044 3073:3381" ht="15" customHeight="1">
      <c r="A229" s="84"/>
      <c r="B229" s="88"/>
      <c r="C229" s="90"/>
      <c r="D229" s="13"/>
      <c r="E229" s="14"/>
      <c r="F229" s="14"/>
      <c r="G229" s="18" t="str">
        <f t="shared" si="62"/>
        <v/>
      </c>
      <c r="H229" s="18" t="str">
        <f t="shared" si="63"/>
        <v/>
      </c>
      <c r="I229" s="28"/>
      <c r="J229" s="3"/>
      <c r="K229" s="3"/>
      <c r="L229" s="3"/>
      <c r="M229" s="3"/>
      <c r="N229" s="3"/>
      <c r="O229" s="3"/>
      <c r="P229" s="3"/>
      <c r="Q229" s="3"/>
      <c r="S229" s="110" t="e">
        <f t="shared" si="64"/>
        <v>#REF!</v>
      </c>
      <c r="T229" s="110" t="e">
        <f t="shared" si="65"/>
        <v>#REF!</v>
      </c>
      <c r="U229" s="111" t="e">
        <f t="shared" si="72"/>
        <v>#REF!</v>
      </c>
      <c r="V229" s="111" t="e">
        <f t="shared" si="73"/>
        <v>#REF!</v>
      </c>
      <c r="X229" s="110" t="e">
        <f t="shared" si="66"/>
        <v>#REF!</v>
      </c>
      <c r="Y229" s="110" t="e">
        <f t="shared" si="67"/>
        <v>#REF!</v>
      </c>
      <c r="Z229" s="111" t="e">
        <f t="shared" si="74"/>
        <v>#REF!</v>
      </c>
      <c r="AA229" s="111" t="e">
        <f t="shared" si="75"/>
        <v>#REF!</v>
      </c>
      <c r="AC229" s="110" t="e">
        <f t="shared" si="68"/>
        <v>#REF!</v>
      </c>
      <c r="AD229" s="110" t="e">
        <f t="shared" si="69"/>
        <v>#REF!</v>
      </c>
      <c r="AE229" s="111" t="e">
        <f t="shared" si="76"/>
        <v>#REF!</v>
      </c>
      <c r="AF229" s="111" t="e">
        <f t="shared" si="77"/>
        <v>#REF!</v>
      </c>
      <c r="AH229" s="110" t="e">
        <f t="shared" si="70"/>
        <v>#REF!</v>
      </c>
      <c r="AI229" s="110" t="e">
        <f t="shared" si="71"/>
        <v>#REF!</v>
      </c>
      <c r="AJ229" s="111" t="e">
        <f t="shared" si="78"/>
        <v>#REF!</v>
      </c>
      <c r="AK229" s="111" t="e">
        <f t="shared" si="79"/>
        <v>#REF!</v>
      </c>
      <c r="AU229" s="79"/>
      <c r="DJ229" s="79"/>
      <c r="GM229" s="79"/>
      <c r="HL229" s="79"/>
      <c r="LZ229" s="79"/>
      <c r="SJ229" s="79"/>
      <c r="TX229" s="79"/>
      <c r="VC229" s="79"/>
      <c r="AFG229" s="79"/>
      <c r="AHC229" s="79"/>
      <c r="AHN229" s="79"/>
      <c r="AIT229" s="79"/>
      <c r="AJL229" s="79"/>
      <c r="AMY229" s="79"/>
      <c r="AOJ229" s="79"/>
      <c r="ASO229" s="79"/>
      <c r="AVF229" s="79"/>
      <c r="AYQ229" s="79"/>
      <c r="BAH229" s="79"/>
      <c r="BBW229" s="79"/>
      <c r="BKX229" s="79"/>
      <c r="BOB229" s="79"/>
      <c r="BOW229" s="79"/>
      <c r="BPL229" s="79"/>
      <c r="BUF229" s="79"/>
      <c r="BUS229" s="79"/>
      <c r="CCY229" s="79"/>
      <c r="CDB229" s="79"/>
      <c r="CIE229" s="79"/>
      <c r="CJP229" s="79"/>
      <c r="CUS229" s="79"/>
      <c r="CVA229" s="79"/>
      <c r="DAR229" s="79"/>
      <c r="DEG229" s="79"/>
      <c r="DEJ229" s="79"/>
      <c r="DEZ229" s="79"/>
      <c r="DFZ229" s="79"/>
      <c r="DKJ229" s="79"/>
      <c r="DLX229" s="79"/>
      <c r="DMB229" s="79"/>
      <c r="DNE229" s="79"/>
      <c r="DWM229" s="79"/>
      <c r="DZA229" s="79"/>
    </row>
    <row r="230" spans="1:948 1039:1917 2131:3044 3073:3381" ht="15" customHeight="1">
      <c r="A230" s="84"/>
      <c r="B230" s="88"/>
      <c r="C230" s="90"/>
      <c r="D230" s="13"/>
      <c r="E230" s="14"/>
      <c r="F230" s="14"/>
      <c r="G230" s="18" t="str">
        <f t="shared" si="62"/>
        <v/>
      </c>
      <c r="H230" s="18" t="str">
        <f t="shared" si="63"/>
        <v/>
      </c>
      <c r="I230" s="28"/>
      <c r="J230" s="3"/>
      <c r="K230" s="3"/>
      <c r="L230" s="3"/>
      <c r="M230" s="3"/>
      <c r="N230" s="3"/>
      <c r="O230" s="3"/>
      <c r="P230" s="3"/>
      <c r="Q230" s="3"/>
      <c r="S230" s="110" t="e">
        <f t="shared" si="64"/>
        <v>#REF!</v>
      </c>
      <c r="T230" s="110" t="e">
        <f t="shared" si="65"/>
        <v>#REF!</v>
      </c>
      <c r="U230" s="111" t="e">
        <f t="shared" si="72"/>
        <v>#REF!</v>
      </c>
      <c r="V230" s="111" t="e">
        <f t="shared" si="73"/>
        <v>#REF!</v>
      </c>
      <c r="X230" s="110" t="e">
        <f t="shared" si="66"/>
        <v>#REF!</v>
      </c>
      <c r="Y230" s="110" t="e">
        <f t="shared" si="67"/>
        <v>#REF!</v>
      </c>
      <c r="Z230" s="111" t="e">
        <f t="shared" si="74"/>
        <v>#REF!</v>
      </c>
      <c r="AA230" s="111" t="e">
        <f t="shared" si="75"/>
        <v>#REF!</v>
      </c>
      <c r="AC230" s="110" t="e">
        <f t="shared" si="68"/>
        <v>#REF!</v>
      </c>
      <c r="AD230" s="110" t="e">
        <f t="shared" si="69"/>
        <v>#REF!</v>
      </c>
      <c r="AE230" s="111" t="e">
        <f t="shared" si="76"/>
        <v>#REF!</v>
      </c>
      <c r="AF230" s="111" t="e">
        <f t="shared" si="77"/>
        <v>#REF!</v>
      </c>
      <c r="AH230" s="110" t="e">
        <f t="shared" si="70"/>
        <v>#REF!</v>
      </c>
      <c r="AI230" s="110" t="e">
        <f t="shared" si="71"/>
        <v>#REF!</v>
      </c>
      <c r="AJ230" s="111" t="e">
        <f t="shared" si="78"/>
        <v>#REF!</v>
      </c>
      <c r="AK230" s="111" t="e">
        <f t="shared" si="79"/>
        <v>#REF!</v>
      </c>
      <c r="AU230" s="79"/>
      <c r="DJ230" s="79"/>
      <c r="GM230" s="79"/>
      <c r="HL230" s="79"/>
      <c r="LZ230" s="79"/>
      <c r="SJ230" s="79"/>
      <c r="TX230" s="79"/>
      <c r="VC230" s="79"/>
      <c r="AFG230" s="79"/>
      <c r="AHC230" s="79"/>
      <c r="AHN230" s="79"/>
      <c r="AIT230" s="79"/>
      <c r="AJL230" s="79"/>
      <c r="AMY230" s="79"/>
      <c r="AOJ230" s="79"/>
      <c r="ASO230" s="79"/>
      <c r="AVF230" s="79"/>
      <c r="AYQ230" s="79"/>
      <c r="BAH230" s="79"/>
      <c r="BBW230" s="79"/>
      <c r="BKX230" s="79"/>
      <c r="BOB230" s="79"/>
      <c r="BOW230" s="79"/>
      <c r="BPL230" s="79"/>
      <c r="BUF230" s="79"/>
      <c r="BUS230" s="79"/>
      <c r="CCY230" s="79"/>
      <c r="CDB230" s="79"/>
      <c r="CIE230" s="79"/>
      <c r="CJP230" s="79"/>
      <c r="CUS230" s="79"/>
      <c r="CVA230" s="79"/>
      <c r="DAR230" s="79"/>
      <c r="DEG230" s="79"/>
      <c r="DEJ230" s="79"/>
      <c r="DEZ230" s="79"/>
      <c r="DFZ230" s="79"/>
      <c r="DKJ230" s="79"/>
      <c r="DLX230" s="79"/>
      <c r="DMB230" s="79"/>
      <c r="DNE230" s="79"/>
      <c r="DWM230" s="79"/>
      <c r="DZA230" s="79"/>
    </row>
    <row r="231" spans="1:948 1039:1917 2131:3044 3073:3381" ht="15" customHeight="1">
      <c r="A231" s="84"/>
      <c r="B231" s="88"/>
      <c r="C231" s="90"/>
      <c r="D231" s="13"/>
      <c r="E231" s="14"/>
      <c r="F231" s="14"/>
      <c r="G231" s="18" t="str">
        <f t="shared" si="62"/>
        <v/>
      </c>
      <c r="H231" s="18" t="str">
        <f t="shared" si="63"/>
        <v/>
      </c>
      <c r="I231" s="28"/>
      <c r="J231" s="3"/>
      <c r="K231" s="3"/>
      <c r="L231" s="3"/>
      <c r="M231" s="3"/>
      <c r="N231" s="3"/>
      <c r="O231" s="3"/>
      <c r="P231" s="3"/>
      <c r="Q231" s="3"/>
      <c r="S231" s="110" t="e">
        <f t="shared" si="64"/>
        <v>#REF!</v>
      </c>
      <c r="T231" s="110" t="e">
        <f t="shared" si="65"/>
        <v>#REF!</v>
      </c>
      <c r="U231" s="111" t="e">
        <f t="shared" si="72"/>
        <v>#REF!</v>
      </c>
      <c r="V231" s="111" t="e">
        <f t="shared" si="73"/>
        <v>#REF!</v>
      </c>
      <c r="X231" s="110" t="e">
        <f t="shared" si="66"/>
        <v>#REF!</v>
      </c>
      <c r="Y231" s="110" t="e">
        <f t="shared" si="67"/>
        <v>#REF!</v>
      </c>
      <c r="Z231" s="111" t="e">
        <f t="shared" si="74"/>
        <v>#REF!</v>
      </c>
      <c r="AA231" s="111" t="e">
        <f t="shared" si="75"/>
        <v>#REF!</v>
      </c>
      <c r="AC231" s="110" t="e">
        <f t="shared" si="68"/>
        <v>#REF!</v>
      </c>
      <c r="AD231" s="110" t="e">
        <f t="shared" si="69"/>
        <v>#REF!</v>
      </c>
      <c r="AE231" s="111" t="e">
        <f t="shared" si="76"/>
        <v>#REF!</v>
      </c>
      <c r="AF231" s="111" t="e">
        <f t="shared" si="77"/>
        <v>#REF!</v>
      </c>
      <c r="AH231" s="110" t="e">
        <f t="shared" si="70"/>
        <v>#REF!</v>
      </c>
      <c r="AI231" s="110" t="e">
        <f t="shared" si="71"/>
        <v>#REF!</v>
      </c>
      <c r="AJ231" s="111" t="e">
        <f t="shared" si="78"/>
        <v>#REF!</v>
      </c>
      <c r="AK231" s="111" t="e">
        <f t="shared" si="79"/>
        <v>#REF!</v>
      </c>
      <c r="AU231" s="79"/>
      <c r="DJ231" s="79"/>
      <c r="GM231" s="79"/>
      <c r="HL231" s="79"/>
      <c r="LZ231" s="79"/>
      <c r="SJ231" s="79"/>
      <c r="TX231" s="79"/>
      <c r="VC231" s="79"/>
      <c r="AFG231" s="79"/>
      <c r="AHC231" s="79"/>
      <c r="AHN231" s="79"/>
      <c r="AIT231" s="79"/>
      <c r="AJL231" s="79"/>
      <c r="AMY231" s="79"/>
      <c r="AOJ231" s="79"/>
      <c r="ASO231" s="79"/>
      <c r="AVF231" s="79"/>
      <c r="AYQ231" s="79"/>
      <c r="BAH231" s="79"/>
      <c r="BBW231" s="79"/>
      <c r="BKX231" s="79"/>
      <c r="BOB231" s="79"/>
      <c r="BOW231" s="79"/>
      <c r="BPL231" s="79"/>
      <c r="BUF231" s="79"/>
      <c r="BUS231" s="79"/>
      <c r="CCY231" s="79"/>
      <c r="CDB231" s="79"/>
      <c r="CIE231" s="79"/>
      <c r="CJP231" s="79"/>
      <c r="CUS231" s="79"/>
      <c r="CVA231" s="79"/>
      <c r="DAR231" s="79"/>
      <c r="DEG231" s="79"/>
      <c r="DEJ231" s="79"/>
      <c r="DEZ231" s="79"/>
      <c r="DFZ231" s="79"/>
      <c r="DKJ231" s="79"/>
      <c r="DLX231" s="79"/>
      <c r="DMB231" s="79"/>
      <c r="DNE231" s="79"/>
      <c r="DWM231" s="79"/>
      <c r="DZA231" s="79"/>
    </row>
    <row r="232" spans="1:948 1039:1917 2131:3044 3073:3381" ht="15" customHeight="1">
      <c r="A232" s="84"/>
      <c r="B232" s="88"/>
      <c r="C232" s="90"/>
      <c r="D232" s="13"/>
      <c r="E232" s="14"/>
      <c r="F232" s="14"/>
      <c r="G232" s="18" t="str">
        <f t="shared" si="62"/>
        <v/>
      </c>
      <c r="H232" s="18" t="str">
        <f t="shared" si="63"/>
        <v/>
      </c>
      <c r="I232" s="28"/>
      <c r="J232" s="3"/>
      <c r="K232" s="3"/>
      <c r="L232" s="3"/>
      <c r="M232" s="3"/>
      <c r="N232" s="3"/>
      <c r="O232" s="3"/>
      <c r="P232" s="3"/>
      <c r="Q232" s="3"/>
      <c r="S232" s="110" t="e">
        <f t="shared" si="64"/>
        <v>#REF!</v>
      </c>
      <c r="T232" s="110" t="e">
        <f t="shared" si="65"/>
        <v>#REF!</v>
      </c>
      <c r="U232" s="111" t="e">
        <f t="shared" si="72"/>
        <v>#REF!</v>
      </c>
      <c r="V232" s="111" t="e">
        <f t="shared" si="73"/>
        <v>#REF!</v>
      </c>
      <c r="X232" s="110" t="e">
        <f t="shared" si="66"/>
        <v>#REF!</v>
      </c>
      <c r="Y232" s="110" t="e">
        <f t="shared" si="67"/>
        <v>#REF!</v>
      </c>
      <c r="Z232" s="111" t="e">
        <f t="shared" si="74"/>
        <v>#REF!</v>
      </c>
      <c r="AA232" s="111" t="e">
        <f t="shared" si="75"/>
        <v>#REF!</v>
      </c>
      <c r="AC232" s="110" t="e">
        <f t="shared" si="68"/>
        <v>#REF!</v>
      </c>
      <c r="AD232" s="110" t="e">
        <f t="shared" si="69"/>
        <v>#REF!</v>
      </c>
      <c r="AE232" s="111" t="e">
        <f t="shared" si="76"/>
        <v>#REF!</v>
      </c>
      <c r="AF232" s="111" t="e">
        <f t="shared" si="77"/>
        <v>#REF!</v>
      </c>
      <c r="AH232" s="110" t="e">
        <f t="shared" si="70"/>
        <v>#REF!</v>
      </c>
      <c r="AI232" s="110" t="e">
        <f t="shared" si="71"/>
        <v>#REF!</v>
      </c>
      <c r="AJ232" s="111" t="e">
        <f t="shared" si="78"/>
        <v>#REF!</v>
      </c>
      <c r="AK232" s="111" t="e">
        <f t="shared" si="79"/>
        <v>#REF!</v>
      </c>
      <c r="AU232" s="79"/>
      <c r="DJ232" s="79"/>
      <c r="GM232" s="79"/>
      <c r="HL232" s="79"/>
      <c r="LZ232" s="79"/>
      <c r="SJ232" s="79"/>
      <c r="TX232" s="79"/>
      <c r="VC232" s="79"/>
      <c r="AFG232" s="79"/>
      <c r="AHC232" s="79"/>
      <c r="AHN232" s="79"/>
      <c r="AIT232" s="79"/>
      <c r="AJL232" s="79"/>
      <c r="AMY232" s="79"/>
      <c r="AOJ232" s="79"/>
      <c r="ASO232" s="79"/>
      <c r="AVF232" s="79"/>
      <c r="AYQ232" s="79"/>
      <c r="BAH232" s="79"/>
      <c r="BBW232" s="79"/>
      <c r="BKX232" s="79"/>
      <c r="BOB232" s="79"/>
      <c r="BOW232" s="79"/>
      <c r="BPL232" s="79"/>
      <c r="BUF232" s="79"/>
      <c r="BUS232" s="79"/>
      <c r="CCY232" s="79"/>
      <c r="CDB232" s="79"/>
      <c r="CIE232" s="79"/>
      <c r="CJP232" s="79"/>
      <c r="CUS232" s="79"/>
      <c r="CVA232" s="79"/>
      <c r="DAR232" s="79"/>
      <c r="DEG232" s="79"/>
      <c r="DEJ232" s="79"/>
      <c r="DEZ232" s="79"/>
      <c r="DFZ232" s="79"/>
      <c r="DKJ232" s="79"/>
      <c r="DLX232" s="79"/>
      <c r="DMB232" s="79"/>
      <c r="DNE232" s="79"/>
      <c r="DWM232" s="79"/>
      <c r="DZA232" s="79"/>
    </row>
    <row r="233" spans="1:948 1039:1917 2131:3044 3073:3381" ht="15" customHeight="1">
      <c r="A233" s="84"/>
      <c r="B233" s="88"/>
      <c r="C233" s="90"/>
      <c r="D233" s="13"/>
      <c r="E233" s="14"/>
      <c r="F233" s="14"/>
      <c r="G233" s="18" t="str">
        <f t="shared" si="62"/>
        <v/>
      </c>
      <c r="H233" s="18" t="str">
        <f t="shared" si="63"/>
        <v/>
      </c>
      <c r="I233" s="28"/>
      <c r="J233" s="3"/>
      <c r="K233" s="3"/>
      <c r="L233" s="3"/>
      <c r="M233" s="3"/>
      <c r="N233" s="3"/>
      <c r="O233" s="3"/>
      <c r="P233" s="3"/>
      <c r="Q233" s="3"/>
      <c r="S233" s="110" t="e">
        <f t="shared" si="64"/>
        <v>#REF!</v>
      </c>
      <c r="T233" s="110" t="e">
        <f t="shared" si="65"/>
        <v>#REF!</v>
      </c>
      <c r="U233" s="111" t="e">
        <f t="shared" si="72"/>
        <v>#REF!</v>
      </c>
      <c r="V233" s="111" t="e">
        <f t="shared" si="73"/>
        <v>#REF!</v>
      </c>
      <c r="X233" s="110" t="e">
        <f t="shared" si="66"/>
        <v>#REF!</v>
      </c>
      <c r="Y233" s="110" t="e">
        <f t="shared" si="67"/>
        <v>#REF!</v>
      </c>
      <c r="Z233" s="111" t="e">
        <f t="shared" si="74"/>
        <v>#REF!</v>
      </c>
      <c r="AA233" s="111" t="e">
        <f t="shared" si="75"/>
        <v>#REF!</v>
      </c>
      <c r="AC233" s="110" t="e">
        <f t="shared" si="68"/>
        <v>#REF!</v>
      </c>
      <c r="AD233" s="110" t="e">
        <f t="shared" si="69"/>
        <v>#REF!</v>
      </c>
      <c r="AE233" s="111" t="e">
        <f t="shared" si="76"/>
        <v>#REF!</v>
      </c>
      <c r="AF233" s="111" t="e">
        <f t="shared" si="77"/>
        <v>#REF!</v>
      </c>
      <c r="AH233" s="110" t="e">
        <f t="shared" si="70"/>
        <v>#REF!</v>
      </c>
      <c r="AI233" s="110" t="e">
        <f t="shared" si="71"/>
        <v>#REF!</v>
      </c>
      <c r="AJ233" s="111" t="e">
        <f t="shared" si="78"/>
        <v>#REF!</v>
      </c>
      <c r="AK233" s="111" t="e">
        <f t="shared" si="79"/>
        <v>#REF!</v>
      </c>
      <c r="AU233" s="79"/>
      <c r="DJ233" s="79"/>
      <c r="GM233" s="79"/>
      <c r="HL233" s="79"/>
      <c r="LZ233" s="79"/>
      <c r="SJ233" s="79"/>
      <c r="TX233" s="79"/>
      <c r="VC233" s="79"/>
      <c r="AFG233" s="79"/>
      <c r="AHC233" s="79"/>
      <c r="AHN233" s="79"/>
      <c r="AIT233" s="79"/>
      <c r="AJL233" s="79"/>
      <c r="AMY233" s="79"/>
      <c r="AOJ233" s="79"/>
      <c r="ASO233" s="79"/>
      <c r="AVF233" s="79"/>
      <c r="AYQ233" s="79"/>
      <c r="BAH233" s="79"/>
      <c r="BBW233" s="79"/>
      <c r="BKX233" s="79"/>
      <c r="BOB233" s="79"/>
      <c r="BOW233" s="79"/>
      <c r="BPL233" s="79"/>
      <c r="BUF233" s="79"/>
      <c r="BUS233" s="79"/>
      <c r="CCY233" s="79"/>
      <c r="CDB233" s="79"/>
      <c r="CIE233" s="79"/>
      <c r="CJP233" s="79"/>
      <c r="CUS233" s="79"/>
      <c r="CVA233" s="79"/>
      <c r="DAR233" s="79"/>
      <c r="DEG233" s="79"/>
      <c r="DEJ233" s="79"/>
      <c r="DEZ233" s="79"/>
      <c r="DFZ233" s="79"/>
      <c r="DKJ233" s="79"/>
      <c r="DLX233" s="79"/>
      <c r="DMB233" s="79"/>
      <c r="DNE233" s="79"/>
      <c r="DWM233" s="79"/>
      <c r="DZA233" s="79"/>
    </row>
    <row r="234" spans="1:948 1039:1917 2131:3044 3073:3381" ht="15" customHeight="1">
      <c r="A234" s="84"/>
      <c r="B234" s="88"/>
      <c r="C234" s="90"/>
      <c r="D234" s="13"/>
      <c r="E234" s="14"/>
      <c r="F234" s="14"/>
      <c r="G234" s="18" t="str">
        <f t="shared" si="62"/>
        <v/>
      </c>
      <c r="H234" s="18" t="str">
        <f t="shared" si="63"/>
        <v/>
      </c>
      <c r="I234" s="28"/>
      <c r="J234" s="3"/>
      <c r="K234" s="3"/>
      <c r="L234" s="3"/>
      <c r="M234" s="3"/>
      <c r="N234" s="3"/>
      <c r="O234" s="3"/>
      <c r="P234" s="3"/>
      <c r="Q234" s="3"/>
      <c r="S234" s="110" t="e">
        <f t="shared" si="64"/>
        <v>#REF!</v>
      </c>
      <c r="T234" s="110" t="e">
        <f t="shared" si="65"/>
        <v>#REF!</v>
      </c>
      <c r="U234" s="111" t="e">
        <f t="shared" si="72"/>
        <v>#REF!</v>
      </c>
      <c r="V234" s="111" t="e">
        <f t="shared" si="73"/>
        <v>#REF!</v>
      </c>
      <c r="X234" s="110" t="e">
        <f t="shared" si="66"/>
        <v>#REF!</v>
      </c>
      <c r="Y234" s="110" t="e">
        <f t="shared" si="67"/>
        <v>#REF!</v>
      </c>
      <c r="Z234" s="111" t="e">
        <f t="shared" si="74"/>
        <v>#REF!</v>
      </c>
      <c r="AA234" s="111" t="e">
        <f t="shared" si="75"/>
        <v>#REF!</v>
      </c>
      <c r="AC234" s="110" t="e">
        <f t="shared" si="68"/>
        <v>#REF!</v>
      </c>
      <c r="AD234" s="110" t="e">
        <f t="shared" si="69"/>
        <v>#REF!</v>
      </c>
      <c r="AE234" s="111" t="e">
        <f t="shared" si="76"/>
        <v>#REF!</v>
      </c>
      <c r="AF234" s="111" t="e">
        <f t="shared" si="77"/>
        <v>#REF!</v>
      </c>
      <c r="AH234" s="110" t="e">
        <f t="shared" si="70"/>
        <v>#REF!</v>
      </c>
      <c r="AI234" s="110" t="e">
        <f t="shared" si="71"/>
        <v>#REF!</v>
      </c>
      <c r="AJ234" s="111" t="e">
        <f t="shared" si="78"/>
        <v>#REF!</v>
      </c>
      <c r="AK234" s="111" t="e">
        <f t="shared" si="79"/>
        <v>#REF!</v>
      </c>
      <c r="AU234" s="79"/>
      <c r="DJ234" s="79"/>
      <c r="GM234" s="79"/>
      <c r="HL234" s="79"/>
      <c r="LZ234" s="79"/>
      <c r="SJ234" s="79"/>
      <c r="TX234" s="79"/>
      <c r="VC234" s="79"/>
      <c r="AFG234" s="79"/>
      <c r="AHC234" s="79"/>
      <c r="AHN234" s="79"/>
      <c r="AIT234" s="79"/>
      <c r="AJL234" s="79"/>
      <c r="AMY234" s="79"/>
      <c r="AOJ234" s="79"/>
      <c r="ASO234" s="79"/>
      <c r="AVF234" s="79"/>
      <c r="AYQ234" s="79"/>
      <c r="BAH234" s="79"/>
      <c r="BBW234" s="79"/>
      <c r="BKX234" s="79"/>
      <c r="BOB234" s="79"/>
      <c r="BOW234" s="79"/>
      <c r="BPL234" s="79"/>
      <c r="BUF234" s="79"/>
      <c r="BUS234" s="79"/>
      <c r="CCY234" s="79"/>
      <c r="CDB234" s="79"/>
      <c r="CIE234" s="79"/>
      <c r="CJP234" s="79"/>
      <c r="CUS234" s="79"/>
      <c r="CVA234" s="79"/>
      <c r="DAR234" s="79"/>
      <c r="DEG234" s="79"/>
      <c r="DEJ234" s="79"/>
      <c r="DEZ234" s="79"/>
      <c r="DFZ234" s="79"/>
      <c r="DKJ234" s="79"/>
      <c r="DLX234" s="79"/>
      <c r="DMB234" s="79"/>
      <c r="DNE234" s="79"/>
      <c r="DWM234" s="79"/>
      <c r="DZA234" s="79"/>
    </row>
    <row r="235" spans="1:948 1039:1917 2131:3044 3073:3381" ht="15" customHeight="1">
      <c r="A235" s="84"/>
      <c r="B235" s="88"/>
      <c r="C235" s="90"/>
      <c r="D235" s="13"/>
      <c r="E235" s="14"/>
      <c r="F235" s="14"/>
      <c r="G235" s="18" t="str">
        <f t="shared" si="62"/>
        <v/>
      </c>
      <c r="H235" s="18" t="str">
        <f t="shared" si="63"/>
        <v/>
      </c>
      <c r="I235" s="28"/>
      <c r="J235" s="3"/>
      <c r="K235" s="3"/>
      <c r="L235" s="3"/>
      <c r="M235" s="3"/>
      <c r="N235" s="3"/>
      <c r="O235" s="3"/>
      <c r="P235" s="3"/>
      <c r="Q235" s="3"/>
      <c r="S235" s="110" t="e">
        <f t="shared" si="64"/>
        <v>#REF!</v>
      </c>
      <c r="T235" s="110" t="e">
        <f t="shared" si="65"/>
        <v>#REF!</v>
      </c>
      <c r="U235" s="111" t="e">
        <f t="shared" si="72"/>
        <v>#REF!</v>
      </c>
      <c r="V235" s="111" t="e">
        <f t="shared" si="73"/>
        <v>#REF!</v>
      </c>
      <c r="X235" s="110" t="e">
        <f t="shared" si="66"/>
        <v>#REF!</v>
      </c>
      <c r="Y235" s="110" t="e">
        <f t="shared" si="67"/>
        <v>#REF!</v>
      </c>
      <c r="Z235" s="111" t="e">
        <f t="shared" si="74"/>
        <v>#REF!</v>
      </c>
      <c r="AA235" s="111" t="e">
        <f t="shared" si="75"/>
        <v>#REF!</v>
      </c>
      <c r="AC235" s="110" t="e">
        <f t="shared" si="68"/>
        <v>#REF!</v>
      </c>
      <c r="AD235" s="110" t="e">
        <f t="shared" si="69"/>
        <v>#REF!</v>
      </c>
      <c r="AE235" s="111" t="e">
        <f t="shared" si="76"/>
        <v>#REF!</v>
      </c>
      <c r="AF235" s="111" t="e">
        <f t="shared" si="77"/>
        <v>#REF!</v>
      </c>
      <c r="AH235" s="110" t="e">
        <f t="shared" si="70"/>
        <v>#REF!</v>
      </c>
      <c r="AI235" s="110" t="e">
        <f t="shared" si="71"/>
        <v>#REF!</v>
      </c>
      <c r="AJ235" s="111" t="e">
        <f t="shared" si="78"/>
        <v>#REF!</v>
      </c>
      <c r="AK235" s="111" t="e">
        <f t="shared" si="79"/>
        <v>#REF!</v>
      </c>
      <c r="AU235" s="79"/>
      <c r="DJ235" s="79"/>
      <c r="GM235" s="79"/>
      <c r="HL235" s="79"/>
      <c r="LZ235" s="79"/>
      <c r="SJ235" s="79"/>
      <c r="TX235" s="79"/>
      <c r="VC235" s="79"/>
      <c r="AFG235" s="79"/>
      <c r="AHC235" s="79"/>
      <c r="AHN235" s="79"/>
      <c r="AIT235" s="79"/>
      <c r="AJL235" s="79"/>
      <c r="AMY235" s="79"/>
      <c r="AOJ235" s="79"/>
      <c r="ASO235" s="79"/>
      <c r="AVF235" s="79"/>
      <c r="AYQ235" s="79"/>
      <c r="BAH235" s="79"/>
      <c r="BBW235" s="79"/>
      <c r="BKX235" s="79"/>
      <c r="BOB235" s="79"/>
      <c r="BOW235" s="79"/>
      <c r="BPL235" s="79"/>
      <c r="BUF235" s="79"/>
      <c r="BUS235" s="79"/>
      <c r="CCY235" s="79"/>
      <c r="CDB235" s="79"/>
      <c r="CIE235" s="79"/>
      <c r="CJP235" s="79"/>
      <c r="CUS235" s="79"/>
      <c r="CVA235" s="79"/>
      <c r="DAR235" s="79"/>
      <c r="DEG235" s="79"/>
      <c r="DEJ235" s="79"/>
      <c r="DEZ235" s="79"/>
      <c r="DFZ235" s="79"/>
      <c r="DKJ235" s="79"/>
      <c r="DLX235" s="79"/>
      <c r="DMB235" s="79"/>
      <c r="DNE235" s="79"/>
      <c r="DWM235" s="79"/>
      <c r="DZA235" s="79"/>
    </row>
    <row r="236" spans="1:948 1039:1917 2131:3044 3073:3381" ht="15" customHeight="1">
      <c r="A236" s="84"/>
      <c r="B236" s="88"/>
      <c r="C236" s="90"/>
      <c r="D236" s="13"/>
      <c r="E236" s="14"/>
      <c r="F236" s="14"/>
      <c r="G236" s="18" t="str">
        <f t="shared" si="62"/>
        <v/>
      </c>
      <c r="H236" s="18" t="str">
        <f t="shared" si="63"/>
        <v/>
      </c>
      <c r="I236" s="28"/>
      <c r="J236" s="3"/>
      <c r="K236" s="3"/>
      <c r="L236" s="3"/>
      <c r="M236" s="3"/>
      <c r="N236" s="3"/>
      <c r="O236" s="3"/>
      <c r="P236" s="3"/>
      <c r="Q236" s="3"/>
      <c r="S236" s="110" t="e">
        <f t="shared" si="64"/>
        <v>#REF!</v>
      </c>
      <c r="T236" s="110" t="e">
        <f t="shared" si="65"/>
        <v>#REF!</v>
      </c>
      <c r="U236" s="111" t="e">
        <f t="shared" si="72"/>
        <v>#REF!</v>
      </c>
      <c r="V236" s="111" t="e">
        <f t="shared" si="73"/>
        <v>#REF!</v>
      </c>
      <c r="X236" s="110" t="e">
        <f t="shared" si="66"/>
        <v>#REF!</v>
      </c>
      <c r="Y236" s="110" t="e">
        <f t="shared" si="67"/>
        <v>#REF!</v>
      </c>
      <c r="Z236" s="111" t="e">
        <f t="shared" si="74"/>
        <v>#REF!</v>
      </c>
      <c r="AA236" s="111" t="e">
        <f t="shared" si="75"/>
        <v>#REF!</v>
      </c>
      <c r="AC236" s="110" t="e">
        <f t="shared" si="68"/>
        <v>#REF!</v>
      </c>
      <c r="AD236" s="110" t="e">
        <f t="shared" si="69"/>
        <v>#REF!</v>
      </c>
      <c r="AE236" s="111" t="e">
        <f t="shared" si="76"/>
        <v>#REF!</v>
      </c>
      <c r="AF236" s="111" t="e">
        <f t="shared" si="77"/>
        <v>#REF!</v>
      </c>
      <c r="AH236" s="110" t="e">
        <f t="shared" si="70"/>
        <v>#REF!</v>
      </c>
      <c r="AI236" s="110" t="e">
        <f t="shared" si="71"/>
        <v>#REF!</v>
      </c>
      <c r="AJ236" s="111" t="e">
        <f t="shared" si="78"/>
        <v>#REF!</v>
      </c>
      <c r="AK236" s="111" t="e">
        <f t="shared" si="79"/>
        <v>#REF!</v>
      </c>
      <c r="AU236" s="79"/>
      <c r="DJ236" s="79"/>
      <c r="GM236" s="79"/>
      <c r="HL236" s="79"/>
      <c r="LZ236" s="79"/>
      <c r="SJ236" s="79"/>
      <c r="TX236" s="79"/>
      <c r="VC236" s="79"/>
      <c r="AFG236" s="79"/>
      <c r="AHC236" s="79"/>
      <c r="AHN236" s="79"/>
      <c r="AIT236" s="79"/>
      <c r="AJL236" s="79"/>
      <c r="AMY236" s="79"/>
      <c r="AOJ236" s="79"/>
      <c r="ASO236" s="79"/>
      <c r="AVF236" s="79"/>
      <c r="AYQ236" s="79"/>
      <c r="BAH236" s="79"/>
      <c r="BBW236" s="79"/>
      <c r="BKX236" s="79"/>
      <c r="BOB236" s="79"/>
      <c r="BOW236" s="79"/>
      <c r="BPL236" s="79"/>
      <c r="BUF236" s="79"/>
      <c r="BUS236" s="79"/>
      <c r="CCY236" s="79"/>
      <c r="CDB236" s="79"/>
      <c r="CIE236" s="79"/>
      <c r="CJP236" s="79"/>
      <c r="CUS236" s="79"/>
      <c r="CVA236" s="79"/>
      <c r="DAR236" s="79"/>
      <c r="DEG236" s="79"/>
      <c r="DEJ236" s="79"/>
      <c r="DEZ236" s="79"/>
      <c r="DFZ236" s="79"/>
      <c r="DKJ236" s="79"/>
      <c r="DLX236" s="79"/>
      <c r="DMB236" s="79"/>
      <c r="DNE236" s="79"/>
      <c r="DWM236" s="79"/>
      <c r="DZA236" s="79"/>
    </row>
    <row r="237" spans="1:948 1039:1917 2131:3044 3073:3381" ht="15" customHeight="1">
      <c r="A237" s="84"/>
      <c r="B237" s="88"/>
      <c r="C237" s="90"/>
      <c r="D237" s="13"/>
      <c r="E237" s="14"/>
      <c r="F237" s="14"/>
      <c r="G237" s="18" t="str">
        <f t="shared" si="62"/>
        <v/>
      </c>
      <c r="H237" s="18" t="str">
        <f t="shared" si="63"/>
        <v/>
      </c>
      <c r="I237" s="28"/>
      <c r="J237" s="3"/>
      <c r="K237" s="3"/>
      <c r="L237" s="3"/>
      <c r="M237" s="3"/>
      <c r="N237" s="3"/>
      <c r="O237" s="3"/>
      <c r="P237" s="3"/>
      <c r="Q237" s="3"/>
      <c r="S237" s="110" t="e">
        <f t="shared" si="64"/>
        <v>#REF!</v>
      </c>
      <c r="T237" s="110" t="e">
        <f t="shared" si="65"/>
        <v>#REF!</v>
      </c>
      <c r="U237" s="111" t="e">
        <f t="shared" si="72"/>
        <v>#REF!</v>
      </c>
      <c r="V237" s="111" t="e">
        <f t="shared" si="73"/>
        <v>#REF!</v>
      </c>
      <c r="X237" s="110" t="e">
        <f t="shared" si="66"/>
        <v>#REF!</v>
      </c>
      <c r="Y237" s="110" t="e">
        <f t="shared" si="67"/>
        <v>#REF!</v>
      </c>
      <c r="Z237" s="111" t="e">
        <f t="shared" si="74"/>
        <v>#REF!</v>
      </c>
      <c r="AA237" s="111" t="e">
        <f t="shared" si="75"/>
        <v>#REF!</v>
      </c>
      <c r="AC237" s="110" t="e">
        <f t="shared" si="68"/>
        <v>#REF!</v>
      </c>
      <c r="AD237" s="110" t="e">
        <f t="shared" si="69"/>
        <v>#REF!</v>
      </c>
      <c r="AE237" s="111" t="e">
        <f t="shared" si="76"/>
        <v>#REF!</v>
      </c>
      <c r="AF237" s="111" t="e">
        <f t="shared" si="77"/>
        <v>#REF!</v>
      </c>
      <c r="AH237" s="110" t="e">
        <f t="shared" si="70"/>
        <v>#REF!</v>
      </c>
      <c r="AI237" s="110" t="e">
        <f t="shared" si="71"/>
        <v>#REF!</v>
      </c>
      <c r="AJ237" s="111" t="e">
        <f t="shared" si="78"/>
        <v>#REF!</v>
      </c>
      <c r="AK237" s="111" t="e">
        <f t="shared" si="79"/>
        <v>#REF!</v>
      </c>
      <c r="AU237" s="79"/>
      <c r="DJ237" s="79"/>
      <c r="GM237" s="79"/>
      <c r="HL237" s="79"/>
      <c r="LZ237" s="79"/>
      <c r="SJ237" s="79"/>
      <c r="TX237" s="79"/>
      <c r="VC237" s="79"/>
      <c r="AFG237" s="79"/>
      <c r="AHC237" s="79"/>
      <c r="AHN237" s="79"/>
      <c r="AIT237" s="79"/>
      <c r="AJL237" s="79"/>
      <c r="AMY237" s="79"/>
      <c r="AOJ237" s="79"/>
      <c r="ASO237" s="79"/>
      <c r="AVF237" s="79"/>
      <c r="AYQ237" s="79"/>
      <c r="BAH237" s="79"/>
      <c r="BBW237" s="79"/>
      <c r="BKX237" s="79"/>
      <c r="BOB237" s="79"/>
      <c r="BOW237" s="79"/>
      <c r="BPL237" s="79"/>
      <c r="BUF237" s="79"/>
      <c r="BUS237" s="79"/>
      <c r="CCY237" s="79"/>
      <c r="CDB237" s="79"/>
      <c r="CIE237" s="79"/>
      <c r="CJP237" s="79"/>
      <c r="CUS237" s="79"/>
      <c r="CVA237" s="79"/>
      <c r="DAR237" s="79"/>
      <c r="DEG237" s="79"/>
      <c r="DEJ237" s="79"/>
      <c r="DEZ237" s="79"/>
      <c r="DFZ237" s="79"/>
      <c r="DKJ237" s="79"/>
      <c r="DLX237" s="79"/>
      <c r="DMB237" s="79"/>
      <c r="DNE237" s="79"/>
      <c r="DWM237" s="79"/>
      <c r="DZA237" s="79"/>
    </row>
    <row r="238" spans="1:948 1039:1917 2131:3044 3073:3381" ht="15" customHeight="1">
      <c r="A238" s="84"/>
      <c r="B238" s="88"/>
      <c r="C238" s="90"/>
      <c r="D238" s="13"/>
      <c r="E238" s="14"/>
      <c r="F238" s="14"/>
      <c r="G238" s="18" t="str">
        <f t="shared" si="62"/>
        <v/>
      </c>
      <c r="H238" s="18" t="str">
        <f t="shared" si="63"/>
        <v/>
      </c>
      <c r="I238" s="28"/>
      <c r="J238" s="3"/>
      <c r="K238" s="3"/>
      <c r="L238" s="3"/>
      <c r="M238" s="3"/>
      <c r="N238" s="3"/>
      <c r="O238" s="3"/>
      <c r="P238" s="3"/>
      <c r="Q238" s="3"/>
      <c r="S238" s="110" t="e">
        <f t="shared" si="64"/>
        <v>#REF!</v>
      </c>
      <c r="T238" s="110" t="e">
        <f t="shared" si="65"/>
        <v>#REF!</v>
      </c>
      <c r="U238" s="111" t="e">
        <f t="shared" si="72"/>
        <v>#REF!</v>
      </c>
      <c r="V238" s="111" t="e">
        <f t="shared" si="73"/>
        <v>#REF!</v>
      </c>
      <c r="X238" s="110" t="e">
        <f t="shared" si="66"/>
        <v>#REF!</v>
      </c>
      <c r="Y238" s="110" t="e">
        <f t="shared" si="67"/>
        <v>#REF!</v>
      </c>
      <c r="Z238" s="111" t="e">
        <f t="shared" si="74"/>
        <v>#REF!</v>
      </c>
      <c r="AA238" s="111" t="e">
        <f t="shared" si="75"/>
        <v>#REF!</v>
      </c>
      <c r="AC238" s="110" t="e">
        <f t="shared" si="68"/>
        <v>#REF!</v>
      </c>
      <c r="AD238" s="110" t="e">
        <f t="shared" si="69"/>
        <v>#REF!</v>
      </c>
      <c r="AE238" s="111" t="e">
        <f t="shared" si="76"/>
        <v>#REF!</v>
      </c>
      <c r="AF238" s="111" t="e">
        <f t="shared" si="77"/>
        <v>#REF!</v>
      </c>
      <c r="AH238" s="110" t="e">
        <f t="shared" si="70"/>
        <v>#REF!</v>
      </c>
      <c r="AI238" s="110" t="e">
        <f t="shared" si="71"/>
        <v>#REF!</v>
      </c>
      <c r="AJ238" s="111" t="e">
        <f t="shared" si="78"/>
        <v>#REF!</v>
      </c>
      <c r="AK238" s="111" t="e">
        <f t="shared" si="79"/>
        <v>#REF!</v>
      </c>
      <c r="AU238" s="79"/>
      <c r="DJ238" s="79"/>
      <c r="GM238" s="79"/>
      <c r="HL238" s="79"/>
      <c r="LZ238" s="79"/>
      <c r="SJ238" s="79"/>
      <c r="TX238" s="79"/>
      <c r="VC238" s="79"/>
      <c r="AFG238" s="79"/>
      <c r="AHC238" s="79"/>
      <c r="AHN238" s="79"/>
      <c r="AIT238" s="79"/>
      <c r="AJL238" s="79"/>
      <c r="AMY238" s="79"/>
      <c r="AOJ238" s="79"/>
      <c r="ASO238" s="79"/>
      <c r="AVF238" s="79"/>
      <c r="AYQ238" s="79"/>
      <c r="BAH238" s="79"/>
      <c r="BBW238" s="79"/>
      <c r="BKX238" s="79"/>
      <c r="BOB238" s="79"/>
      <c r="BOW238" s="79"/>
      <c r="BPL238" s="79"/>
      <c r="BUF238" s="79"/>
      <c r="BUS238" s="79"/>
      <c r="CCY238" s="79"/>
      <c r="CDB238" s="79"/>
      <c r="CIE238" s="79"/>
      <c r="CJP238" s="79"/>
      <c r="CUS238" s="79"/>
      <c r="CVA238" s="79"/>
      <c r="DAR238" s="79"/>
      <c r="DEG238" s="79"/>
      <c r="DEJ238" s="79"/>
      <c r="DEZ238" s="79"/>
      <c r="DFZ238" s="79"/>
      <c r="DKJ238" s="79"/>
      <c r="DLX238" s="79"/>
      <c r="DMB238" s="79"/>
      <c r="DNE238" s="79"/>
      <c r="DWM238" s="79"/>
      <c r="DZA238" s="79"/>
    </row>
    <row r="239" spans="1:948 1039:1917 2131:3044 3073:3381" ht="15" customHeight="1">
      <c r="A239" s="84"/>
      <c r="B239" s="88"/>
      <c r="C239" s="90"/>
      <c r="D239" s="13"/>
      <c r="E239" s="14"/>
      <c r="F239" s="14"/>
      <c r="G239" s="18" t="str">
        <f t="shared" si="62"/>
        <v/>
      </c>
      <c r="H239" s="18" t="str">
        <f t="shared" si="63"/>
        <v/>
      </c>
      <c r="I239" s="28"/>
      <c r="J239" s="3"/>
      <c r="K239" s="3"/>
      <c r="L239" s="3"/>
      <c r="M239" s="3"/>
      <c r="N239" s="3"/>
      <c r="O239" s="3"/>
      <c r="P239" s="3"/>
      <c r="Q239" s="3"/>
      <c r="S239" s="110" t="e">
        <f t="shared" si="64"/>
        <v>#REF!</v>
      </c>
      <c r="T239" s="110" t="e">
        <f t="shared" si="65"/>
        <v>#REF!</v>
      </c>
      <c r="U239" s="111" t="e">
        <f t="shared" si="72"/>
        <v>#REF!</v>
      </c>
      <c r="V239" s="111" t="e">
        <f t="shared" si="73"/>
        <v>#REF!</v>
      </c>
      <c r="X239" s="110" t="e">
        <f t="shared" si="66"/>
        <v>#REF!</v>
      </c>
      <c r="Y239" s="110" t="e">
        <f t="shared" si="67"/>
        <v>#REF!</v>
      </c>
      <c r="Z239" s="111" t="e">
        <f t="shared" si="74"/>
        <v>#REF!</v>
      </c>
      <c r="AA239" s="111" t="e">
        <f t="shared" si="75"/>
        <v>#REF!</v>
      </c>
      <c r="AC239" s="110" t="e">
        <f t="shared" si="68"/>
        <v>#REF!</v>
      </c>
      <c r="AD239" s="110" t="e">
        <f t="shared" si="69"/>
        <v>#REF!</v>
      </c>
      <c r="AE239" s="111" t="e">
        <f t="shared" si="76"/>
        <v>#REF!</v>
      </c>
      <c r="AF239" s="111" t="e">
        <f t="shared" si="77"/>
        <v>#REF!</v>
      </c>
      <c r="AH239" s="110" t="e">
        <f t="shared" si="70"/>
        <v>#REF!</v>
      </c>
      <c r="AI239" s="110" t="e">
        <f t="shared" si="71"/>
        <v>#REF!</v>
      </c>
      <c r="AJ239" s="111" t="e">
        <f t="shared" si="78"/>
        <v>#REF!</v>
      </c>
      <c r="AK239" s="111" t="e">
        <f t="shared" si="79"/>
        <v>#REF!</v>
      </c>
      <c r="AU239" s="79"/>
      <c r="DJ239" s="79"/>
      <c r="GM239" s="79"/>
      <c r="HL239" s="79"/>
      <c r="LZ239" s="79"/>
      <c r="SJ239" s="79"/>
      <c r="TX239" s="79"/>
      <c r="VC239" s="79"/>
      <c r="AFG239" s="79"/>
      <c r="AHC239" s="79"/>
      <c r="AHN239" s="79"/>
      <c r="AIT239" s="79"/>
      <c r="AJL239" s="79"/>
      <c r="AMY239" s="79"/>
      <c r="AOJ239" s="79"/>
      <c r="ASO239" s="79"/>
      <c r="AVF239" s="79"/>
      <c r="AYQ239" s="79"/>
      <c r="BAH239" s="79"/>
      <c r="BBW239" s="79"/>
      <c r="BKX239" s="79"/>
      <c r="BOB239" s="79"/>
      <c r="BOW239" s="79"/>
      <c r="BPL239" s="79"/>
      <c r="BUF239" s="79"/>
      <c r="BUS239" s="79"/>
      <c r="CCY239" s="79"/>
      <c r="CDB239" s="79"/>
      <c r="CIE239" s="79"/>
      <c r="CJP239" s="79"/>
      <c r="CUS239" s="79"/>
      <c r="CVA239" s="79"/>
      <c r="DAR239" s="79"/>
      <c r="DEG239" s="79"/>
      <c r="DEJ239" s="79"/>
      <c r="DEZ239" s="79"/>
      <c r="DFZ239" s="79"/>
      <c r="DKJ239" s="79"/>
      <c r="DLX239" s="79"/>
      <c r="DMB239" s="79"/>
      <c r="DNE239" s="79"/>
      <c r="DWM239" s="79"/>
      <c r="DZA239" s="79"/>
    </row>
    <row r="240" spans="1:948 1039:1917 2131:3044 3073:3381" ht="15" customHeight="1">
      <c r="A240" s="84" t="s">
        <v>382</v>
      </c>
      <c r="B240" s="88" t="s">
        <v>358</v>
      </c>
      <c r="C240" s="90">
        <v>1.33</v>
      </c>
      <c r="D240" s="13">
        <v>1.7729999999999999</v>
      </c>
      <c r="E240" s="14">
        <v>0.03</v>
      </c>
      <c r="F240" s="14">
        <v>-0.03</v>
      </c>
      <c r="G240" s="18">
        <f t="shared" si="62"/>
        <v>1.8029999999999999</v>
      </c>
      <c r="H240" s="18">
        <f t="shared" si="63"/>
        <v>1.7429999999999999</v>
      </c>
      <c r="I240" s="28"/>
      <c r="J240" s="3"/>
      <c r="K240" s="3"/>
      <c r="L240" s="3"/>
      <c r="M240" s="3"/>
      <c r="N240" s="3"/>
      <c r="O240" s="3"/>
      <c r="P240" s="3"/>
      <c r="Q240" s="3"/>
      <c r="S240" s="110" t="e">
        <f t="shared" si="64"/>
        <v>#REF!</v>
      </c>
      <c r="T240" s="110" t="e">
        <f t="shared" si="65"/>
        <v>#REF!</v>
      </c>
      <c r="U240" s="111" t="e">
        <f t="shared" si="72"/>
        <v>#REF!</v>
      </c>
      <c r="V240" s="111" t="e">
        <f t="shared" si="73"/>
        <v>#REF!</v>
      </c>
      <c r="X240" s="110" t="e">
        <f t="shared" si="66"/>
        <v>#REF!</v>
      </c>
      <c r="Y240" s="110" t="e">
        <f t="shared" si="67"/>
        <v>#REF!</v>
      </c>
      <c r="Z240" s="111" t="e">
        <f t="shared" si="74"/>
        <v>#REF!</v>
      </c>
      <c r="AA240" s="111" t="e">
        <f t="shared" si="75"/>
        <v>#REF!</v>
      </c>
      <c r="AC240" s="110" t="e">
        <f t="shared" si="68"/>
        <v>#REF!</v>
      </c>
      <c r="AD240" s="110" t="e">
        <f t="shared" si="69"/>
        <v>#REF!</v>
      </c>
      <c r="AE240" s="111" t="e">
        <f t="shared" si="76"/>
        <v>#REF!</v>
      </c>
      <c r="AF240" s="111" t="e">
        <f t="shared" si="77"/>
        <v>#REF!</v>
      </c>
      <c r="AH240" s="110" t="e">
        <f t="shared" si="70"/>
        <v>#REF!</v>
      </c>
      <c r="AI240" s="110" t="e">
        <f t="shared" si="71"/>
        <v>#REF!</v>
      </c>
      <c r="AJ240" s="111" t="e">
        <f t="shared" si="78"/>
        <v>#REF!</v>
      </c>
      <c r="AK240" s="111" t="e">
        <f t="shared" si="79"/>
        <v>#REF!</v>
      </c>
      <c r="AU240" s="79"/>
      <c r="DJ240" s="79"/>
      <c r="GM240" s="79"/>
      <c r="HL240" s="79"/>
      <c r="LZ240" s="79"/>
      <c r="SJ240" s="79"/>
      <c r="TX240" s="79"/>
      <c r="VC240" s="79"/>
      <c r="AFG240" s="79"/>
      <c r="AHC240" s="79"/>
      <c r="AHN240" s="79"/>
      <c r="AIT240" s="79"/>
      <c r="AJL240" s="79"/>
      <c r="AMY240" s="79"/>
      <c r="AOJ240" s="79"/>
      <c r="ASO240" s="79"/>
      <c r="AVF240" s="79"/>
      <c r="AYQ240" s="79"/>
      <c r="BAH240" s="79"/>
      <c r="BBW240" s="79"/>
      <c r="BKX240" s="79"/>
      <c r="BOB240" s="79"/>
      <c r="BOW240" s="79"/>
      <c r="BPL240" s="79"/>
      <c r="BUF240" s="79"/>
      <c r="BUS240" s="79"/>
      <c r="CCY240" s="79"/>
      <c r="CDB240" s="79"/>
      <c r="CIE240" s="79"/>
      <c r="CJP240" s="79"/>
      <c r="CUS240" s="79"/>
      <c r="CVA240" s="79"/>
      <c r="DAR240" s="79"/>
      <c r="DEG240" s="79"/>
      <c r="DEJ240" s="79"/>
      <c r="DEZ240" s="79"/>
      <c r="DFZ240" s="79"/>
      <c r="DKJ240" s="79"/>
      <c r="DLX240" s="79"/>
      <c r="DMB240" s="79"/>
      <c r="DNE240" s="79"/>
      <c r="DWM240" s="79"/>
      <c r="DZA240" s="79"/>
    </row>
    <row r="241" spans="1:948 1039:1917 2131:3044 3073:3381" ht="15" customHeight="1">
      <c r="A241" s="84" t="s">
        <v>382</v>
      </c>
      <c r="B241" s="88" t="s">
        <v>232</v>
      </c>
      <c r="C241" s="90">
        <v>1.33</v>
      </c>
      <c r="D241" s="13">
        <v>1.7729999999999999</v>
      </c>
      <c r="E241" s="14">
        <v>0.03</v>
      </c>
      <c r="F241" s="14">
        <v>-0.03</v>
      </c>
      <c r="G241" s="18">
        <f t="shared" si="62"/>
        <v>1.8029999999999999</v>
      </c>
      <c r="H241" s="18">
        <f t="shared" si="63"/>
        <v>1.7429999999999999</v>
      </c>
      <c r="I241" s="28"/>
      <c r="J241" s="3"/>
      <c r="K241" s="3"/>
      <c r="L241" s="3"/>
      <c r="M241" s="3"/>
      <c r="N241" s="3"/>
      <c r="O241" s="3"/>
      <c r="P241" s="3"/>
      <c r="Q241" s="3"/>
      <c r="S241" s="110" t="e">
        <f t="shared" si="64"/>
        <v>#REF!</v>
      </c>
      <c r="T241" s="110" t="e">
        <f t="shared" si="65"/>
        <v>#REF!</v>
      </c>
      <c r="U241" s="111" t="e">
        <f t="shared" si="72"/>
        <v>#REF!</v>
      </c>
      <c r="V241" s="111" t="e">
        <f t="shared" si="73"/>
        <v>#REF!</v>
      </c>
      <c r="X241" s="110" t="e">
        <f t="shared" si="66"/>
        <v>#REF!</v>
      </c>
      <c r="Y241" s="110" t="e">
        <f t="shared" si="67"/>
        <v>#REF!</v>
      </c>
      <c r="Z241" s="111" t="e">
        <f t="shared" si="74"/>
        <v>#REF!</v>
      </c>
      <c r="AA241" s="111" t="e">
        <f t="shared" si="75"/>
        <v>#REF!</v>
      </c>
      <c r="AC241" s="110" t="e">
        <f t="shared" si="68"/>
        <v>#REF!</v>
      </c>
      <c r="AD241" s="110" t="e">
        <f t="shared" si="69"/>
        <v>#REF!</v>
      </c>
      <c r="AE241" s="111" t="e">
        <f t="shared" si="76"/>
        <v>#REF!</v>
      </c>
      <c r="AF241" s="111" t="e">
        <f t="shared" si="77"/>
        <v>#REF!</v>
      </c>
      <c r="AH241" s="110" t="e">
        <f t="shared" si="70"/>
        <v>#REF!</v>
      </c>
      <c r="AI241" s="110" t="e">
        <f t="shared" si="71"/>
        <v>#REF!</v>
      </c>
      <c r="AJ241" s="111" t="e">
        <f t="shared" si="78"/>
        <v>#REF!</v>
      </c>
      <c r="AK241" s="111" t="e">
        <f t="shared" si="79"/>
        <v>#REF!</v>
      </c>
      <c r="AU241" s="79"/>
      <c r="DJ241" s="79"/>
      <c r="GM241" s="79"/>
      <c r="HL241" s="79"/>
      <c r="LZ241" s="79"/>
      <c r="SJ241" s="79"/>
      <c r="TX241" s="79"/>
      <c r="VC241" s="79"/>
      <c r="AFG241" s="79"/>
      <c r="AHC241" s="79"/>
      <c r="AHN241" s="79"/>
      <c r="AIT241" s="79"/>
      <c r="AJL241" s="79"/>
      <c r="AMY241" s="79"/>
      <c r="AOJ241" s="79"/>
      <c r="ASO241" s="79"/>
      <c r="AVF241" s="79"/>
      <c r="AYQ241" s="79"/>
      <c r="BAH241" s="79"/>
      <c r="BBW241" s="79"/>
      <c r="BKX241" s="79"/>
      <c r="BOB241" s="79"/>
      <c r="BOW241" s="79"/>
      <c r="BPL241" s="79"/>
      <c r="BUF241" s="79"/>
      <c r="BUS241" s="79"/>
      <c r="CCY241" s="79"/>
      <c r="CDB241" s="79"/>
      <c r="CIE241" s="79"/>
      <c r="CJP241" s="79"/>
      <c r="CUS241" s="79"/>
      <c r="CVA241" s="79"/>
      <c r="DAR241" s="79"/>
      <c r="DEG241" s="79"/>
      <c r="DEJ241" s="79"/>
      <c r="DEZ241" s="79"/>
      <c r="DFZ241" s="79"/>
      <c r="DKJ241" s="79"/>
      <c r="DLX241" s="79"/>
      <c r="DMB241" s="79"/>
      <c r="DNE241" s="79"/>
      <c r="DWM241" s="79"/>
      <c r="DZA241" s="79"/>
    </row>
    <row r="242" spans="1:948 1039:1917 2131:3044 3073:3381" ht="15" customHeight="1">
      <c r="A242" s="91" t="s">
        <v>383</v>
      </c>
      <c r="B242" s="92" t="s">
        <v>359</v>
      </c>
      <c r="C242" s="90">
        <v>1.33</v>
      </c>
      <c r="D242" s="13">
        <v>15.199</v>
      </c>
      <c r="E242" s="14">
        <v>0.03</v>
      </c>
      <c r="F242" s="14">
        <v>-0.03</v>
      </c>
      <c r="G242" s="18">
        <f t="shared" si="62"/>
        <v>15.228999999999999</v>
      </c>
      <c r="H242" s="18">
        <f t="shared" si="63"/>
        <v>15.169</v>
      </c>
      <c r="I242" s="28"/>
      <c r="J242" s="3" t="e">
        <f>'Cav 1기존'!O240</f>
        <v>#REF!</v>
      </c>
      <c r="K242" s="3" t="e">
        <f>'Cav 1기존'!P240</f>
        <v>#REF!</v>
      </c>
      <c r="L242" s="3" t="e">
        <f>'Cav 2기존'!O240</f>
        <v>#REF!</v>
      </c>
      <c r="M242" s="3" t="e">
        <f>'Cav 2기존'!P240</f>
        <v>#REF!</v>
      </c>
      <c r="N242" s="3" t="e">
        <f>'Cav 3기존'!O240</f>
        <v>#REF!</v>
      </c>
      <c r="O242" s="3" t="e">
        <f>'Cav 3기존'!P240</f>
        <v>#REF!</v>
      </c>
      <c r="P242" s="3" t="e">
        <f>'Cav 4기존'!O240</f>
        <v>#REF!</v>
      </c>
      <c r="Q242" s="3" t="e">
        <f>'Cav 4기존'!P240</f>
        <v>#REF!</v>
      </c>
      <c r="S242" s="110" t="e">
        <f t="shared" si="64"/>
        <v>#REF!</v>
      </c>
      <c r="T242" s="110" t="e">
        <f t="shared" si="65"/>
        <v>#REF!</v>
      </c>
      <c r="U242" s="111" t="e">
        <f t="shared" si="72"/>
        <v>#REF!</v>
      </c>
      <c r="V242" s="111" t="e">
        <f t="shared" si="73"/>
        <v>#REF!</v>
      </c>
      <c r="X242" s="110" t="e">
        <f t="shared" si="66"/>
        <v>#REF!</v>
      </c>
      <c r="Y242" s="110" t="e">
        <f t="shared" si="67"/>
        <v>#REF!</v>
      </c>
      <c r="Z242" s="111" t="e">
        <f t="shared" si="74"/>
        <v>#REF!</v>
      </c>
      <c r="AA242" s="111" t="e">
        <f t="shared" si="75"/>
        <v>#REF!</v>
      </c>
      <c r="AC242" s="110" t="e">
        <f t="shared" si="68"/>
        <v>#REF!</v>
      </c>
      <c r="AD242" s="110" t="e">
        <f t="shared" si="69"/>
        <v>#REF!</v>
      </c>
      <c r="AE242" s="111" t="e">
        <f t="shared" si="76"/>
        <v>#REF!</v>
      </c>
      <c r="AF242" s="111" t="e">
        <f t="shared" si="77"/>
        <v>#REF!</v>
      </c>
      <c r="AH242" s="110" t="e">
        <f t="shared" si="70"/>
        <v>#REF!</v>
      </c>
      <c r="AI242" s="110" t="e">
        <f t="shared" si="71"/>
        <v>#REF!</v>
      </c>
      <c r="AJ242" s="111" t="e">
        <f t="shared" si="78"/>
        <v>#REF!</v>
      </c>
      <c r="AK242" s="111" t="e">
        <f t="shared" si="79"/>
        <v>#REF!</v>
      </c>
    </row>
    <row r="243" spans="1:948 1039:1917 2131:3044 3073:3381" ht="15" customHeight="1">
      <c r="A243" s="91" t="s">
        <v>383</v>
      </c>
      <c r="B243" s="92" t="s">
        <v>234</v>
      </c>
      <c r="C243" s="90">
        <v>1.33</v>
      </c>
      <c r="D243" s="13">
        <v>15.199</v>
      </c>
      <c r="E243" s="14">
        <v>0.03</v>
      </c>
      <c r="F243" s="14">
        <v>-0.03</v>
      </c>
      <c r="G243" s="18">
        <f t="shared" si="62"/>
        <v>15.228999999999999</v>
      </c>
      <c r="H243" s="18">
        <f t="shared" si="63"/>
        <v>15.169</v>
      </c>
      <c r="I243" s="28"/>
      <c r="J243" s="3" t="e">
        <f>'Cav 1기존'!O241</f>
        <v>#REF!</v>
      </c>
      <c r="K243" s="3" t="e">
        <f>'Cav 1기존'!P241</f>
        <v>#REF!</v>
      </c>
      <c r="L243" s="3" t="e">
        <f>'Cav 2기존'!O241</f>
        <v>#REF!</v>
      </c>
      <c r="M243" s="3" t="e">
        <f>'Cav 2기존'!P241</f>
        <v>#REF!</v>
      </c>
      <c r="N243" s="3" t="e">
        <f>'Cav 3기존'!O241</f>
        <v>#REF!</v>
      </c>
      <c r="O243" s="3" t="e">
        <f>'Cav 3기존'!P241</f>
        <v>#REF!</v>
      </c>
      <c r="P243" s="3" t="e">
        <f>'Cav 4기존'!O241</f>
        <v>#REF!</v>
      </c>
      <c r="Q243" s="3" t="e">
        <f>'Cav 4기존'!P241</f>
        <v>#REF!</v>
      </c>
      <c r="S243" s="110" t="e">
        <f t="shared" si="64"/>
        <v>#REF!</v>
      </c>
      <c r="T243" s="110" t="e">
        <f t="shared" si="65"/>
        <v>#REF!</v>
      </c>
      <c r="U243" s="111" t="e">
        <f t="shared" si="72"/>
        <v>#REF!</v>
      </c>
      <c r="V243" s="111" t="e">
        <f t="shared" si="73"/>
        <v>#REF!</v>
      </c>
      <c r="X243" s="110" t="e">
        <f t="shared" si="66"/>
        <v>#REF!</v>
      </c>
      <c r="Y243" s="110" t="e">
        <f t="shared" si="67"/>
        <v>#REF!</v>
      </c>
      <c r="Z243" s="111" t="e">
        <f t="shared" si="74"/>
        <v>#REF!</v>
      </c>
      <c r="AA243" s="111" t="e">
        <f t="shared" si="75"/>
        <v>#REF!</v>
      </c>
      <c r="AC243" s="110" t="e">
        <f t="shared" si="68"/>
        <v>#REF!</v>
      </c>
      <c r="AD243" s="110" t="e">
        <f t="shared" si="69"/>
        <v>#REF!</v>
      </c>
      <c r="AE243" s="111" t="e">
        <f t="shared" si="76"/>
        <v>#REF!</v>
      </c>
      <c r="AF243" s="111" t="e">
        <f t="shared" si="77"/>
        <v>#REF!</v>
      </c>
      <c r="AH243" s="110" t="e">
        <f t="shared" si="70"/>
        <v>#REF!</v>
      </c>
      <c r="AI243" s="110" t="e">
        <f t="shared" si="71"/>
        <v>#REF!</v>
      </c>
      <c r="AJ243" s="111" t="e">
        <f t="shared" si="78"/>
        <v>#REF!</v>
      </c>
      <c r="AK243" s="111" t="e">
        <f t="shared" si="79"/>
        <v>#REF!</v>
      </c>
    </row>
    <row r="244" spans="1:948 1039:1917 2131:3044 3073:3381" ht="15" customHeight="1">
      <c r="A244" s="84" t="s">
        <v>245</v>
      </c>
      <c r="B244" s="87" t="s">
        <v>261</v>
      </c>
      <c r="C244" s="90">
        <v>1.33</v>
      </c>
      <c r="D244" s="13">
        <v>-0.45</v>
      </c>
      <c r="E244" s="14">
        <v>0.01</v>
      </c>
      <c r="F244" s="14">
        <v>-0.01</v>
      </c>
      <c r="G244" s="18">
        <f t="shared" si="62"/>
        <v>-0.44</v>
      </c>
      <c r="H244" s="18">
        <f t="shared" si="63"/>
        <v>-0.46</v>
      </c>
      <c r="I244" s="27"/>
      <c r="J244" s="3" t="e">
        <f>'Cav 1기존'!O242</f>
        <v>#REF!</v>
      </c>
      <c r="K244" s="3" t="e">
        <f>'Cav 1기존'!P242</f>
        <v>#REF!</v>
      </c>
      <c r="L244" s="3" t="e">
        <f>'Cav 2기존'!O242</f>
        <v>#REF!</v>
      </c>
      <c r="M244" s="3" t="e">
        <f>'Cav 2기존'!P242</f>
        <v>#REF!</v>
      </c>
      <c r="N244" s="3" t="e">
        <f>'Cav 3기존'!O242</f>
        <v>#REF!</v>
      </c>
      <c r="O244" s="3" t="e">
        <f>'Cav 3기존'!P242</f>
        <v>#REF!</v>
      </c>
      <c r="P244" s="3" t="e">
        <f>'Cav 4기존'!O242</f>
        <v>#REF!</v>
      </c>
      <c r="Q244" s="3" t="e">
        <f>'Cav 4기존'!P242</f>
        <v>#REF!</v>
      </c>
      <c r="S244" s="110" t="e">
        <f t="shared" si="64"/>
        <v>#REF!</v>
      </c>
      <c r="T244" s="110" t="e">
        <f t="shared" si="65"/>
        <v>#REF!</v>
      </c>
      <c r="U244" s="111" t="e">
        <f t="shared" si="72"/>
        <v>#REF!</v>
      </c>
      <c r="V244" s="111" t="e">
        <f t="shared" si="73"/>
        <v>#REF!</v>
      </c>
      <c r="X244" s="110" t="e">
        <f t="shared" si="66"/>
        <v>#REF!</v>
      </c>
      <c r="Y244" s="110" t="e">
        <f t="shared" si="67"/>
        <v>#REF!</v>
      </c>
      <c r="Z244" s="111" t="e">
        <f t="shared" si="74"/>
        <v>#REF!</v>
      </c>
      <c r="AA244" s="111" t="e">
        <f t="shared" si="75"/>
        <v>#REF!</v>
      </c>
      <c r="AC244" s="110" t="e">
        <f t="shared" si="68"/>
        <v>#REF!</v>
      </c>
      <c r="AD244" s="110" t="e">
        <f t="shared" si="69"/>
        <v>#REF!</v>
      </c>
      <c r="AE244" s="111" t="e">
        <f t="shared" si="76"/>
        <v>#REF!</v>
      </c>
      <c r="AF244" s="111" t="e">
        <f t="shared" si="77"/>
        <v>#REF!</v>
      </c>
      <c r="AH244" s="110" t="e">
        <f t="shared" si="70"/>
        <v>#REF!</v>
      </c>
      <c r="AI244" s="110" t="e">
        <f t="shared" si="71"/>
        <v>#REF!</v>
      </c>
      <c r="AJ244" s="111" t="e">
        <f t="shared" si="78"/>
        <v>#REF!</v>
      </c>
      <c r="AK244" s="111" t="e">
        <f t="shared" si="79"/>
        <v>#REF!</v>
      </c>
    </row>
    <row r="245" spans="1:948 1039:1917 2131:3044 3073:3381" ht="15" customHeight="1">
      <c r="A245" s="84" t="s">
        <v>259</v>
      </c>
      <c r="B245" s="85" t="s">
        <v>241</v>
      </c>
      <c r="C245" s="90"/>
      <c r="D245" s="13">
        <v>0</v>
      </c>
      <c r="E245" s="14">
        <v>3.0000000000000001E-3</v>
      </c>
      <c r="F245" s="14">
        <v>-2E-3</v>
      </c>
      <c r="G245" s="18">
        <f t="shared" si="62"/>
        <v>3.0000000000000001E-3</v>
      </c>
      <c r="H245" s="18">
        <f t="shared" si="63"/>
        <v>-2E-3</v>
      </c>
      <c r="I245" s="28"/>
      <c r="J245" s="3" t="e">
        <f>'Cav 1기존'!O243</f>
        <v>#REF!</v>
      </c>
      <c r="K245" s="3" t="e">
        <f>'Cav 1기존'!P243</f>
        <v>#REF!</v>
      </c>
      <c r="L245" s="3" t="e">
        <f>'Cav 2기존'!O243</f>
        <v>#REF!</v>
      </c>
      <c r="M245" s="3" t="e">
        <f>'Cav 2기존'!P243</f>
        <v>#REF!</v>
      </c>
      <c r="N245" s="3" t="e">
        <f>'Cav 3기존'!O243</f>
        <v>#REF!</v>
      </c>
      <c r="O245" s="3" t="e">
        <f>'Cav 3기존'!P243</f>
        <v>#REF!</v>
      </c>
      <c r="P245" s="3" t="e">
        <f>'Cav 4기존'!O243</f>
        <v>#REF!</v>
      </c>
      <c r="Q245" s="3" t="e">
        <f>'Cav 4기존'!P243</f>
        <v>#REF!</v>
      </c>
      <c r="S245" s="110">
        <f t="shared" si="64"/>
        <v>3.0000000000000001E-3</v>
      </c>
      <c r="T245" s="110">
        <f t="shared" si="65"/>
        <v>-2E-3</v>
      </c>
      <c r="U245" s="111">
        <f t="shared" si="72"/>
        <v>3.0000000000000001E-3</v>
      </c>
      <c r="V245" s="111">
        <f t="shared" si="73"/>
        <v>-2E-3</v>
      </c>
      <c r="X245" s="110">
        <f t="shared" si="66"/>
        <v>3.0000000000000001E-3</v>
      </c>
      <c r="Y245" s="110">
        <f t="shared" si="67"/>
        <v>-2E-3</v>
      </c>
      <c r="Z245" s="111">
        <f t="shared" si="74"/>
        <v>3.0000000000000001E-3</v>
      </c>
      <c r="AA245" s="111">
        <f t="shared" si="75"/>
        <v>-2E-3</v>
      </c>
      <c r="AC245" s="110">
        <f t="shared" si="68"/>
        <v>3.0000000000000001E-3</v>
      </c>
      <c r="AD245" s="110">
        <f t="shared" si="69"/>
        <v>-2E-3</v>
      </c>
      <c r="AE245" s="111">
        <f t="shared" si="76"/>
        <v>3.0000000000000001E-3</v>
      </c>
      <c r="AF245" s="111">
        <f t="shared" si="77"/>
        <v>-2E-3</v>
      </c>
      <c r="AH245" s="110">
        <f t="shared" si="70"/>
        <v>3.0000000000000001E-3</v>
      </c>
      <c r="AI245" s="110">
        <f t="shared" si="71"/>
        <v>-2E-3</v>
      </c>
      <c r="AJ245" s="111">
        <f t="shared" si="78"/>
        <v>3.0000000000000001E-3</v>
      </c>
      <c r="AK245" s="111">
        <f t="shared" si="79"/>
        <v>-2E-3</v>
      </c>
    </row>
    <row r="246" spans="1:948 1039:1917 2131:3044 3073:3381" ht="15" customHeight="1">
      <c r="A246" s="84" t="s">
        <v>259</v>
      </c>
      <c r="B246" s="87" t="s">
        <v>242</v>
      </c>
      <c r="C246" s="90"/>
      <c r="D246" s="13">
        <v>0</v>
      </c>
      <c r="E246" s="14">
        <v>5.0000000000000001E-3</v>
      </c>
      <c r="F246" s="14">
        <v>-2E-3</v>
      </c>
      <c r="G246" s="18">
        <f t="shared" si="62"/>
        <v>5.0000000000000001E-3</v>
      </c>
      <c r="H246" s="18">
        <f t="shared" si="63"/>
        <v>-2E-3</v>
      </c>
      <c r="I246" s="28"/>
      <c r="J246" s="3" t="e">
        <f>'Cav 1기존'!O244</f>
        <v>#REF!</v>
      </c>
      <c r="K246" s="3" t="e">
        <f>'Cav 1기존'!P244</f>
        <v>#REF!</v>
      </c>
      <c r="L246" s="3" t="e">
        <f>'Cav 2기존'!O244</f>
        <v>#REF!</v>
      </c>
      <c r="M246" s="3" t="e">
        <f>'Cav 2기존'!P244</f>
        <v>#REF!</v>
      </c>
      <c r="N246" s="3" t="e">
        <f>'Cav 3기존'!O244</f>
        <v>#REF!</v>
      </c>
      <c r="O246" s="3" t="e">
        <f>'Cav 3기존'!P244</f>
        <v>#REF!</v>
      </c>
      <c r="P246" s="3" t="e">
        <f>'Cav 4기존'!O244</f>
        <v>#REF!</v>
      </c>
      <c r="Q246" s="3" t="e">
        <f>'Cav 4기존'!P244</f>
        <v>#REF!</v>
      </c>
      <c r="S246" s="110">
        <f t="shared" si="64"/>
        <v>5.0000000000000001E-3</v>
      </c>
      <c r="T246" s="110">
        <f t="shared" si="65"/>
        <v>-2E-3</v>
      </c>
      <c r="U246" s="111">
        <f t="shared" si="72"/>
        <v>5.0000000000000001E-3</v>
      </c>
      <c r="V246" s="111">
        <f t="shared" si="73"/>
        <v>-2E-3</v>
      </c>
      <c r="X246" s="110">
        <f t="shared" si="66"/>
        <v>5.0000000000000001E-3</v>
      </c>
      <c r="Y246" s="110">
        <f t="shared" si="67"/>
        <v>-2E-3</v>
      </c>
      <c r="Z246" s="111">
        <f t="shared" si="74"/>
        <v>5.0000000000000001E-3</v>
      </c>
      <c r="AA246" s="111">
        <f t="shared" si="75"/>
        <v>-2E-3</v>
      </c>
      <c r="AC246" s="110">
        <f t="shared" si="68"/>
        <v>5.0000000000000001E-3</v>
      </c>
      <c r="AD246" s="110">
        <f t="shared" si="69"/>
        <v>-2E-3</v>
      </c>
      <c r="AE246" s="111">
        <f t="shared" si="76"/>
        <v>5.0000000000000001E-3</v>
      </c>
      <c r="AF246" s="111">
        <f t="shared" si="77"/>
        <v>-2E-3</v>
      </c>
      <c r="AH246" s="110">
        <f t="shared" si="70"/>
        <v>5.0000000000000001E-3</v>
      </c>
      <c r="AI246" s="110">
        <f t="shared" si="71"/>
        <v>-2E-3</v>
      </c>
      <c r="AJ246" s="111">
        <f t="shared" si="78"/>
        <v>5.0000000000000001E-3</v>
      </c>
      <c r="AK246" s="111">
        <f t="shared" si="79"/>
        <v>-2E-3</v>
      </c>
    </row>
    <row r="247" spans="1:948 1039:1917 2131:3044 3073:3381" ht="15" customHeight="1">
      <c r="A247" s="84" t="s">
        <v>259</v>
      </c>
      <c r="B247" s="87" t="s">
        <v>265</v>
      </c>
      <c r="C247" s="90"/>
      <c r="D247" s="13">
        <v>0</v>
      </c>
      <c r="E247" s="14">
        <v>8.0000000000000002E-3</v>
      </c>
      <c r="F247" s="14">
        <v>-2E-3</v>
      </c>
      <c r="G247" s="18">
        <f t="shared" si="62"/>
        <v>8.0000000000000002E-3</v>
      </c>
      <c r="H247" s="18">
        <f t="shared" si="63"/>
        <v>-2E-3</v>
      </c>
      <c r="I247" s="28"/>
      <c r="J247" s="3" t="e">
        <f>'Cav 1기존'!O245</f>
        <v>#REF!</v>
      </c>
      <c r="K247" s="3" t="e">
        <f>'Cav 1기존'!P245</f>
        <v>#REF!</v>
      </c>
      <c r="L247" s="3" t="e">
        <f>'Cav 2기존'!O245</f>
        <v>#REF!</v>
      </c>
      <c r="M247" s="3" t="e">
        <f>'Cav 2기존'!P245</f>
        <v>#REF!</v>
      </c>
      <c r="N247" s="3" t="e">
        <f>'Cav 3기존'!O245</f>
        <v>#REF!</v>
      </c>
      <c r="O247" s="3" t="e">
        <f>'Cav 3기존'!P245</f>
        <v>#REF!</v>
      </c>
      <c r="P247" s="3" t="e">
        <f>'Cav 4기존'!O245</f>
        <v>#REF!</v>
      </c>
      <c r="Q247" s="3" t="e">
        <f>'Cav 4기존'!P245</f>
        <v>#REF!</v>
      </c>
      <c r="S247" s="110">
        <f t="shared" si="64"/>
        <v>8.0000000000000002E-3</v>
      </c>
      <c r="T247" s="110">
        <f t="shared" si="65"/>
        <v>-2E-3</v>
      </c>
      <c r="U247" s="111">
        <f t="shared" si="72"/>
        <v>8.0000000000000002E-3</v>
      </c>
      <c r="V247" s="111">
        <f t="shared" si="73"/>
        <v>-2E-3</v>
      </c>
      <c r="X247" s="110">
        <f t="shared" si="66"/>
        <v>8.0000000000000002E-3</v>
      </c>
      <c r="Y247" s="110">
        <f t="shared" si="67"/>
        <v>-2E-3</v>
      </c>
      <c r="Z247" s="111">
        <f t="shared" si="74"/>
        <v>8.0000000000000002E-3</v>
      </c>
      <c r="AA247" s="111">
        <f t="shared" si="75"/>
        <v>-2E-3</v>
      </c>
      <c r="AC247" s="110">
        <f t="shared" si="68"/>
        <v>8.0000000000000002E-3</v>
      </c>
      <c r="AD247" s="110">
        <f t="shared" si="69"/>
        <v>-2E-3</v>
      </c>
      <c r="AE247" s="111">
        <f t="shared" si="76"/>
        <v>8.0000000000000002E-3</v>
      </c>
      <c r="AF247" s="111">
        <f t="shared" si="77"/>
        <v>-2E-3</v>
      </c>
      <c r="AH247" s="110">
        <f t="shared" si="70"/>
        <v>8.0000000000000002E-3</v>
      </c>
      <c r="AI247" s="110">
        <f t="shared" si="71"/>
        <v>-2E-3</v>
      </c>
      <c r="AJ247" s="111">
        <f t="shared" si="78"/>
        <v>8.0000000000000002E-3</v>
      </c>
      <c r="AK247" s="111">
        <f t="shared" si="79"/>
        <v>-2E-3</v>
      </c>
    </row>
    <row r="248" spans="1:948 1039:1917 2131:3044 3073:3381" ht="15" customHeight="1">
      <c r="A248" s="84" t="s">
        <v>259</v>
      </c>
      <c r="B248" s="87" t="s">
        <v>243</v>
      </c>
      <c r="C248" s="90"/>
      <c r="D248" s="13">
        <v>0</v>
      </c>
      <c r="E248" s="14">
        <v>0.01</v>
      </c>
      <c r="F248" s="14">
        <v>-4.0000000000000001E-3</v>
      </c>
      <c r="G248" s="18">
        <f t="shared" si="62"/>
        <v>0.01</v>
      </c>
      <c r="H248" s="18">
        <f t="shared" si="63"/>
        <v>-4.0000000000000001E-3</v>
      </c>
      <c r="I248" s="28"/>
      <c r="J248" s="3" t="e">
        <f>'Cav 1기존'!O246</f>
        <v>#REF!</v>
      </c>
      <c r="K248" s="3" t="e">
        <f>'Cav 1기존'!P246</f>
        <v>#REF!</v>
      </c>
      <c r="L248" s="3" t="e">
        <f>'Cav 2기존'!O246</f>
        <v>#REF!</v>
      </c>
      <c r="M248" s="3" t="e">
        <f>'Cav 2기존'!P246</f>
        <v>#REF!</v>
      </c>
      <c r="N248" s="3" t="e">
        <f>'Cav 3기존'!O246</f>
        <v>#REF!</v>
      </c>
      <c r="O248" s="3" t="e">
        <f>'Cav 3기존'!P246</f>
        <v>#REF!</v>
      </c>
      <c r="P248" s="3" t="e">
        <f>'Cav 4기존'!O246</f>
        <v>#REF!</v>
      </c>
      <c r="Q248" s="3" t="e">
        <f>'Cav 4기존'!P246</f>
        <v>#REF!</v>
      </c>
      <c r="S248" s="110">
        <f t="shared" si="64"/>
        <v>0.01</v>
      </c>
      <c r="T248" s="110">
        <f t="shared" si="65"/>
        <v>-4.0000000000000001E-3</v>
      </c>
      <c r="U248" s="111">
        <f t="shared" si="72"/>
        <v>0.01</v>
      </c>
      <c r="V248" s="111">
        <f t="shared" si="73"/>
        <v>-4.0000000000000001E-3</v>
      </c>
      <c r="X248" s="110">
        <f t="shared" si="66"/>
        <v>0.01</v>
      </c>
      <c r="Y248" s="110">
        <f t="shared" si="67"/>
        <v>-4.0000000000000001E-3</v>
      </c>
      <c r="Z248" s="111">
        <f t="shared" si="74"/>
        <v>0.01</v>
      </c>
      <c r="AA248" s="111">
        <f t="shared" si="75"/>
        <v>-4.0000000000000001E-3</v>
      </c>
      <c r="AC248" s="110">
        <f t="shared" si="68"/>
        <v>0.01</v>
      </c>
      <c r="AD248" s="110">
        <f t="shared" si="69"/>
        <v>-4.0000000000000001E-3</v>
      </c>
      <c r="AE248" s="111">
        <f t="shared" si="76"/>
        <v>0.01</v>
      </c>
      <c r="AF248" s="111">
        <f t="shared" si="77"/>
        <v>-4.0000000000000001E-3</v>
      </c>
      <c r="AH248" s="110">
        <f t="shared" si="70"/>
        <v>0.01</v>
      </c>
      <c r="AI248" s="110">
        <f t="shared" si="71"/>
        <v>-4.0000000000000001E-3</v>
      </c>
      <c r="AJ248" s="111">
        <f t="shared" si="78"/>
        <v>0.01</v>
      </c>
      <c r="AK248" s="111">
        <f t="shared" si="79"/>
        <v>-4.0000000000000001E-3</v>
      </c>
    </row>
    <row r="249" spans="1:948 1039:1917 2131:3044 3073:3381" ht="15" customHeight="1">
      <c r="A249" s="84" t="s">
        <v>260</v>
      </c>
      <c r="B249" s="87" t="s">
        <v>244</v>
      </c>
      <c r="C249" s="90"/>
      <c r="D249" s="13">
        <v>0</v>
      </c>
      <c r="E249" s="14">
        <v>1.4999999999999999E-2</v>
      </c>
      <c r="F249" s="14">
        <v>-5.0000000000000001E-3</v>
      </c>
      <c r="G249" s="18">
        <f t="shared" si="62"/>
        <v>1.4999999999999999E-2</v>
      </c>
      <c r="H249" s="18">
        <f t="shared" si="63"/>
        <v>-5.0000000000000001E-3</v>
      </c>
      <c r="I249" s="28"/>
      <c r="J249" s="3" t="e">
        <f>'Cav 1기존'!O247</f>
        <v>#REF!</v>
      </c>
      <c r="K249" s="3" t="e">
        <f>'Cav 1기존'!P247</f>
        <v>#REF!</v>
      </c>
      <c r="L249" s="3" t="e">
        <f>'Cav 2기존'!O247</f>
        <v>#REF!</v>
      </c>
      <c r="M249" s="3" t="e">
        <f>'Cav 2기존'!P247</f>
        <v>#REF!</v>
      </c>
      <c r="N249" s="3" t="e">
        <f>'Cav 3기존'!O247</f>
        <v>#REF!</v>
      </c>
      <c r="O249" s="3" t="e">
        <f>'Cav 3기존'!P247</f>
        <v>#REF!</v>
      </c>
      <c r="P249" s="3" t="e">
        <f>'Cav 4기존'!O247</f>
        <v>#REF!</v>
      </c>
      <c r="Q249" s="3" t="e">
        <f>'Cav 4기존'!P247</f>
        <v>#REF!</v>
      </c>
      <c r="S249" s="110" t="e">
        <f t="shared" si="64"/>
        <v>#REF!</v>
      </c>
      <c r="T249" s="110" t="e">
        <f t="shared" si="65"/>
        <v>#REF!</v>
      </c>
      <c r="U249" s="111" t="e">
        <f t="shared" si="72"/>
        <v>#REF!</v>
      </c>
      <c r="V249" s="111" t="e">
        <f t="shared" si="73"/>
        <v>#REF!</v>
      </c>
      <c r="X249" s="110" t="e">
        <f t="shared" si="66"/>
        <v>#REF!</v>
      </c>
      <c r="Y249" s="110" t="e">
        <f t="shared" si="67"/>
        <v>#REF!</v>
      </c>
      <c r="Z249" s="111" t="e">
        <f t="shared" si="74"/>
        <v>#REF!</v>
      </c>
      <c r="AA249" s="111" t="e">
        <f t="shared" si="75"/>
        <v>#REF!</v>
      </c>
      <c r="AC249" s="110" t="e">
        <f t="shared" si="68"/>
        <v>#REF!</v>
      </c>
      <c r="AD249" s="110" t="e">
        <f t="shared" si="69"/>
        <v>#REF!</v>
      </c>
      <c r="AE249" s="111" t="e">
        <f t="shared" si="76"/>
        <v>#REF!</v>
      </c>
      <c r="AF249" s="111" t="e">
        <f t="shared" si="77"/>
        <v>#REF!</v>
      </c>
      <c r="AH249" s="110" t="e">
        <f t="shared" si="70"/>
        <v>#REF!</v>
      </c>
      <c r="AI249" s="110" t="e">
        <f t="shared" si="71"/>
        <v>#REF!</v>
      </c>
      <c r="AJ249" s="111" t="e">
        <f t="shared" si="78"/>
        <v>#REF!</v>
      </c>
      <c r="AK249" s="111" t="e">
        <f t="shared" si="79"/>
        <v>#REF!</v>
      </c>
    </row>
    <row r="250" spans="1:948 1039:1917 2131:3044 3073:3381" ht="15" customHeight="1">
      <c r="A250" s="84" t="s">
        <v>245</v>
      </c>
      <c r="B250" s="85" t="s">
        <v>360</v>
      </c>
      <c r="C250" s="90">
        <v>1.33</v>
      </c>
      <c r="D250" s="13">
        <v>-0.45</v>
      </c>
      <c r="E250" s="14">
        <v>0.01</v>
      </c>
      <c r="F250" s="14">
        <v>-0.01</v>
      </c>
      <c r="G250" s="18">
        <f t="shared" si="62"/>
        <v>-0.44</v>
      </c>
      <c r="H250" s="18">
        <f t="shared" si="63"/>
        <v>-0.46</v>
      </c>
      <c r="I250" s="28"/>
      <c r="J250" s="3" t="e">
        <f>'Cav 1기존'!O248</f>
        <v>#REF!</v>
      </c>
      <c r="K250" s="3" t="e">
        <f>'Cav 1기존'!P248</f>
        <v>#REF!</v>
      </c>
      <c r="L250" s="3" t="e">
        <f>'Cav 2기존'!O248</f>
        <v>#REF!</v>
      </c>
      <c r="M250" s="3" t="e">
        <f>'Cav 2기존'!P248</f>
        <v>#REF!</v>
      </c>
      <c r="N250" s="3" t="e">
        <f>'Cav 3기존'!O248</f>
        <v>#REF!</v>
      </c>
      <c r="O250" s="3" t="e">
        <f>'Cav 3기존'!P248</f>
        <v>#REF!</v>
      </c>
      <c r="P250" s="3" t="e">
        <f>'Cav 4기존'!O248</f>
        <v>#REF!</v>
      </c>
      <c r="Q250" s="3" t="e">
        <f>'Cav 4기존'!P248</f>
        <v>#REF!</v>
      </c>
      <c r="S250" s="110" t="e">
        <f t="shared" si="64"/>
        <v>#REF!</v>
      </c>
      <c r="T250" s="110" t="e">
        <f t="shared" si="65"/>
        <v>#REF!</v>
      </c>
      <c r="U250" s="111" t="e">
        <f t="shared" si="72"/>
        <v>#REF!</v>
      </c>
      <c r="V250" s="111" t="e">
        <f t="shared" si="73"/>
        <v>#REF!</v>
      </c>
      <c r="X250" s="110" t="e">
        <f t="shared" si="66"/>
        <v>#REF!</v>
      </c>
      <c r="Y250" s="110" t="e">
        <f t="shared" si="67"/>
        <v>#REF!</v>
      </c>
      <c r="Z250" s="111" t="e">
        <f t="shared" si="74"/>
        <v>#REF!</v>
      </c>
      <c r="AA250" s="111" t="e">
        <f t="shared" si="75"/>
        <v>#REF!</v>
      </c>
      <c r="AC250" s="110" t="e">
        <f t="shared" si="68"/>
        <v>#REF!</v>
      </c>
      <c r="AD250" s="110" t="e">
        <f t="shared" si="69"/>
        <v>#REF!</v>
      </c>
      <c r="AE250" s="111" t="e">
        <f t="shared" si="76"/>
        <v>#REF!</v>
      </c>
      <c r="AF250" s="111" t="e">
        <f t="shared" si="77"/>
        <v>#REF!</v>
      </c>
      <c r="AH250" s="110" t="e">
        <f t="shared" si="70"/>
        <v>#REF!</v>
      </c>
      <c r="AI250" s="110" t="e">
        <f t="shared" si="71"/>
        <v>#REF!</v>
      </c>
      <c r="AJ250" s="111" t="e">
        <f t="shared" si="78"/>
        <v>#REF!</v>
      </c>
      <c r="AK250" s="111" t="e">
        <f t="shared" si="79"/>
        <v>#REF!</v>
      </c>
    </row>
    <row r="251" spans="1:948 1039:1917 2131:3044 3073:3381" ht="15" customHeight="1">
      <c r="A251" s="91" t="s">
        <v>259</v>
      </c>
      <c r="B251" s="92" t="s">
        <v>246</v>
      </c>
      <c r="C251" s="90"/>
      <c r="D251" s="13">
        <v>0</v>
      </c>
      <c r="E251" s="14">
        <v>3.0000000000000001E-3</v>
      </c>
      <c r="F251" s="14">
        <v>-2E-3</v>
      </c>
      <c r="G251" s="18">
        <f t="shared" si="62"/>
        <v>3.0000000000000001E-3</v>
      </c>
      <c r="H251" s="18">
        <f t="shared" si="63"/>
        <v>-2E-3</v>
      </c>
      <c r="I251" s="28"/>
      <c r="J251" s="3" t="e">
        <f>'Cav 1기존'!O249</f>
        <v>#REF!</v>
      </c>
      <c r="K251" s="3" t="e">
        <f>'Cav 1기존'!P249</f>
        <v>#REF!</v>
      </c>
      <c r="L251" s="3" t="e">
        <f>'Cav 2기존'!O249</f>
        <v>#REF!</v>
      </c>
      <c r="M251" s="3" t="e">
        <f>'Cav 2기존'!P249</f>
        <v>#REF!</v>
      </c>
      <c r="N251" s="3" t="e">
        <f>'Cav 3기존'!O249</f>
        <v>#REF!</v>
      </c>
      <c r="O251" s="3" t="e">
        <f>'Cav 3기존'!P249</f>
        <v>#REF!</v>
      </c>
      <c r="P251" s="3" t="e">
        <f>'Cav 4기존'!O249</f>
        <v>#REF!</v>
      </c>
      <c r="Q251" s="3" t="e">
        <f>'Cav 4기존'!P249</f>
        <v>#REF!</v>
      </c>
      <c r="S251" s="110">
        <f t="shared" si="64"/>
        <v>3.0000000000000001E-3</v>
      </c>
      <c r="T251" s="110">
        <f t="shared" si="65"/>
        <v>-2E-3</v>
      </c>
      <c r="U251" s="111">
        <f t="shared" si="72"/>
        <v>3.0000000000000001E-3</v>
      </c>
      <c r="V251" s="111">
        <f t="shared" si="73"/>
        <v>-2E-3</v>
      </c>
      <c r="X251" s="110">
        <f t="shared" si="66"/>
        <v>3.0000000000000001E-3</v>
      </c>
      <c r="Y251" s="110">
        <f t="shared" si="67"/>
        <v>-2E-3</v>
      </c>
      <c r="Z251" s="111">
        <f t="shared" si="74"/>
        <v>3.0000000000000001E-3</v>
      </c>
      <c r="AA251" s="111">
        <f t="shared" si="75"/>
        <v>-2E-3</v>
      </c>
      <c r="AC251" s="110">
        <f t="shared" si="68"/>
        <v>3.0000000000000001E-3</v>
      </c>
      <c r="AD251" s="110">
        <f t="shared" si="69"/>
        <v>-2E-3</v>
      </c>
      <c r="AE251" s="111">
        <f t="shared" si="76"/>
        <v>3.0000000000000001E-3</v>
      </c>
      <c r="AF251" s="111">
        <f t="shared" si="77"/>
        <v>-2E-3</v>
      </c>
      <c r="AH251" s="110">
        <f t="shared" si="70"/>
        <v>3.0000000000000001E-3</v>
      </c>
      <c r="AI251" s="110">
        <f t="shared" si="71"/>
        <v>-2E-3</v>
      </c>
      <c r="AJ251" s="111">
        <f t="shared" si="78"/>
        <v>3.0000000000000001E-3</v>
      </c>
      <c r="AK251" s="111">
        <f t="shared" si="79"/>
        <v>-2E-3</v>
      </c>
    </row>
    <row r="252" spans="1:948 1039:1917 2131:3044 3073:3381" ht="15" customHeight="1">
      <c r="A252" s="91" t="s">
        <v>259</v>
      </c>
      <c r="B252" s="92" t="s">
        <v>247</v>
      </c>
      <c r="C252" s="90"/>
      <c r="D252" s="13">
        <v>0</v>
      </c>
      <c r="E252" s="14">
        <v>5.0000000000000001E-3</v>
      </c>
      <c r="F252" s="14">
        <v>-2E-3</v>
      </c>
      <c r="G252" s="18">
        <f t="shared" si="62"/>
        <v>5.0000000000000001E-3</v>
      </c>
      <c r="H252" s="18">
        <f t="shared" si="63"/>
        <v>-2E-3</v>
      </c>
      <c r="I252" s="28"/>
      <c r="J252" s="3" t="e">
        <f>'Cav 1기존'!O250</f>
        <v>#REF!</v>
      </c>
      <c r="K252" s="3" t="e">
        <f>'Cav 1기존'!P250</f>
        <v>#REF!</v>
      </c>
      <c r="L252" s="3" t="e">
        <f>'Cav 2기존'!O250</f>
        <v>#REF!</v>
      </c>
      <c r="M252" s="3" t="e">
        <f>'Cav 2기존'!P250</f>
        <v>#REF!</v>
      </c>
      <c r="N252" s="3" t="e">
        <f>'Cav 3기존'!O250</f>
        <v>#REF!</v>
      </c>
      <c r="O252" s="3" t="e">
        <f>'Cav 3기존'!P250</f>
        <v>#REF!</v>
      </c>
      <c r="P252" s="3" t="e">
        <f>'Cav 4기존'!O250</f>
        <v>#REF!</v>
      </c>
      <c r="Q252" s="3" t="e">
        <f>'Cav 4기존'!P250</f>
        <v>#REF!</v>
      </c>
      <c r="S252" s="110">
        <f t="shared" si="64"/>
        <v>5.0000000000000001E-3</v>
      </c>
      <c r="T252" s="110">
        <f t="shared" si="65"/>
        <v>-2E-3</v>
      </c>
      <c r="U252" s="111">
        <f t="shared" si="72"/>
        <v>5.0000000000000001E-3</v>
      </c>
      <c r="V252" s="111">
        <f t="shared" si="73"/>
        <v>-2E-3</v>
      </c>
      <c r="X252" s="110">
        <f t="shared" si="66"/>
        <v>5.0000000000000001E-3</v>
      </c>
      <c r="Y252" s="110">
        <f t="shared" si="67"/>
        <v>-2E-3</v>
      </c>
      <c r="Z252" s="111">
        <f t="shared" si="74"/>
        <v>5.0000000000000001E-3</v>
      </c>
      <c r="AA252" s="111">
        <f t="shared" si="75"/>
        <v>-2E-3</v>
      </c>
      <c r="AC252" s="110">
        <f t="shared" si="68"/>
        <v>5.0000000000000001E-3</v>
      </c>
      <c r="AD252" s="110">
        <f t="shared" si="69"/>
        <v>-2E-3</v>
      </c>
      <c r="AE252" s="111">
        <f t="shared" si="76"/>
        <v>5.0000000000000001E-3</v>
      </c>
      <c r="AF252" s="111">
        <f t="shared" si="77"/>
        <v>-2E-3</v>
      </c>
      <c r="AH252" s="110">
        <f t="shared" si="70"/>
        <v>5.0000000000000001E-3</v>
      </c>
      <c r="AI252" s="110">
        <f t="shared" si="71"/>
        <v>-2E-3</v>
      </c>
      <c r="AJ252" s="111">
        <f t="shared" si="78"/>
        <v>5.0000000000000001E-3</v>
      </c>
      <c r="AK252" s="111">
        <f t="shared" si="79"/>
        <v>-2E-3</v>
      </c>
    </row>
    <row r="253" spans="1:948 1039:1917 2131:3044 3073:3381" ht="15" customHeight="1">
      <c r="A253" s="91" t="s">
        <v>259</v>
      </c>
      <c r="B253" s="92" t="s">
        <v>266</v>
      </c>
      <c r="C253" s="90"/>
      <c r="D253" s="13">
        <v>0</v>
      </c>
      <c r="E253" s="14">
        <v>8.0000000000000002E-3</v>
      </c>
      <c r="F253" s="14">
        <v>-2E-3</v>
      </c>
      <c r="G253" s="18">
        <f t="shared" si="62"/>
        <v>8.0000000000000002E-3</v>
      </c>
      <c r="H253" s="18">
        <f t="shared" si="63"/>
        <v>-2E-3</v>
      </c>
      <c r="I253" s="28"/>
      <c r="J253" s="3" t="e">
        <f>'Cav 1기존'!O251</f>
        <v>#REF!</v>
      </c>
      <c r="K253" s="3" t="e">
        <f>'Cav 1기존'!P251</f>
        <v>#REF!</v>
      </c>
      <c r="L253" s="3" t="e">
        <f>'Cav 2기존'!O251</f>
        <v>#REF!</v>
      </c>
      <c r="M253" s="3" t="e">
        <f>'Cav 2기존'!P251</f>
        <v>#REF!</v>
      </c>
      <c r="N253" s="3" t="e">
        <f>'Cav 3기존'!O251</f>
        <v>#REF!</v>
      </c>
      <c r="O253" s="3" t="e">
        <f>'Cav 3기존'!P251</f>
        <v>#REF!</v>
      </c>
      <c r="P253" s="3" t="e">
        <f>'Cav 4기존'!O251</f>
        <v>#REF!</v>
      </c>
      <c r="Q253" s="3" t="e">
        <f>'Cav 4기존'!P251</f>
        <v>#REF!</v>
      </c>
      <c r="S253" s="110">
        <f t="shared" si="64"/>
        <v>8.0000000000000002E-3</v>
      </c>
      <c r="T253" s="110">
        <f t="shared" si="65"/>
        <v>-2E-3</v>
      </c>
      <c r="U253" s="111">
        <f t="shared" si="72"/>
        <v>8.0000000000000002E-3</v>
      </c>
      <c r="V253" s="111">
        <f t="shared" si="73"/>
        <v>-2E-3</v>
      </c>
      <c r="X253" s="110">
        <f t="shared" si="66"/>
        <v>8.0000000000000002E-3</v>
      </c>
      <c r="Y253" s="110">
        <f t="shared" si="67"/>
        <v>-2E-3</v>
      </c>
      <c r="Z253" s="111">
        <f t="shared" si="74"/>
        <v>8.0000000000000002E-3</v>
      </c>
      <c r="AA253" s="111">
        <f t="shared" si="75"/>
        <v>-2E-3</v>
      </c>
      <c r="AC253" s="110">
        <f t="shared" si="68"/>
        <v>8.0000000000000002E-3</v>
      </c>
      <c r="AD253" s="110">
        <f t="shared" si="69"/>
        <v>-2E-3</v>
      </c>
      <c r="AE253" s="111">
        <f t="shared" si="76"/>
        <v>8.0000000000000002E-3</v>
      </c>
      <c r="AF253" s="111">
        <f t="shared" si="77"/>
        <v>-2E-3</v>
      </c>
      <c r="AH253" s="110">
        <f t="shared" si="70"/>
        <v>8.0000000000000002E-3</v>
      </c>
      <c r="AI253" s="110">
        <f t="shared" si="71"/>
        <v>-2E-3</v>
      </c>
      <c r="AJ253" s="111">
        <f t="shared" si="78"/>
        <v>8.0000000000000002E-3</v>
      </c>
      <c r="AK253" s="111">
        <f t="shared" si="79"/>
        <v>-2E-3</v>
      </c>
    </row>
    <row r="254" spans="1:948 1039:1917 2131:3044 3073:3381" ht="15" customHeight="1">
      <c r="A254" s="91" t="s">
        <v>259</v>
      </c>
      <c r="B254" s="92" t="s">
        <v>248</v>
      </c>
      <c r="C254" s="90"/>
      <c r="D254" s="13">
        <v>0</v>
      </c>
      <c r="E254" s="14">
        <v>0.01</v>
      </c>
      <c r="F254" s="14">
        <v>-4.0000000000000001E-3</v>
      </c>
      <c r="G254" s="18">
        <f t="shared" si="62"/>
        <v>0.01</v>
      </c>
      <c r="H254" s="18">
        <f t="shared" si="63"/>
        <v>-4.0000000000000001E-3</v>
      </c>
      <c r="I254" s="28"/>
      <c r="J254" s="3" t="e">
        <f>'Cav 1기존'!O252</f>
        <v>#REF!</v>
      </c>
      <c r="K254" s="3" t="e">
        <f>'Cav 1기존'!P252</f>
        <v>#REF!</v>
      </c>
      <c r="L254" s="3" t="e">
        <f>'Cav 2기존'!O252</f>
        <v>#REF!</v>
      </c>
      <c r="M254" s="3" t="e">
        <f>'Cav 2기존'!P252</f>
        <v>#REF!</v>
      </c>
      <c r="N254" s="3" t="e">
        <f>'Cav 3기존'!O252</f>
        <v>#REF!</v>
      </c>
      <c r="O254" s="3" t="e">
        <f>'Cav 3기존'!P252</f>
        <v>#REF!</v>
      </c>
      <c r="P254" s="3" t="e">
        <f>'Cav 4기존'!O252</f>
        <v>#REF!</v>
      </c>
      <c r="Q254" s="3" t="e">
        <f>'Cav 4기존'!P252</f>
        <v>#REF!</v>
      </c>
      <c r="S254" s="110">
        <f t="shared" si="64"/>
        <v>0.01</v>
      </c>
      <c r="T254" s="110">
        <f t="shared" si="65"/>
        <v>-4.0000000000000001E-3</v>
      </c>
      <c r="U254" s="111">
        <f t="shared" si="72"/>
        <v>0.01</v>
      </c>
      <c r="V254" s="111">
        <f t="shared" si="73"/>
        <v>-4.0000000000000001E-3</v>
      </c>
      <c r="X254" s="110">
        <f t="shared" si="66"/>
        <v>0.01</v>
      </c>
      <c r="Y254" s="110">
        <f t="shared" si="67"/>
        <v>-4.0000000000000001E-3</v>
      </c>
      <c r="Z254" s="111">
        <f t="shared" si="74"/>
        <v>0.01</v>
      </c>
      <c r="AA254" s="111">
        <f t="shared" si="75"/>
        <v>-4.0000000000000001E-3</v>
      </c>
      <c r="AC254" s="110">
        <f t="shared" si="68"/>
        <v>0.01</v>
      </c>
      <c r="AD254" s="110">
        <f t="shared" si="69"/>
        <v>-4.0000000000000001E-3</v>
      </c>
      <c r="AE254" s="111">
        <f t="shared" si="76"/>
        <v>0.01</v>
      </c>
      <c r="AF254" s="111">
        <f t="shared" si="77"/>
        <v>-4.0000000000000001E-3</v>
      </c>
      <c r="AH254" s="110">
        <f t="shared" si="70"/>
        <v>0.01</v>
      </c>
      <c r="AI254" s="110">
        <f t="shared" si="71"/>
        <v>-4.0000000000000001E-3</v>
      </c>
      <c r="AJ254" s="111">
        <f t="shared" si="78"/>
        <v>0.01</v>
      </c>
      <c r="AK254" s="111">
        <f t="shared" si="79"/>
        <v>-4.0000000000000001E-3</v>
      </c>
    </row>
    <row r="255" spans="1:948 1039:1917 2131:3044 3073:3381" ht="15" customHeight="1">
      <c r="A255" s="91" t="s">
        <v>260</v>
      </c>
      <c r="B255" s="92" t="s">
        <v>249</v>
      </c>
      <c r="C255" s="90"/>
      <c r="D255" s="13">
        <v>0</v>
      </c>
      <c r="E255" s="14">
        <v>1.4999999999999999E-2</v>
      </c>
      <c r="F255" s="14">
        <v>-5.0000000000000001E-3</v>
      </c>
      <c r="G255" s="18">
        <f t="shared" si="62"/>
        <v>1.4999999999999999E-2</v>
      </c>
      <c r="H255" s="18">
        <f t="shared" si="63"/>
        <v>-5.0000000000000001E-3</v>
      </c>
      <c r="I255" s="28"/>
      <c r="J255" s="3" t="e">
        <f>'Cav 1기존'!O253</f>
        <v>#REF!</v>
      </c>
      <c r="K255" s="3" t="e">
        <f>'Cav 1기존'!P253</f>
        <v>#REF!</v>
      </c>
      <c r="L255" s="3" t="e">
        <f>'Cav 2기존'!O253</f>
        <v>#REF!</v>
      </c>
      <c r="M255" s="3" t="e">
        <f>'Cav 2기존'!P253</f>
        <v>#REF!</v>
      </c>
      <c r="N255" s="3" t="e">
        <f>'Cav 3기존'!O253</f>
        <v>#REF!</v>
      </c>
      <c r="O255" s="3" t="e">
        <f>'Cav 3기존'!P253</f>
        <v>#REF!</v>
      </c>
      <c r="P255" s="3" t="e">
        <f>'Cav 4기존'!O253</f>
        <v>#REF!</v>
      </c>
      <c r="Q255" s="3" t="e">
        <f>'Cav 4기존'!P253</f>
        <v>#REF!</v>
      </c>
      <c r="S255" s="110" t="e">
        <f t="shared" si="64"/>
        <v>#REF!</v>
      </c>
      <c r="T255" s="110" t="e">
        <f t="shared" si="65"/>
        <v>#REF!</v>
      </c>
      <c r="U255" s="111" t="e">
        <f t="shared" si="72"/>
        <v>#REF!</v>
      </c>
      <c r="V255" s="111" t="e">
        <f t="shared" si="73"/>
        <v>#REF!</v>
      </c>
      <c r="X255" s="110" t="e">
        <f t="shared" si="66"/>
        <v>#REF!</v>
      </c>
      <c r="Y255" s="110" t="e">
        <f t="shared" si="67"/>
        <v>#REF!</v>
      </c>
      <c r="Z255" s="111" t="e">
        <f t="shared" si="74"/>
        <v>#REF!</v>
      </c>
      <c r="AA255" s="111" t="e">
        <f t="shared" si="75"/>
        <v>#REF!</v>
      </c>
      <c r="AC255" s="110" t="e">
        <f t="shared" si="68"/>
        <v>#REF!</v>
      </c>
      <c r="AD255" s="110" t="e">
        <f t="shared" si="69"/>
        <v>#REF!</v>
      </c>
      <c r="AE255" s="111" t="e">
        <f t="shared" si="76"/>
        <v>#REF!</v>
      </c>
      <c r="AF255" s="111" t="e">
        <f t="shared" si="77"/>
        <v>#REF!</v>
      </c>
      <c r="AH255" s="110" t="e">
        <f t="shared" si="70"/>
        <v>#REF!</v>
      </c>
      <c r="AI255" s="110" t="e">
        <f t="shared" si="71"/>
        <v>#REF!</v>
      </c>
      <c r="AJ255" s="111" t="e">
        <f t="shared" si="78"/>
        <v>#REF!</v>
      </c>
      <c r="AK255" s="111" t="e">
        <f t="shared" si="79"/>
        <v>#REF!</v>
      </c>
    </row>
    <row r="256" spans="1:948 1039:1917 2131:3044 3073:3381" ht="15" customHeight="1">
      <c r="A256" s="91" t="s">
        <v>254</v>
      </c>
      <c r="B256" s="92" t="s">
        <v>361</v>
      </c>
      <c r="C256" s="90">
        <v>1.33</v>
      </c>
      <c r="D256" s="13">
        <v>-0.45</v>
      </c>
      <c r="E256" s="14">
        <v>0.01</v>
      </c>
      <c r="F256" s="14">
        <v>-0.01</v>
      </c>
      <c r="G256" s="18">
        <f t="shared" si="62"/>
        <v>-0.44</v>
      </c>
      <c r="H256" s="18">
        <f t="shared" si="63"/>
        <v>-0.46</v>
      </c>
      <c r="I256" s="28"/>
      <c r="J256" s="3" t="e">
        <f>'Cav 1기존'!O254</f>
        <v>#REF!</v>
      </c>
      <c r="K256" s="3" t="e">
        <f>'Cav 1기존'!P254</f>
        <v>#REF!</v>
      </c>
      <c r="L256" s="3" t="e">
        <f>'Cav 2기존'!O254</f>
        <v>#REF!</v>
      </c>
      <c r="M256" s="3" t="e">
        <f>'Cav 2기존'!P254</f>
        <v>#REF!</v>
      </c>
      <c r="N256" s="3" t="e">
        <f>'Cav 3기존'!O254</f>
        <v>#REF!</v>
      </c>
      <c r="O256" s="3" t="e">
        <f>'Cav 3기존'!P254</f>
        <v>#REF!</v>
      </c>
      <c r="P256" s="3" t="e">
        <f>'Cav 4기존'!O254</f>
        <v>#REF!</v>
      </c>
      <c r="Q256" s="3" t="e">
        <f>'Cav 4기존'!P254</f>
        <v>#REF!</v>
      </c>
      <c r="S256" s="110" t="e">
        <f t="shared" si="64"/>
        <v>#REF!</v>
      </c>
      <c r="T256" s="110" t="e">
        <f t="shared" si="65"/>
        <v>#REF!</v>
      </c>
      <c r="U256" s="111" t="e">
        <f t="shared" si="72"/>
        <v>#REF!</v>
      </c>
      <c r="V256" s="111" t="e">
        <f t="shared" si="73"/>
        <v>#REF!</v>
      </c>
      <c r="X256" s="110" t="e">
        <f t="shared" si="66"/>
        <v>#REF!</v>
      </c>
      <c r="Y256" s="110" t="e">
        <f t="shared" si="67"/>
        <v>#REF!</v>
      </c>
      <c r="Z256" s="111" t="e">
        <f t="shared" si="74"/>
        <v>#REF!</v>
      </c>
      <c r="AA256" s="111" t="e">
        <f t="shared" si="75"/>
        <v>#REF!</v>
      </c>
      <c r="AC256" s="110" t="e">
        <f t="shared" si="68"/>
        <v>#REF!</v>
      </c>
      <c r="AD256" s="110" t="e">
        <f t="shared" si="69"/>
        <v>#REF!</v>
      </c>
      <c r="AE256" s="111" t="e">
        <f t="shared" si="76"/>
        <v>#REF!</v>
      </c>
      <c r="AF256" s="111" t="e">
        <f t="shared" si="77"/>
        <v>#REF!</v>
      </c>
      <c r="AH256" s="110" t="e">
        <f t="shared" si="70"/>
        <v>#REF!</v>
      </c>
      <c r="AI256" s="110" t="e">
        <f t="shared" si="71"/>
        <v>#REF!</v>
      </c>
      <c r="AJ256" s="111" t="e">
        <f t="shared" si="78"/>
        <v>#REF!</v>
      </c>
      <c r="AK256" s="111" t="e">
        <f t="shared" si="79"/>
        <v>#REF!</v>
      </c>
    </row>
    <row r="257" spans="1:37" ht="15" customHeight="1">
      <c r="A257" s="91" t="s">
        <v>259</v>
      </c>
      <c r="B257" s="92" t="s">
        <v>250</v>
      </c>
      <c r="C257" s="90"/>
      <c r="D257" s="13">
        <v>0</v>
      </c>
      <c r="E257" s="14">
        <v>2E-3</v>
      </c>
      <c r="F257" s="14">
        <v>-3.0000000000000001E-3</v>
      </c>
      <c r="G257" s="18">
        <f t="shared" si="62"/>
        <v>2E-3</v>
      </c>
      <c r="H257" s="18">
        <f t="shared" si="63"/>
        <v>-3.0000000000000001E-3</v>
      </c>
      <c r="I257" s="28"/>
      <c r="J257" s="3" t="e">
        <f>'Cav 1기존'!O255</f>
        <v>#REF!</v>
      </c>
      <c r="K257" s="3" t="e">
        <f>'Cav 1기존'!P255</f>
        <v>#REF!</v>
      </c>
      <c r="L257" s="3" t="e">
        <f>'Cav 2기존'!O255</f>
        <v>#REF!</v>
      </c>
      <c r="M257" s="3" t="e">
        <f>'Cav 2기존'!P255</f>
        <v>#REF!</v>
      </c>
      <c r="N257" s="3" t="e">
        <f>'Cav 3기존'!O255</f>
        <v>#REF!</v>
      </c>
      <c r="O257" s="3" t="e">
        <f>'Cav 3기존'!P255</f>
        <v>#REF!</v>
      </c>
      <c r="P257" s="3" t="e">
        <f>'Cav 4기존'!O255</f>
        <v>#REF!</v>
      </c>
      <c r="Q257" s="3" t="e">
        <f>'Cav 4기존'!P255</f>
        <v>#REF!</v>
      </c>
      <c r="S257" s="110">
        <f t="shared" si="64"/>
        <v>2E-3</v>
      </c>
      <c r="T257" s="110">
        <f t="shared" si="65"/>
        <v>-3.0000000000000001E-3</v>
      </c>
      <c r="U257" s="111">
        <f t="shared" si="72"/>
        <v>2E-3</v>
      </c>
      <c r="V257" s="111">
        <f t="shared" si="73"/>
        <v>-3.0000000000000001E-3</v>
      </c>
      <c r="X257" s="110">
        <f t="shared" si="66"/>
        <v>2E-3</v>
      </c>
      <c r="Y257" s="110">
        <f t="shared" si="67"/>
        <v>-3.0000000000000001E-3</v>
      </c>
      <c r="Z257" s="111">
        <f t="shared" si="74"/>
        <v>2E-3</v>
      </c>
      <c r="AA257" s="111">
        <f t="shared" si="75"/>
        <v>-3.0000000000000001E-3</v>
      </c>
      <c r="AC257" s="110">
        <f t="shared" si="68"/>
        <v>2E-3</v>
      </c>
      <c r="AD257" s="110">
        <f t="shared" si="69"/>
        <v>-3.0000000000000001E-3</v>
      </c>
      <c r="AE257" s="111">
        <f t="shared" si="76"/>
        <v>2E-3</v>
      </c>
      <c r="AF257" s="111">
        <f t="shared" si="77"/>
        <v>-3.0000000000000001E-3</v>
      </c>
      <c r="AH257" s="110">
        <f t="shared" si="70"/>
        <v>2E-3</v>
      </c>
      <c r="AI257" s="110">
        <f t="shared" si="71"/>
        <v>-3.0000000000000001E-3</v>
      </c>
      <c r="AJ257" s="111">
        <f t="shared" si="78"/>
        <v>2E-3</v>
      </c>
      <c r="AK257" s="111">
        <f t="shared" si="79"/>
        <v>-3.0000000000000001E-3</v>
      </c>
    </row>
    <row r="258" spans="1:37" ht="15" customHeight="1">
      <c r="A258" s="91" t="s">
        <v>259</v>
      </c>
      <c r="B258" s="92" t="s">
        <v>251</v>
      </c>
      <c r="C258" s="90"/>
      <c r="D258" s="13">
        <v>0</v>
      </c>
      <c r="E258" s="14">
        <v>2E-3</v>
      </c>
      <c r="F258" s="14">
        <v>-5.0000000000000001E-3</v>
      </c>
      <c r="G258" s="18">
        <f t="shared" si="62"/>
        <v>2E-3</v>
      </c>
      <c r="H258" s="18">
        <f t="shared" si="63"/>
        <v>-5.0000000000000001E-3</v>
      </c>
      <c r="I258" s="28"/>
      <c r="J258" s="3" t="e">
        <f>'Cav 1기존'!O256</f>
        <v>#REF!</v>
      </c>
      <c r="K258" s="3" t="e">
        <f>'Cav 1기존'!P256</f>
        <v>#REF!</v>
      </c>
      <c r="L258" s="3" t="e">
        <f>'Cav 2기존'!O256</f>
        <v>#REF!</v>
      </c>
      <c r="M258" s="3" t="e">
        <f>'Cav 2기존'!P256</f>
        <v>#REF!</v>
      </c>
      <c r="N258" s="3" t="e">
        <f>'Cav 3기존'!O256</f>
        <v>#REF!</v>
      </c>
      <c r="O258" s="3" t="e">
        <f>'Cav 3기존'!P256</f>
        <v>#REF!</v>
      </c>
      <c r="P258" s="3" t="e">
        <f>'Cav 4기존'!O256</f>
        <v>#REF!</v>
      </c>
      <c r="Q258" s="3" t="e">
        <f>'Cav 4기존'!P256</f>
        <v>#REF!</v>
      </c>
      <c r="S258" s="110">
        <f t="shared" si="64"/>
        <v>2E-3</v>
      </c>
      <c r="T258" s="110">
        <f t="shared" si="65"/>
        <v>-5.0000000000000001E-3</v>
      </c>
      <c r="U258" s="111">
        <f t="shared" si="72"/>
        <v>2E-3</v>
      </c>
      <c r="V258" s="111">
        <f t="shared" si="73"/>
        <v>-5.0000000000000001E-3</v>
      </c>
      <c r="X258" s="110">
        <f t="shared" si="66"/>
        <v>2E-3</v>
      </c>
      <c r="Y258" s="110">
        <f t="shared" si="67"/>
        <v>-5.0000000000000001E-3</v>
      </c>
      <c r="Z258" s="111">
        <f t="shared" si="74"/>
        <v>2E-3</v>
      </c>
      <c r="AA258" s="111">
        <f t="shared" si="75"/>
        <v>-5.0000000000000001E-3</v>
      </c>
      <c r="AC258" s="110">
        <f t="shared" si="68"/>
        <v>2E-3</v>
      </c>
      <c r="AD258" s="110">
        <f t="shared" si="69"/>
        <v>-5.0000000000000001E-3</v>
      </c>
      <c r="AE258" s="111">
        <f t="shared" si="76"/>
        <v>2E-3</v>
      </c>
      <c r="AF258" s="111">
        <f t="shared" si="77"/>
        <v>-5.0000000000000001E-3</v>
      </c>
      <c r="AH258" s="110">
        <f t="shared" si="70"/>
        <v>2E-3</v>
      </c>
      <c r="AI258" s="110">
        <f t="shared" si="71"/>
        <v>-5.0000000000000001E-3</v>
      </c>
      <c r="AJ258" s="111">
        <f t="shared" si="78"/>
        <v>2E-3</v>
      </c>
      <c r="AK258" s="111">
        <f t="shared" si="79"/>
        <v>-5.0000000000000001E-3</v>
      </c>
    </row>
    <row r="259" spans="1:37" ht="15" customHeight="1">
      <c r="A259" s="91" t="s">
        <v>259</v>
      </c>
      <c r="B259" s="92" t="s">
        <v>267</v>
      </c>
      <c r="C259" s="90"/>
      <c r="D259" s="13">
        <v>0</v>
      </c>
      <c r="E259" s="14">
        <v>2E-3</v>
      </c>
      <c r="F259" s="14">
        <v>-8.0000000000000002E-3</v>
      </c>
      <c r="G259" s="18">
        <f t="shared" si="62"/>
        <v>2E-3</v>
      </c>
      <c r="H259" s="18">
        <f t="shared" si="63"/>
        <v>-8.0000000000000002E-3</v>
      </c>
      <c r="I259" s="28"/>
      <c r="J259" s="3" t="e">
        <f>'Cav 1기존'!O257</f>
        <v>#REF!</v>
      </c>
      <c r="K259" s="3" t="e">
        <f>'Cav 1기존'!P257</f>
        <v>#REF!</v>
      </c>
      <c r="L259" s="3" t="e">
        <f>'Cav 2기존'!O257</f>
        <v>#REF!</v>
      </c>
      <c r="M259" s="3" t="e">
        <f>'Cav 2기존'!P257</f>
        <v>#REF!</v>
      </c>
      <c r="N259" s="3" t="e">
        <f>'Cav 3기존'!O257</f>
        <v>#REF!</v>
      </c>
      <c r="O259" s="3" t="e">
        <f>'Cav 3기존'!P257</f>
        <v>#REF!</v>
      </c>
      <c r="P259" s="3" t="e">
        <f>'Cav 4기존'!O257</f>
        <v>#REF!</v>
      </c>
      <c r="Q259" s="3" t="e">
        <f>'Cav 4기존'!P257</f>
        <v>#REF!</v>
      </c>
      <c r="S259" s="110">
        <f t="shared" si="64"/>
        <v>2E-3</v>
      </c>
      <c r="T259" s="110">
        <f t="shared" si="65"/>
        <v>-8.0000000000000002E-3</v>
      </c>
      <c r="U259" s="111">
        <f t="shared" si="72"/>
        <v>2E-3</v>
      </c>
      <c r="V259" s="111">
        <f t="shared" si="73"/>
        <v>-8.0000000000000002E-3</v>
      </c>
      <c r="X259" s="110">
        <f t="shared" si="66"/>
        <v>2E-3</v>
      </c>
      <c r="Y259" s="110">
        <f t="shared" si="67"/>
        <v>-8.0000000000000002E-3</v>
      </c>
      <c r="Z259" s="111">
        <f t="shared" si="74"/>
        <v>2E-3</v>
      </c>
      <c r="AA259" s="111">
        <f t="shared" si="75"/>
        <v>-8.0000000000000002E-3</v>
      </c>
      <c r="AC259" s="110">
        <f t="shared" si="68"/>
        <v>2E-3</v>
      </c>
      <c r="AD259" s="110">
        <f t="shared" si="69"/>
        <v>-8.0000000000000002E-3</v>
      </c>
      <c r="AE259" s="111">
        <f t="shared" si="76"/>
        <v>2E-3</v>
      </c>
      <c r="AF259" s="111">
        <f t="shared" si="77"/>
        <v>-8.0000000000000002E-3</v>
      </c>
      <c r="AH259" s="110">
        <f t="shared" si="70"/>
        <v>2E-3</v>
      </c>
      <c r="AI259" s="110">
        <f t="shared" si="71"/>
        <v>-8.0000000000000002E-3</v>
      </c>
      <c r="AJ259" s="111">
        <f t="shared" si="78"/>
        <v>2E-3</v>
      </c>
      <c r="AK259" s="111">
        <f t="shared" si="79"/>
        <v>-8.0000000000000002E-3</v>
      </c>
    </row>
    <row r="260" spans="1:37" ht="15" customHeight="1">
      <c r="A260" s="91" t="s">
        <v>259</v>
      </c>
      <c r="B260" s="92" t="s">
        <v>252</v>
      </c>
      <c r="C260" s="90"/>
      <c r="D260" s="13">
        <v>0</v>
      </c>
      <c r="E260" s="14">
        <v>4.0000000000000001E-3</v>
      </c>
      <c r="F260" s="14">
        <v>-0.01</v>
      </c>
      <c r="G260" s="18">
        <f t="shared" si="62"/>
        <v>4.0000000000000001E-3</v>
      </c>
      <c r="H260" s="18">
        <f t="shared" si="63"/>
        <v>-0.01</v>
      </c>
      <c r="I260" s="28"/>
      <c r="J260" s="3" t="e">
        <f>'Cav 1기존'!O258</f>
        <v>#REF!</v>
      </c>
      <c r="K260" s="3" t="e">
        <f>'Cav 1기존'!P258</f>
        <v>#REF!</v>
      </c>
      <c r="L260" s="3" t="e">
        <f>'Cav 2기존'!O258</f>
        <v>#REF!</v>
      </c>
      <c r="M260" s="3" t="e">
        <f>'Cav 2기존'!P258</f>
        <v>#REF!</v>
      </c>
      <c r="N260" s="3" t="e">
        <f>'Cav 3기존'!O258</f>
        <v>#REF!</v>
      </c>
      <c r="O260" s="3" t="e">
        <f>'Cav 3기존'!P258</f>
        <v>#REF!</v>
      </c>
      <c r="P260" s="3" t="e">
        <f>'Cav 4기존'!O258</f>
        <v>#REF!</v>
      </c>
      <c r="Q260" s="3" t="e">
        <f>'Cav 4기존'!P258</f>
        <v>#REF!</v>
      </c>
      <c r="S260" s="110">
        <f t="shared" si="64"/>
        <v>4.0000000000000001E-3</v>
      </c>
      <c r="T260" s="110">
        <f t="shared" si="65"/>
        <v>-0.01</v>
      </c>
      <c r="U260" s="111">
        <f t="shared" si="72"/>
        <v>4.0000000000000001E-3</v>
      </c>
      <c r="V260" s="111">
        <f t="shared" si="73"/>
        <v>-0.01</v>
      </c>
      <c r="X260" s="110">
        <f t="shared" si="66"/>
        <v>4.0000000000000001E-3</v>
      </c>
      <c r="Y260" s="110">
        <f t="shared" si="67"/>
        <v>-0.01</v>
      </c>
      <c r="Z260" s="111">
        <f t="shared" si="74"/>
        <v>4.0000000000000001E-3</v>
      </c>
      <c r="AA260" s="111">
        <f t="shared" si="75"/>
        <v>-0.01</v>
      </c>
      <c r="AC260" s="110">
        <f t="shared" si="68"/>
        <v>4.0000000000000001E-3</v>
      </c>
      <c r="AD260" s="110">
        <f t="shared" si="69"/>
        <v>-0.01</v>
      </c>
      <c r="AE260" s="111">
        <f t="shared" si="76"/>
        <v>4.0000000000000001E-3</v>
      </c>
      <c r="AF260" s="111">
        <f t="shared" si="77"/>
        <v>-0.01</v>
      </c>
      <c r="AH260" s="110">
        <f t="shared" si="70"/>
        <v>4.0000000000000001E-3</v>
      </c>
      <c r="AI260" s="110">
        <f t="shared" si="71"/>
        <v>-0.01</v>
      </c>
      <c r="AJ260" s="111">
        <f t="shared" si="78"/>
        <v>4.0000000000000001E-3</v>
      </c>
      <c r="AK260" s="111">
        <f t="shared" si="79"/>
        <v>-0.01</v>
      </c>
    </row>
    <row r="261" spans="1:37" ht="15" customHeight="1">
      <c r="A261" s="91" t="s">
        <v>260</v>
      </c>
      <c r="B261" s="92" t="s">
        <v>253</v>
      </c>
      <c r="C261" s="90"/>
      <c r="D261" s="13">
        <v>0</v>
      </c>
      <c r="E261" s="14">
        <v>5.0000000000000001E-3</v>
      </c>
      <c r="F261" s="14">
        <v>-1.4999999999999999E-2</v>
      </c>
      <c r="G261" s="18">
        <f t="shared" si="62"/>
        <v>5.0000000000000001E-3</v>
      </c>
      <c r="H261" s="18">
        <f t="shared" si="63"/>
        <v>-1.4999999999999999E-2</v>
      </c>
      <c r="I261" s="28"/>
      <c r="J261" s="3" t="e">
        <f>'Cav 1기존'!O259</f>
        <v>#REF!</v>
      </c>
      <c r="K261" s="3" t="e">
        <f>'Cav 1기존'!P259</f>
        <v>#REF!</v>
      </c>
      <c r="L261" s="3" t="e">
        <f>'Cav 2기존'!O259</f>
        <v>#REF!</v>
      </c>
      <c r="M261" s="3" t="e">
        <f>'Cav 2기존'!P259</f>
        <v>#REF!</v>
      </c>
      <c r="N261" s="3" t="e">
        <f>'Cav 3기존'!O259</f>
        <v>#REF!</v>
      </c>
      <c r="O261" s="3" t="e">
        <f>'Cav 3기존'!P259</f>
        <v>#REF!</v>
      </c>
      <c r="P261" s="3" t="e">
        <f>'Cav 4기존'!O259</f>
        <v>#REF!</v>
      </c>
      <c r="Q261" s="3" t="e">
        <f>'Cav 4기존'!P259</f>
        <v>#REF!</v>
      </c>
      <c r="S261" s="110" t="e">
        <f t="shared" si="64"/>
        <v>#REF!</v>
      </c>
      <c r="T261" s="110" t="e">
        <f t="shared" si="65"/>
        <v>#REF!</v>
      </c>
      <c r="U261" s="111" t="e">
        <f t="shared" si="72"/>
        <v>#REF!</v>
      </c>
      <c r="V261" s="111" t="e">
        <f t="shared" si="73"/>
        <v>#REF!</v>
      </c>
      <c r="X261" s="110" t="e">
        <f t="shared" si="66"/>
        <v>#REF!</v>
      </c>
      <c r="Y261" s="110" t="e">
        <f t="shared" si="67"/>
        <v>#REF!</v>
      </c>
      <c r="Z261" s="111" t="e">
        <f t="shared" si="74"/>
        <v>#REF!</v>
      </c>
      <c r="AA261" s="111" t="e">
        <f t="shared" si="75"/>
        <v>#REF!</v>
      </c>
      <c r="AC261" s="110" t="e">
        <f t="shared" si="68"/>
        <v>#REF!</v>
      </c>
      <c r="AD261" s="110" t="e">
        <f t="shared" si="69"/>
        <v>#REF!</v>
      </c>
      <c r="AE261" s="111" t="e">
        <f t="shared" si="76"/>
        <v>#REF!</v>
      </c>
      <c r="AF261" s="111" t="e">
        <f t="shared" si="77"/>
        <v>#REF!</v>
      </c>
      <c r="AH261" s="110" t="e">
        <f t="shared" si="70"/>
        <v>#REF!</v>
      </c>
      <c r="AI261" s="110" t="e">
        <f t="shared" si="71"/>
        <v>#REF!</v>
      </c>
      <c r="AJ261" s="111" t="e">
        <f t="shared" si="78"/>
        <v>#REF!</v>
      </c>
      <c r="AK261" s="111" t="e">
        <f t="shared" si="79"/>
        <v>#REF!</v>
      </c>
    </row>
    <row r="262" spans="1:37" ht="15" customHeight="1">
      <c r="A262" s="91" t="s">
        <v>254</v>
      </c>
      <c r="B262" s="92" t="s">
        <v>362</v>
      </c>
      <c r="C262" s="90">
        <v>1.33</v>
      </c>
      <c r="D262" s="13">
        <v>-0.45</v>
      </c>
      <c r="E262" s="14">
        <v>0.01</v>
      </c>
      <c r="F262" s="14">
        <v>-0.01</v>
      </c>
      <c r="G262" s="18">
        <f t="shared" si="62"/>
        <v>-0.44</v>
      </c>
      <c r="H262" s="18">
        <f t="shared" si="63"/>
        <v>-0.46</v>
      </c>
      <c r="I262" s="28"/>
      <c r="J262" s="3" t="e">
        <f>'Cav 1기존'!O260</f>
        <v>#REF!</v>
      </c>
      <c r="K262" s="3" t="e">
        <f>'Cav 1기존'!P260</f>
        <v>#REF!</v>
      </c>
      <c r="L262" s="3" t="e">
        <f>'Cav 2기존'!O260</f>
        <v>#REF!</v>
      </c>
      <c r="M262" s="3" t="e">
        <f>'Cav 2기존'!P260</f>
        <v>#REF!</v>
      </c>
      <c r="N262" s="3" t="e">
        <f>'Cav 3기존'!O260</f>
        <v>#REF!</v>
      </c>
      <c r="O262" s="3" t="e">
        <f>'Cav 3기존'!P260</f>
        <v>#REF!</v>
      </c>
      <c r="P262" s="3" t="e">
        <f>'Cav 4기존'!O260</f>
        <v>#REF!</v>
      </c>
      <c r="Q262" s="3" t="e">
        <f>'Cav 4기존'!P260</f>
        <v>#REF!</v>
      </c>
      <c r="S262" s="110" t="e">
        <f t="shared" si="64"/>
        <v>#REF!</v>
      </c>
      <c r="T262" s="110" t="e">
        <f t="shared" si="65"/>
        <v>#REF!</v>
      </c>
      <c r="U262" s="111" t="e">
        <f t="shared" si="72"/>
        <v>#REF!</v>
      </c>
      <c r="V262" s="111" t="e">
        <f t="shared" si="73"/>
        <v>#REF!</v>
      </c>
      <c r="X262" s="110" t="e">
        <f t="shared" si="66"/>
        <v>#REF!</v>
      </c>
      <c r="Y262" s="110" t="e">
        <f t="shared" si="67"/>
        <v>#REF!</v>
      </c>
      <c r="Z262" s="111" t="e">
        <f t="shared" si="74"/>
        <v>#REF!</v>
      </c>
      <c r="AA262" s="111" t="e">
        <f t="shared" si="75"/>
        <v>#REF!</v>
      </c>
      <c r="AC262" s="110" t="e">
        <f t="shared" si="68"/>
        <v>#REF!</v>
      </c>
      <c r="AD262" s="110" t="e">
        <f t="shared" si="69"/>
        <v>#REF!</v>
      </c>
      <c r="AE262" s="111" t="e">
        <f t="shared" si="76"/>
        <v>#REF!</v>
      </c>
      <c r="AF262" s="111" t="e">
        <f t="shared" si="77"/>
        <v>#REF!</v>
      </c>
      <c r="AH262" s="110" t="e">
        <f t="shared" si="70"/>
        <v>#REF!</v>
      </c>
      <c r="AI262" s="110" t="e">
        <f t="shared" si="71"/>
        <v>#REF!</v>
      </c>
      <c r="AJ262" s="111" t="e">
        <f t="shared" si="78"/>
        <v>#REF!</v>
      </c>
      <c r="AK262" s="111" t="e">
        <f t="shared" si="79"/>
        <v>#REF!</v>
      </c>
    </row>
    <row r="263" spans="1:37" ht="15" customHeight="1">
      <c r="A263" s="91" t="s">
        <v>259</v>
      </c>
      <c r="B263" s="92" t="s">
        <v>255</v>
      </c>
      <c r="C263" s="90"/>
      <c r="D263" s="13">
        <v>0</v>
      </c>
      <c r="E263" s="14">
        <v>2E-3</v>
      </c>
      <c r="F263" s="14">
        <v>-3.0000000000000001E-3</v>
      </c>
      <c r="G263" s="18">
        <f t="shared" si="62"/>
        <v>2E-3</v>
      </c>
      <c r="H263" s="18">
        <f t="shared" si="63"/>
        <v>-3.0000000000000001E-3</v>
      </c>
      <c r="I263" s="28"/>
      <c r="J263" s="3" t="e">
        <f>'Cav 1기존'!O261</f>
        <v>#REF!</v>
      </c>
      <c r="K263" s="3" t="e">
        <f>'Cav 1기존'!P261</f>
        <v>#REF!</v>
      </c>
      <c r="L263" s="3" t="e">
        <f>'Cav 2기존'!O261</f>
        <v>#REF!</v>
      </c>
      <c r="M263" s="3" t="e">
        <f>'Cav 2기존'!P261</f>
        <v>#REF!</v>
      </c>
      <c r="N263" s="3" t="e">
        <f>'Cav 3기존'!O261</f>
        <v>#REF!</v>
      </c>
      <c r="O263" s="3" t="e">
        <f>'Cav 3기존'!P261</f>
        <v>#REF!</v>
      </c>
      <c r="P263" s="3" t="e">
        <f>'Cav 4기존'!O261</f>
        <v>#REF!</v>
      </c>
      <c r="Q263" s="3" t="e">
        <f>'Cav 4기존'!P261</f>
        <v>#REF!</v>
      </c>
      <c r="S263" s="110">
        <f t="shared" si="64"/>
        <v>2E-3</v>
      </c>
      <c r="T263" s="110">
        <f t="shared" si="65"/>
        <v>-3.0000000000000001E-3</v>
      </c>
      <c r="U263" s="111">
        <f t="shared" si="72"/>
        <v>2E-3</v>
      </c>
      <c r="V263" s="111">
        <f t="shared" si="73"/>
        <v>-3.0000000000000001E-3</v>
      </c>
      <c r="X263" s="110">
        <f t="shared" si="66"/>
        <v>2E-3</v>
      </c>
      <c r="Y263" s="110">
        <f t="shared" si="67"/>
        <v>-3.0000000000000001E-3</v>
      </c>
      <c r="Z263" s="111">
        <f t="shared" si="74"/>
        <v>2E-3</v>
      </c>
      <c r="AA263" s="111">
        <f t="shared" si="75"/>
        <v>-3.0000000000000001E-3</v>
      </c>
      <c r="AC263" s="110">
        <f t="shared" si="68"/>
        <v>2E-3</v>
      </c>
      <c r="AD263" s="110">
        <f t="shared" si="69"/>
        <v>-3.0000000000000001E-3</v>
      </c>
      <c r="AE263" s="111">
        <f t="shared" si="76"/>
        <v>2E-3</v>
      </c>
      <c r="AF263" s="111">
        <f t="shared" si="77"/>
        <v>-3.0000000000000001E-3</v>
      </c>
      <c r="AH263" s="110">
        <f t="shared" si="70"/>
        <v>2E-3</v>
      </c>
      <c r="AI263" s="110">
        <f t="shared" si="71"/>
        <v>-3.0000000000000001E-3</v>
      </c>
      <c r="AJ263" s="111">
        <f t="shared" si="78"/>
        <v>2E-3</v>
      </c>
      <c r="AK263" s="111">
        <f t="shared" si="79"/>
        <v>-3.0000000000000001E-3</v>
      </c>
    </row>
    <row r="264" spans="1:37" ht="15" customHeight="1">
      <c r="A264" s="91" t="s">
        <v>259</v>
      </c>
      <c r="B264" s="92" t="s">
        <v>256</v>
      </c>
      <c r="C264" s="90"/>
      <c r="D264" s="13">
        <v>0</v>
      </c>
      <c r="E264" s="14">
        <v>2E-3</v>
      </c>
      <c r="F264" s="14">
        <v>-5.0000000000000001E-3</v>
      </c>
      <c r="G264" s="18">
        <f t="shared" si="62"/>
        <v>2E-3</v>
      </c>
      <c r="H264" s="18">
        <f t="shared" si="63"/>
        <v>-5.0000000000000001E-3</v>
      </c>
      <c r="I264" s="28"/>
      <c r="J264" s="3" t="e">
        <f>'Cav 1기존'!O262</f>
        <v>#REF!</v>
      </c>
      <c r="K264" s="3" t="e">
        <f>'Cav 1기존'!P262</f>
        <v>#REF!</v>
      </c>
      <c r="L264" s="3" t="e">
        <f>'Cav 2기존'!O262</f>
        <v>#REF!</v>
      </c>
      <c r="M264" s="3" t="e">
        <f>'Cav 2기존'!P262</f>
        <v>#REF!</v>
      </c>
      <c r="N264" s="3" t="e">
        <f>'Cav 3기존'!O262</f>
        <v>#REF!</v>
      </c>
      <c r="O264" s="3" t="e">
        <f>'Cav 3기존'!P262</f>
        <v>#REF!</v>
      </c>
      <c r="P264" s="3" t="e">
        <f>'Cav 4기존'!O262</f>
        <v>#REF!</v>
      </c>
      <c r="Q264" s="3" t="e">
        <f>'Cav 4기존'!P262</f>
        <v>#REF!</v>
      </c>
      <c r="S264" s="110">
        <f t="shared" si="64"/>
        <v>2E-3</v>
      </c>
      <c r="T264" s="110">
        <f t="shared" si="65"/>
        <v>-5.0000000000000001E-3</v>
      </c>
      <c r="U264" s="111">
        <f t="shared" si="72"/>
        <v>2E-3</v>
      </c>
      <c r="V264" s="111">
        <f t="shared" si="73"/>
        <v>-5.0000000000000001E-3</v>
      </c>
      <c r="X264" s="110">
        <f t="shared" si="66"/>
        <v>2E-3</v>
      </c>
      <c r="Y264" s="110">
        <f t="shared" si="67"/>
        <v>-5.0000000000000001E-3</v>
      </c>
      <c r="Z264" s="111">
        <f t="shared" si="74"/>
        <v>2E-3</v>
      </c>
      <c r="AA264" s="111">
        <f t="shared" si="75"/>
        <v>-5.0000000000000001E-3</v>
      </c>
      <c r="AC264" s="110">
        <f t="shared" si="68"/>
        <v>2E-3</v>
      </c>
      <c r="AD264" s="110">
        <f t="shared" si="69"/>
        <v>-5.0000000000000001E-3</v>
      </c>
      <c r="AE264" s="111">
        <f t="shared" si="76"/>
        <v>2E-3</v>
      </c>
      <c r="AF264" s="111">
        <f t="shared" si="77"/>
        <v>-5.0000000000000001E-3</v>
      </c>
      <c r="AH264" s="110">
        <f t="shared" si="70"/>
        <v>2E-3</v>
      </c>
      <c r="AI264" s="110">
        <f t="shared" si="71"/>
        <v>-5.0000000000000001E-3</v>
      </c>
      <c r="AJ264" s="111">
        <f t="shared" si="78"/>
        <v>2E-3</v>
      </c>
      <c r="AK264" s="111">
        <f t="shared" si="79"/>
        <v>-5.0000000000000001E-3</v>
      </c>
    </row>
    <row r="265" spans="1:37" ht="15" customHeight="1">
      <c r="A265" s="91" t="s">
        <v>259</v>
      </c>
      <c r="B265" s="92" t="s">
        <v>268</v>
      </c>
      <c r="C265" s="90"/>
      <c r="D265" s="13">
        <v>0</v>
      </c>
      <c r="E265" s="14">
        <v>2E-3</v>
      </c>
      <c r="F265" s="14">
        <v>-8.0000000000000002E-3</v>
      </c>
      <c r="G265" s="18">
        <f t="shared" si="62"/>
        <v>2E-3</v>
      </c>
      <c r="H265" s="18">
        <f t="shared" si="63"/>
        <v>-8.0000000000000002E-3</v>
      </c>
      <c r="I265" s="27"/>
      <c r="J265" s="3" t="e">
        <f>'Cav 1기존'!O263</f>
        <v>#REF!</v>
      </c>
      <c r="K265" s="3" t="e">
        <f>'Cav 1기존'!P263</f>
        <v>#REF!</v>
      </c>
      <c r="L265" s="3" t="e">
        <f>'Cav 2기존'!O263</f>
        <v>#REF!</v>
      </c>
      <c r="M265" s="3" t="e">
        <f>'Cav 2기존'!P263</f>
        <v>#REF!</v>
      </c>
      <c r="N265" s="3" t="e">
        <f>'Cav 3기존'!O263</f>
        <v>#REF!</v>
      </c>
      <c r="O265" s="3" t="e">
        <f>'Cav 3기존'!P263</f>
        <v>#REF!</v>
      </c>
      <c r="P265" s="3" t="e">
        <f>'Cav 4기존'!O263</f>
        <v>#REF!</v>
      </c>
      <c r="Q265" s="3" t="e">
        <f>'Cav 4기존'!P263</f>
        <v>#REF!</v>
      </c>
      <c r="S265" s="110">
        <f t="shared" si="64"/>
        <v>2E-3</v>
      </c>
      <c r="T265" s="110">
        <f t="shared" si="65"/>
        <v>-8.0000000000000002E-3</v>
      </c>
      <c r="U265" s="111">
        <f t="shared" si="72"/>
        <v>2E-3</v>
      </c>
      <c r="V265" s="111">
        <f t="shared" si="73"/>
        <v>-8.0000000000000002E-3</v>
      </c>
      <c r="X265" s="110">
        <f t="shared" si="66"/>
        <v>2E-3</v>
      </c>
      <c r="Y265" s="110">
        <f t="shared" si="67"/>
        <v>-8.0000000000000002E-3</v>
      </c>
      <c r="Z265" s="111">
        <f t="shared" si="74"/>
        <v>2E-3</v>
      </c>
      <c r="AA265" s="111">
        <f t="shared" si="75"/>
        <v>-8.0000000000000002E-3</v>
      </c>
      <c r="AC265" s="110">
        <f t="shared" si="68"/>
        <v>2E-3</v>
      </c>
      <c r="AD265" s="110">
        <f t="shared" si="69"/>
        <v>-8.0000000000000002E-3</v>
      </c>
      <c r="AE265" s="111">
        <f t="shared" si="76"/>
        <v>2E-3</v>
      </c>
      <c r="AF265" s="111">
        <f t="shared" si="77"/>
        <v>-8.0000000000000002E-3</v>
      </c>
      <c r="AH265" s="110">
        <f t="shared" si="70"/>
        <v>2E-3</v>
      </c>
      <c r="AI265" s="110">
        <f t="shared" si="71"/>
        <v>-8.0000000000000002E-3</v>
      </c>
      <c r="AJ265" s="111">
        <f t="shared" si="78"/>
        <v>2E-3</v>
      </c>
      <c r="AK265" s="111">
        <f t="shared" si="79"/>
        <v>-8.0000000000000002E-3</v>
      </c>
    </row>
    <row r="266" spans="1:37" ht="15" customHeight="1">
      <c r="A266" s="91" t="s">
        <v>259</v>
      </c>
      <c r="B266" s="92" t="s">
        <v>257</v>
      </c>
      <c r="C266" s="90"/>
      <c r="D266" s="13">
        <v>0</v>
      </c>
      <c r="E266" s="14">
        <v>4.0000000000000001E-3</v>
      </c>
      <c r="F266" s="14">
        <v>-0.01</v>
      </c>
      <c r="G266" s="18">
        <f t="shared" si="62"/>
        <v>4.0000000000000001E-3</v>
      </c>
      <c r="H266" s="18">
        <f t="shared" si="63"/>
        <v>-0.01</v>
      </c>
      <c r="I266" s="27"/>
      <c r="J266" s="3" t="e">
        <f>'Cav 1기존'!O264</f>
        <v>#REF!</v>
      </c>
      <c r="K266" s="3" t="e">
        <f>'Cav 1기존'!P264</f>
        <v>#REF!</v>
      </c>
      <c r="L266" s="3" t="e">
        <f>'Cav 2기존'!O264</f>
        <v>#REF!</v>
      </c>
      <c r="M266" s="3" t="e">
        <f>'Cav 2기존'!P264</f>
        <v>#REF!</v>
      </c>
      <c r="N266" s="3" t="e">
        <f>'Cav 3기존'!O264</f>
        <v>#REF!</v>
      </c>
      <c r="O266" s="3" t="e">
        <f>'Cav 3기존'!P264</f>
        <v>#REF!</v>
      </c>
      <c r="P266" s="3" t="e">
        <f>'Cav 4기존'!O264</f>
        <v>#REF!</v>
      </c>
      <c r="Q266" s="3" t="e">
        <f>'Cav 4기존'!P264</f>
        <v>#REF!</v>
      </c>
      <c r="S266" s="110">
        <f t="shared" si="64"/>
        <v>4.0000000000000001E-3</v>
      </c>
      <c r="T266" s="110">
        <f t="shared" si="65"/>
        <v>-0.01</v>
      </c>
      <c r="U266" s="111">
        <f t="shared" si="72"/>
        <v>4.0000000000000001E-3</v>
      </c>
      <c r="V266" s="111">
        <f t="shared" si="73"/>
        <v>-0.01</v>
      </c>
      <c r="X266" s="110">
        <f t="shared" si="66"/>
        <v>4.0000000000000001E-3</v>
      </c>
      <c r="Y266" s="110">
        <f t="shared" si="67"/>
        <v>-0.01</v>
      </c>
      <c r="Z266" s="111">
        <f t="shared" si="74"/>
        <v>4.0000000000000001E-3</v>
      </c>
      <c r="AA266" s="111">
        <f t="shared" si="75"/>
        <v>-0.01</v>
      </c>
      <c r="AC266" s="110">
        <f t="shared" si="68"/>
        <v>4.0000000000000001E-3</v>
      </c>
      <c r="AD266" s="110">
        <f t="shared" si="69"/>
        <v>-0.01</v>
      </c>
      <c r="AE266" s="111">
        <f t="shared" si="76"/>
        <v>4.0000000000000001E-3</v>
      </c>
      <c r="AF266" s="111">
        <f t="shared" si="77"/>
        <v>-0.01</v>
      </c>
      <c r="AH266" s="110">
        <f t="shared" si="70"/>
        <v>4.0000000000000001E-3</v>
      </c>
      <c r="AI266" s="110">
        <f t="shared" si="71"/>
        <v>-0.01</v>
      </c>
      <c r="AJ266" s="111">
        <f t="shared" si="78"/>
        <v>4.0000000000000001E-3</v>
      </c>
      <c r="AK266" s="111">
        <f t="shared" si="79"/>
        <v>-0.01</v>
      </c>
    </row>
    <row r="267" spans="1:37" ht="15" customHeight="1">
      <c r="A267" s="91" t="s">
        <v>260</v>
      </c>
      <c r="B267" s="92" t="s">
        <v>258</v>
      </c>
      <c r="C267" s="90"/>
      <c r="D267" s="13">
        <v>0</v>
      </c>
      <c r="E267" s="14">
        <v>5.0000000000000001E-3</v>
      </c>
      <c r="F267" s="14">
        <v>-1.4999999999999999E-2</v>
      </c>
      <c r="G267" s="18">
        <f t="shared" si="62"/>
        <v>5.0000000000000001E-3</v>
      </c>
      <c r="H267" s="18">
        <f t="shared" si="63"/>
        <v>-1.4999999999999999E-2</v>
      </c>
      <c r="I267" s="27"/>
      <c r="J267" s="3" t="e">
        <f>'Cav 1기존'!O265</f>
        <v>#REF!</v>
      </c>
      <c r="K267" s="3" t="e">
        <f>'Cav 1기존'!P265</f>
        <v>#REF!</v>
      </c>
      <c r="L267" s="3" t="e">
        <f>'Cav 2기존'!O265</f>
        <v>#REF!</v>
      </c>
      <c r="M267" s="3" t="e">
        <f>'Cav 2기존'!P265</f>
        <v>#REF!</v>
      </c>
      <c r="N267" s="3" t="e">
        <f>'Cav 3기존'!O265</f>
        <v>#REF!</v>
      </c>
      <c r="O267" s="3" t="e">
        <f>'Cav 3기존'!P265</f>
        <v>#REF!</v>
      </c>
      <c r="P267" s="3" t="e">
        <f>'Cav 4기존'!O265</f>
        <v>#REF!</v>
      </c>
      <c r="Q267" s="3" t="e">
        <f>'Cav 4기존'!P265</f>
        <v>#REF!</v>
      </c>
      <c r="S267" s="110" t="e">
        <f t="shared" si="64"/>
        <v>#REF!</v>
      </c>
      <c r="T267" s="110" t="e">
        <f t="shared" si="65"/>
        <v>#REF!</v>
      </c>
      <c r="U267" s="111" t="e">
        <f t="shared" si="72"/>
        <v>#REF!</v>
      </c>
      <c r="V267" s="111" t="e">
        <f t="shared" si="73"/>
        <v>#REF!</v>
      </c>
      <c r="X267" s="110" t="e">
        <f t="shared" si="66"/>
        <v>#REF!</v>
      </c>
      <c r="Y267" s="110" t="e">
        <f t="shared" si="67"/>
        <v>#REF!</v>
      </c>
      <c r="Z267" s="111" t="e">
        <f t="shared" si="74"/>
        <v>#REF!</v>
      </c>
      <c r="AA267" s="111" t="e">
        <f t="shared" si="75"/>
        <v>#REF!</v>
      </c>
      <c r="AC267" s="110" t="e">
        <f t="shared" si="68"/>
        <v>#REF!</v>
      </c>
      <c r="AD267" s="110" t="e">
        <f t="shared" si="69"/>
        <v>#REF!</v>
      </c>
      <c r="AE267" s="111" t="e">
        <f t="shared" si="76"/>
        <v>#REF!</v>
      </c>
      <c r="AF267" s="111" t="e">
        <f t="shared" si="77"/>
        <v>#REF!</v>
      </c>
      <c r="AH267" s="110" t="e">
        <f t="shared" si="70"/>
        <v>#REF!</v>
      </c>
      <c r="AI267" s="110" t="e">
        <f t="shared" si="71"/>
        <v>#REF!</v>
      </c>
      <c r="AJ267" s="111" t="e">
        <f t="shared" si="78"/>
        <v>#REF!</v>
      </c>
      <c r="AK267" s="111" t="e">
        <f t="shared" si="79"/>
        <v>#REF!</v>
      </c>
    </row>
    <row r="268" spans="1:37" ht="15" customHeight="1">
      <c r="A268" s="91"/>
      <c r="B268" s="92"/>
      <c r="C268" s="90"/>
      <c r="D268" s="13"/>
      <c r="E268" s="14"/>
      <c r="F268" s="14"/>
      <c r="G268" s="18" t="str">
        <f t="shared" si="62"/>
        <v/>
      </c>
      <c r="H268" s="18" t="str">
        <f t="shared" si="63"/>
        <v/>
      </c>
      <c r="I268" s="27"/>
      <c r="J268" s="3" t="e">
        <f>'Cav 1기존'!O270</f>
        <v>#REF!</v>
      </c>
      <c r="K268" s="3" t="e">
        <f>'Cav 1기존'!P270</f>
        <v>#REF!</v>
      </c>
      <c r="L268" s="3" t="e">
        <f>'Cav 2기존'!O270</f>
        <v>#REF!</v>
      </c>
      <c r="M268" s="3" t="e">
        <f>'Cav 2기존'!P270</f>
        <v>#REF!</v>
      </c>
      <c r="N268" s="3" t="e">
        <f>'Cav 3기존'!O270</f>
        <v>#REF!</v>
      </c>
      <c r="O268" s="3" t="e">
        <f>'Cav 3기존'!P270</f>
        <v>#REF!</v>
      </c>
      <c r="P268" s="3" t="e">
        <f>'Cav 4기존'!O270</f>
        <v>#REF!</v>
      </c>
      <c r="Q268" s="3" t="e">
        <f>'Cav 4기존'!P270</f>
        <v>#REF!</v>
      </c>
      <c r="S268" s="110" t="e">
        <f t="shared" si="64"/>
        <v>#REF!</v>
      </c>
      <c r="T268" s="110" t="e">
        <f t="shared" si="65"/>
        <v>#REF!</v>
      </c>
      <c r="U268" s="111" t="e">
        <f t="shared" si="72"/>
        <v>#REF!</v>
      </c>
      <c r="V268" s="111" t="e">
        <f t="shared" si="73"/>
        <v>#REF!</v>
      </c>
      <c r="X268" s="110" t="e">
        <f t="shared" si="66"/>
        <v>#REF!</v>
      </c>
      <c r="Y268" s="110" t="e">
        <f t="shared" si="67"/>
        <v>#REF!</v>
      </c>
      <c r="Z268" s="111" t="e">
        <f t="shared" si="74"/>
        <v>#REF!</v>
      </c>
      <c r="AA268" s="111" t="e">
        <f t="shared" si="75"/>
        <v>#REF!</v>
      </c>
      <c r="AC268" s="110" t="e">
        <f t="shared" si="68"/>
        <v>#REF!</v>
      </c>
      <c r="AD268" s="110" t="e">
        <f t="shared" si="69"/>
        <v>#REF!</v>
      </c>
      <c r="AE268" s="111" t="e">
        <f t="shared" si="76"/>
        <v>#REF!</v>
      </c>
      <c r="AF268" s="111" t="e">
        <f t="shared" si="77"/>
        <v>#REF!</v>
      </c>
      <c r="AH268" s="110" t="e">
        <f t="shared" si="70"/>
        <v>#REF!</v>
      </c>
      <c r="AI268" s="110" t="e">
        <f t="shared" si="71"/>
        <v>#REF!</v>
      </c>
      <c r="AJ268" s="111" t="e">
        <f t="shared" si="78"/>
        <v>#REF!</v>
      </c>
      <c r="AK268" s="111" t="e">
        <f t="shared" si="79"/>
        <v>#REF!</v>
      </c>
    </row>
    <row r="269" spans="1:37" ht="15" customHeight="1">
      <c r="A269" s="91"/>
      <c r="B269" s="92"/>
      <c r="C269" s="90"/>
      <c r="D269" s="13"/>
      <c r="E269" s="14"/>
      <c r="F269" s="14"/>
      <c r="G269" s="18" t="str">
        <f t="shared" si="62"/>
        <v/>
      </c>
      <c r="H269" s="18" t="str">
        <f t="shared" si="63"/>
        <v/>
      </c>
      <c r="I269" s="27"/>
      <c r="J269" s="3" t="e">
        <f>'Cav 1기존'!O271</f>
        <v>#REF!</v>
      </c>
      <c r="K269" s="3" t="e">
        <f>'Cav 1기존'!P271</f>
        <v>#REF!</v>
      </c>
      <c r="L269" s="3" t="e">
        <f>'Cav 2기존'!O271</f>
        <v>#REF!</v>
      </c>
      <c r="M269" s="3" t="e">
        <f>'Cav 2기존'!P271</f>
        <v>#REF!</v>
      </c>
      <c r="N269" s="3" t="e">
        <f>'Cav 3기존'!O271</f>
        <v>#REF!</v>
      </c>
      <c r="O269" s="3" t="e">
        <f>'Cav 3기존'!P271</f>
        <v>#REF!</v>
      </c>
      <c r="P269" s="3" t="e">
        <f>'Cav 4기존'!O271</f>
        <v>#REF!</v>
      </c>
      <c r="Q269" s="3" t="e">
        <f>'Cav 4기존'!P271</f>
        <v>#REF!</v>
      </c>
      <c r="S269" s="110" t="e">
        <f t="shared" si="64"/>
        <v>#REF!</v>
      </c>
      <c r="T269" s="110" t="e">
        <f t="shared" si="65"/>
        <v>#REF!</v>
      </c>
      <c r="U269" s="111" t="e">
        <f t="shared" si="72"/>
        <v>#REF!</v>
      </c>
      <c r="V269" s="111" t="e">
        <f t="shared" si="73"/>
        <v>#REF!</v>
      </c>
      <c r="X269" s="110" t="e">
        <f t="shared" si="66"/>
        <v>#REF!</v>
      </c>
      <c r="Y269" s="110" t="e">
        <f t="shared" si="67"/>
        <v>#REF!</v>
      </c>
      <c r="Z269" s="111" t="e">
        <f t="shared" si="74"/>
        <v>#REF!</v>
      </c>
      <c r="AA269" s="111" t="e">
        <f t="shared" si="75"/>
        <v>#REF!</v>
      </c>
      <c r="AC269" s="110" t="e">
        <f t="shared" si="68"/>
        <v>#REF!</v>
      </c>
      <c r="AD269" s="110" t="e">
        <f t="shared" si="69"/>
        <v>#REF!</v>
      </c>
      <c r="AE269" s="111" t="e">
        <f t="shared" si="76"/>
        <v>#REF!</v>
      </c>
      <c r="AF269" s="111" t="e">
        <f t="shared" si="77"/>
        <v>#REF!</v>
      </c>
      <c r="AH269" s="110" t="e">
        <f t="shared" si="70"/>
        <v>#REF!</v>
      </c>
      <c r="AI269" s="110" t="e">
        <f t="shared" si="71"/>
        <v>#REF!</v>
      </c>
      <c r="AJ269" s="111" t="e">
        <f t="shared" si="78"/>
        <v>#REF!</v>
      </c>
      <c r="AK269" s="111" t="e">
        <f t="shared" si="79"/>
        <v>#REF!</v>
      </c>
    </row>
    <row r="270" spans="1:37" ht="15" customHeight="1">
      <c r="A270" s="91"/>
      <c r="B270" s="92"/>
      <c r="C270" s="90"/>
      <c r="D270" s="13"/>
      <c r="E270" s="14"/>
      <c r="F270" s="14"/>
      <c r="G270" s="18" t="str">
        <f t="shared" ref="G270:G294" si="80">IF(AND(D270="",E270=""),"",IF(D270="",E270,D270+E270))</f>
        <v/>
      </c>
      <c r="H270" s="18" t="str">
        <f t="shared" ref="H270:H294" si="81">IF(AND(D270="",F270=""),"",IF(D270="",F270,D270+F270))</f>
        <v/>
      </c>
      <c r="I270" s="27"/>
      <c r="J270" s="3"/>
      <c r="K270" s="3"/>
      <c r="L270" s="3"/>
      <c r="M270" s="3"/>
      <c r="N270" s="3"/>
      <c r="O270" s="3"/>
      <c r="P270" s="3"/>
      <c r="Q270" s="3"/>
      <c r="S270" s="110" t="e">
        <f t="shared" ref="S270:S333" si="82">IF($A270&lt;&gt;"(DC)", $E270*$R$7, $E270)</f>
        <v>#REF!</v>
      </c>
      <c r="T270" s="110" t="e">
        <f t="shared" ref="T270:T333" si="83">IF($A270&lt;&gt;"(DC)", $F270*$R$7, $F270)</f>
        <v>#REF!</v>
      </c>
      <c r="U270" s="111" t="e">
        <f t="shared" si="72"/>
        <v>#REF!</v>
      </c>
      <c r="V270" s="111" t="e">
        <f t="shared" si="73"/>
        <v>#REF!</v>
      </c>
      <c r="X270" s="110" t="e">
        <f t="shared" ref="X270:X333" si="84">IF($A270&lt;&gt;"(DC)", $E270*$W$7, $E270)</f>
        <v>#REF!</v>
      </c>
      <c r="Y270" s="110" t="e">
        <f t="shared" ref="Y270:Y333" si="85">IF($A270&lt;&gt;"(DC)", $F270*$W$7, $F270)</f>
        <v>#REF!</v>
      </c>
      <c r="Z270" s="111" t="e">
        <f t="shared" si="74"/>
        <v>#REF!</v>
      </c>
      <c r="AA270" s="111" t="e">
        <f t="shared" si="75"/>
        <v>#REF!</v>
      </c>
      <c r="AC270" s="110" t="e">
        <f t="shared" ref="AC270:AC333" si="86">IF($A270&lt;&gt;"(DC)", $E270*$AB$7, $E270)</f>
        <v>#REF!</v>
      </c>
      <c r="AD270" s="110" t="e">
        <f t="shared" ref="AD270:AD333" si="87">IF($A270&lt;&gt;"(DC)", $F270*$AB$7, $F270)</f>
        <v>#REF!</v>
      </c>
      <c r="AE270" s="111" t="e">
        <f t="shared" si="76"/>
        <v>#REF!</v>
      </c>
      <c r="AF270" s="111" t="e">
        <f t="shared" si="77"/>
        <v>#REF!</v>
      </c>
      <c r="AH270" s="110" t="e">
        <f t="shared" ref="AH270:AH333" si="88">IF($A270&lt;&gt;"(DC)", $E270*$AG$7, $E270)</f>
        <v>#REF!</v>
      </c>
      <c r="AI270" s="110" t="e">
        <f t="shared" ref="AI270:AI333" si="89">IF($A270&lt;&gt;"(DC)", $F270*$AG$7, $F270)</f>
        <v>#REF!</v>
      </c>
      <c r="AJ270" s="111" t="e">
        <f t="shared" si="78"/>
        <v>#REF!</v>
      </c>
      <c r="AK270" s="111" t="e">
        <f t="shared" si="79"/>
        <v>#REF!</v>
      </c>
    </row>
    <row r="271" spans="1:37" ht="15" customHeight="1">
      <c r="A271" s="91"/>
      <c r="B271" s="92"/>
      <c r="C271" s="90"/>
      <c r="D271" s="13"/>
      <c r="E271" s="14"/>
      <c r="F271" s="14"/>
      <c r="G271" s="18" t="str">
        <f t="shared" si="80"/>
        <v/>
      </c>
      <c r="H271" s="18" t="str">
        <f t="shared" si="81"/>
        <v/>
      </c>
      <c r="I271" s="27"/>
      <c r="J271" s="3"/>
      <c r="K271" s="3"/>
      <c r="L271" s="3"/>
      <c r="M271" s="3"/>
      <c r="N271" s="3"/>
      <c r="O271" s="3"/>
      <c r="P271" s="3"/>
      <c r="Q271" s="3"/>
      <c r="S271" s="110" t="e">
        <f t="shared" si="82"/>
        <v>#REF!</v>
      </c>
      <c r="T271" s="110" t="e">
        <f t="shared" si="83"/>
        <v>#REF!</v>
      </c>
      <c r="U271" s="111" t="e">
        <f t="shared" si="72"/>
        <v>#REF!</v>
      </c>
      <c r="V271" s="111" t="e">
        <f t="shared" si="73"/>
        <v>#REF!</v>
      </c>
      <c r="X271" s="110" t="e">
        <f t="shared" si="84"/>
        <v>#REF!</v>
      </c>
      <c r="Y271" s="110" t="e">
        <f t="shared" si="85"/>
        <v>#REF!</v>
      </c>
      <c r="Z271" s="111" t="e">
        <f t="shared" si="74"/>
        <v>#REF!</v>
      </c>
      <c r="AA271" s="111" t="e">
        <f t="shared" si="75"/>
        <v>#REF!</v>
      </c>
      <c r="AC271" s="110" t="e">
        <f t="shared" si="86"/>
        <v>#REF!</v>
      </c>
      <c r="AD271" s="110" t="e">
        <f t="shared" si="87"/>
        <v>#REF!</v>
      </c>
      <c r="AE271" s="111" t="e">
        <f t="shared" si="76"/>
        <v>#REF!</v>
      </c>
      <c r="AF271" s="111" t="e">
        <f t="shared" si="77"/>
        <v>#REF!</v>
      </c>
      <c r="AH271" s="110" t="e">
        <f t="shared" si="88"/>
        <v>#REF!</v>
      </c>
      <c r="AI271" s="110" t="e">
        <f t="shared" si="89"/>
        <v>#REF!</v>
      </c>
      <c r="AJ271" s="111" t="e">
        <f t="shared" si="78"/>
        <v>#REF!</v>
      </c>
      <c r="AK271" s="111" t="e">
        <f t="shared" si="79"/>
        <v>#REF!</v>
      </c>
    </row>
    <row r="272" spans="1:37" ht="15" customHeight="1">
      <c r="A272" s="91"/>
      <c r="B272" s="92" t="s">
        <v>363</v>
      </c>
      <c r="C272" s="90"/>
      <c r="D272" s="13">
        <v>0.03</v>
      </c>
      <c r="E272" s="14">
        <v>0.03</v>
      </c>
      <c r="F272" s="14">
        <v>-0.03</v>
      </c>
      <c r="G272" s="18">
        <f t="shared" si="80"/>
        <v>0.06</v>
      </c>
      <c r="H272" s="18">
        <f t="shared" si="81"/>
        <v>0</v>
      </c>
      <c r="I272" s="27"/>
      <c r="J272" s="3"/>
      <c r="K272" s="3"/>
      <c r="L272" s="3"/>
      <c r="M272" s="3"/>
      <c r="N272" s="3"/>
      <c r="O272" s="3"/>
      <c r="P272" s="3"/>
      <c r="Q272" s="3"/>
      <c r="S272" s="110" t="e">
        <f t="shared" si="82"/>
        <v>#REF!</v>
      </c>
      <c r="T272" s="110" t="e">
        <f t="shared" si="83"/>
        <v>#REF!</v>
      </c>
      <c r="U272" s="111" t="e">
        <f t="shared" si="72"/>
        <v>#REF!</v>
      </c>
      <c r="V272" s="111" t="e">
        <f t="shared" si="73"/>
        <v>#REF!</v>
      </c>
      <c r="X272" s="110" t="e">
        <f t="shared" si="84"/>
        <v>#REF!</v>
      </c>
      <c r="Y272" s="110" t="e">
        <f t="shared" si="85"/>
        <v>#REF!</v>
      </c>
      <c r="Z272" s="111" t="e">
        <f t="shared" si="74"/>
        <v>#REF!</v>
      </c>
      <c r="AA272" s="111" t="e">
        <f t="shared" si="75"/>
        <v>#REF!</v>
      </c>
      <c r="AC272" s="110" t="e">
        <f t="shared" si="86"/>
        <v>#REF!</v>
      </c>
      <c r="AD272" s="110" t="e">
        <f t="shared" si="87"/>
        <v>#REF!</v>
      </c>
      <c r="AE272" s="111" t="e">
        <f t="shared" si="76"/>
        <v>#REF!</v>
      </c>
      <c r="AF272" s="111" t="e">
        <f t="shared" si="77"/>
        <v>#REF!</v>
      </c>
      <c r="AH272" s="110" t="e">
        <f t="shared" si="88"/>
        <v>#REF!</v>
      </c>
      <c r="AI272" s="110" t="e">
        <f t="shared" si="89"/>
        <v>#REF!</v>
      </c>
      <c r="AJ272" s="111" t="e">
        <f t="shared" si="78"/>
        <v>#REF!</v>
      </c>
      <c r="AK272" s="111" t="e">
        <f t="shared" si="79"/>
        <v>#REF!</v>
      </c>
    </row>
    <row r="273" spans="1:37" ht="15" customHeight="1">
      <c r="A273" s="91"/>
      <c r="B273" s="92" t="s">
        <v>286</v>
      </c>
      <c r="C273" s="90"/>
      <c r="D273" s="13">
        <v>0.03</v>
      </c>
      <c r="E273" s="14">
        <v>0.03</v>
      </c>
      <c r="F273" s="14">
        <v>-0.03</v>
      </c>
      <c r="G273" s="18">
        <f t="shared" si="80"/>
        <v>0.06</v>
      </c>
      <c r="H273" s="18">
        <f t="shared" si="81"/>
        <v>0</v>
      </c>
      <c r="I273" s="27"/>
      <c r="J273" s="3"/>
      <c r="K273" s="3"/>
      <c r="L273" s="3"/>
      <c r="M273" s="3"/>
      <c r="N273" s="3"/>
      <c r="O273" s="3"/>
      <c r="P273" s="3"/>
      <c r="Q273" s="3"/>
      <c r="S273" s="110" t="e">
        <f t="shared" si="82"/>
        <v>#REF!</v>
      </c>
      <c r="T273" s="110" t="e">
        <f t="shared" si="83"/>
        <v>#REF!</v>
      </c>
      <c r="U273" s="111" t="e">
        <f t="shared" si="72"/>
        <v>#REF!</v>
      </c>
      <c r="V273" s="111" t="e">
        <f t="shared" si="73"/>
        <v>#REF!</v>
      </c>
      <c r="X273" s="110" t="e">
        <f t="shared" si="84"/>
        <v>#REF!</v>
      </c>
      <c r="Y273" s="110" t="e">
        <f t="shared" si="85"/>
        <v>#REF!</v>
      </c>
      <c r="Z273" s="111" t="e">
        <f t="shared" si="74"/>
        <v>#REF!</v>
      </c>
      <c r="AA273" s="111" t="e">
        <f t="shared" si="75"/>
        <v>#REF!</v>
      </c>
      <c r="AC273" s="110" t="e">
        <f t="shared" si="86"/>
        <v>#REF!</v>
      </c>
      <c r="AD273" s="110" t="e">
        <f t="shared" si="87"/>
        <v>#REF!</v>
      </c>
      <c r="AE273" s="111" t="e">
        <f t="shared" si="76"/>
        <v>#REF!</v>
      </c>
      <c r="AF273" s="111" t="e">
        <f t="shared" si="77"/>
        <v>#REF!</v>
      </c>
      <c r="AH273" s="110" t="e">
        <f t="shared" si="88"/>
        <v>#REF!</v>
      </c>
      <c r="AI273" s="110" t="e">
        <f t="shared" si="89"/>
        <v>#REF!</v>
      </c>
      <c r="AJ273" s="111" t="e">
        <f t="shared" si="78"/>
        <v>#REF!</v>
      </c>
      <c r="AK273" s="111" t="e">
        <f t="shared" si="79"/>
        <v>#REF!</v>
      </c>
    </row>
    <row r="274" spans="1:37" ht="15" customHeight="1">
      <c r="A274" s="91"/>
      <c r="B274" s="92" t="s">
        <v>287</v>
      </c>
      <c r="C274" s="90"/>
      <c r="D274" s="13">
        <v>0.03</v>
      </c>
      <c r="E274" s="14">
        <v>0.03</v>
      </c>
      <c r="F274" s="14">
        <v>-0.03</v>
      </c>
      <c r="G274" s="18">
        <f t="shared" si="80"/>
        <v>0.06</v>
      </c>
      <c r="H274" s="18">
        <f t="shared" si="81"/>
        <v>0</v>
      </c>
      <c r="I274" s="27"/>
      <c r="J274" s="3" t="e">
        <f>'Cav 1기존'!O272</f>
        <v>#REF!</v>
      </c>
      <c r="K274" s="3" t="e">
        <f>'Cav 1기존'!P272</f>
        <v>#REF!</v>
      </c>
      <c r="L274" s="3" t="e">
        <f>'Cav 2기존'!O272</f>
        <v>#REF!</v>
      </c>
      <c r="M274" s="3" t="e">
        <f>'Cav 2기존'!P272</f>
        <v>#REF!</v>
      </c>
      <c r="N274" s="3" t="e">
        <f>'Cav 3기존'!O272</f>
        <v>#REF!</v>
      </c>
      <c r="O274" s="3" t="e">
        <f>'Cav 3기존'!P272</f>
        <v>#REF!</v>
      </c>
      <c r="P274" s="3" t="e">
        <f>'Cav 4기존'!O272</f>
        <v>#REF!</v>
      </c>
      <c r="Q274" s="3" t="e">
        <f>'Cav 4기존'!P272</f>
        <v>#REF!</v>
      </c>
      <c r="S274" s="110" t="e">
        <f t="shared" si="82"/>
        <v>#REF!</v>
      </c>
      <c r="T274" s="110" t="e">
        <f t="shared" si="83"/>
        <v>#REF!</v>
      </c>
      <c r="U274" s="111" t="e">
        <f t="shared" si="72"/>
        <v>#REF!</v>
      </c>
      <c r="V274" s="111" t="e">
        <f t="shared" si="73"/>
        <v>#REF!</v>
      </c>
      <c r="X274" s="110" t="e">
        <f t="shared" si="84"/>
        <v>#REF!</v>
      </c>
      <c r="Y274" s="110" t="e">
        <f t="shared" si="85"/>
        <v>#REF!</v>
      </c>
      <c r="Z274" s="111" t="e">
        <f t="shared" si="74"/>
        <v>#REF!</v>
      </c>
      <c r="AA274" s="111" t="e">
        <f t="shared" si="75"/>
        <v>#REF!</v>
      </c>
      <c r="AC274" s="110" t="e">
        <f t="shared" si="86"/>
        <v>#REF!</v>
      </c>
      <c r="AD274" s="110" t="e">
        <f t="shared" si="87"/>
        <v>#REF!</v>
      </c>
      <c r="AE274" s="111" t="e">
        <f t="shared" si="76"/>
        <v>#REF!</v>
      </c>
      <c r="AF274" s="111" t="e">
        <f t="shared" si="77"/>
        <v>#REF!</v>
      </c>
      <c r="AH274" s="110" t="e">
        <f t="shared" si="88"/>
        <v>#REF!</v>
      </c>
      <c r="AI274" s="110" t="e">
        <f t="shared" si="89"/>
        <v>#REF!</v>
      </c>
      <c r="AJ274" s="111" t="e">
        <f t="shared" si="78"/>
        <v>#REF!</v>
      </c>
      <c r="AK274" s="111" t="e">
        <f t="shared" si="79"/>
        <v>#REF!</v>
      </c>
    </row>
    <row r="275" spans="1:37" ht="15" customHeight="1">
      <c r="A275" s="91"/>
      <c r="B275" s="92" t="s">
        <v>288</v>
      </c>
      <c r="C275" s="90"/>
      <c r="D275" s="13">
        <v>0.03</v>
      </c>
      <c r="E275" s="14">
        <v>0.03</v>
      </c>
      <c r="F275" s="14">
        <v>-0.03</v>
      </c>
      <c r="G275" s="18">
        <f t="shared" si="80"/>
        <v>0.06</v>
      </c>
      <c r="H275" s="18">
        <f t="shared" si="81"/>
        <v>0</v>
      </c>
      <c r="I275" s="27"/>
      <c r="J275" s="3" t="e">
        <f>'Cav 1기존'!O273</f>
        <v>#REF!</v>
      </c>
      <c r="K275" s="3" t="e">
        <f>'Cav 1기존'!P273</f>
        <v>#REF!</v>
      </c>
      <c r="L275" s="3" t="e">
        <f>'Cav 2기존'!O273</f>
        <v>#REF!</v>
      </c>
      <c r="M275" s="3" t="e">
        <f>'Cav 2기존'!P273</f>
        <v>#REF!</v>
      </c>
      <c r="N275" s="3" t="e">
        <f>'Cav 3기존'!O273</f>
        <v>#REF!</v>
      </c>
      <c r="O275" s="3" t="e">
        <f>'Cav 3기존'!P273</f>
        <v>#REF!</v>
      </c>
      <c r="P275" s="3" t="e">
        <f>'Cav 4기존'!O273</f>
        <v>#REF!</v>
      </c>
      <c r="Q275" s="3" t="e">
        <f>'Cav 4기존'!P273</f>
        <v>#REF!</v>
      </c>
      <c r="S275" s="110" t="e">
        <f t="shared" si="82"/>
        <v>#REF!</v>
      </c>
      <c r="T275" s="110" t="e">
        <f t="shared" si="83"/>
        <v>#REF!</v>
      </c>
      <c r="U275" s="111" t="e">
        <f t="shared" si="72"/>
        <v>#REF!</v>
      </c>
      <c r="V275" s="111" t="e">
        <f t="shared" si="73"/>
        <v>#REF!</v>
      </c>
      <c r="X275" s="110" t="e">
        <f t="shared" si="84"/>
        <v>#REF!</v>
      </c>
      <c r="Y275" s="110" t="e">
        <f t="shared" si="85"/>
        <v>#REF!</v>
      </c>
      <c r="Z275" s="111" t="e">
        <f t="shared" si="74"/>
        <v>#REF!</v>
      </c>
      <c r="AA275" s="111" t="e">
        <f t="shared" si="75"/>
        <v>#REF!</v>
      </c>
      <c r="AC275" s="110" t="e">
        <f t="shared" si="86"/>
        <v>#REF!</v>
      </c>
      <c r="AD275" s="110" t="e">
        <f t="shared" si="87"/>
        <v>#REF!</v>
      </c>
      <c r="AE275" s="111" t="e">
        <f t="shared" si="76"/>
        <v>#REF!</v>
      </c>
      <c r="AF275" s="111" t="e">
        <f t="shared" si="77"/>
        <v>#REF!</v>
      </c>
      <c r="AH275" s="110" t="e">
        <f t="shared" si="88"/>
        <v>#REF!</v>
      </c>
      <c r="AI275" s="110" t="e">
        <f t="shared" si="89"/>
        <v>#REF!</v>
      </c>
      <c r="AJ275" s="111" t="e">
        <f t="shared" si="78"/>
        <v>#REF!</v>
      </c>
      <c r="AK275" s="111" t="e">
        <f t="shared" si="79"/>
        <v>#REF!</v>
      </c>
    </row>
    <row r="276" spans="1:37" ht="15" customHeight="1">
      <c r="A276" s="91"/>
      <c r="B276" s="92" t="s">
        <v>289</v>
      </c>
      <c r="C276" s="90"/>
      <c r="D276" s="13">
        <v>0.03</v>
      </c>
      <c r="E276" s="14">
        <v>0.03</v>
      </c>
      <c r="F276" s="14">
        <v>-0.03</v>
      </c>
      <c r="G276" s="18">
        <f t="shared" si="80"/>
        <v>0.06</v>
      </c>
      <c r="H276" s="18">
        <f t="shared" si="81"/>
        <v>0</v>
      </c>
      <c r="I276" s="27"/>
      <c r="J276" s="3" t="e">
        <f>'Cav 1기존'!O274</f>
        <v>#REF!</v>
      </c>
      <c r="K276" s="3" t="e">
        <f>'Cav 1기존'!P274</f>
        <v>#REF!</v>
      </c>
      <c r="L276" s="3" t="e">
        <f>'Cav 2기존'!O274</f>
        <v>#REF!</v>
      </c>
      <c r="M276" s="3" t="e">
        <f>'Cav 2기존'!P274</f>
        <v>#REF!</v>
      </c>
      <c r="N276" s="3" t="e">
        <f>'Cav 3기존'!O274</f>
        <v>#REF!</v>
      </c>
      <c r="O276" s="3" t="e">
        <f>'Cav 3기존'!P274</f>
        <v>#REF!</v>
      </c>
      <c r="P276" s="3" t="e">
        <f>'Cav 4기존'!O274</f>
        <v>#REF!</v>
      </c>
      <c r="Q276" s="3" t="e">
        <f>'Cav 4기존'!P274</f>
        <v>#REF!</v>
      </c>
      <c r="S276" s="110" t="e">
        <f t="shared" si="82"/>
        <v>#REF!</v>
      </c>
      <c r="T276" s="110" t="e">
        <f t="shared" si="83"/>
        <v>#REF!</v>
      </c>
      <c r="U276" s="111" t="e">
        <f t="shared" si="72"/>
        <v>#REF!</v>
      </c>
      <c r="V276" s="111" t="e">
        <f t="shared" si="73"/>
        <v>#REF!</v>
      </c>
      <c r="X276" s="110" t="e">
        <f t="shared" si="84"/>
        <v>#REF!</v>
      </c>
      <c r="Y276" s="110" t="e">
        <f t="shared" si="85"/>
        <v>#REF!</v>
      </c>
      <c r="Z276" s="111" t="e">
        <f t="shared" si="74"/>
        <v>#REF!</v>
      </c>
      <c r="AA276" s="111" t="e">
        <f t="shared" si="75"/>
        <v>#REF!</v>
      </c>
      <c r="AC276" s="110" t="e">
        <f t="shared" si="86"/>
        <v>#REF!</v>
      </c>
      <c r="AD276" s="110" t="e">
        <f t="shared" si="87"/>
        <v>#REF!</v>
      </c>
      <c r="AE276" s="111" t="e">
        <f t="shared" si="76"/>
        <v>#REF!</v>
      </c>
      <c r="AF276" s="111" t="e">
        <f t="shared" si="77"/>
        <v>#REF!</v>
      </c>
      <c r="AH276" s="110" t="e">
        <f t="shared" si="88"/>
        <v>#REF!</v>
      </c>
      <c r="AI276" s="110" t="e">
        <f t="shared" si="89"/>
        <v>#REF!</v>
      </c>
      <c r="AJ276" s="111" t="e">
        <f t="shared" si="78"/>
        <v>#REF!</v>
      </c>
      <c r="AK276" s="111" t="e">
        <f t="shared" si="79"/>
        <v>#REF!</v>
      </c>
    </row>
    <row r="277" spans="1:37" ht="15" customHeight="1">
      <c r="A277" s="91"/>
      <c r="B277" s="92" t="s">
        <v>290</v>
      </c>
      <c r="C277" s="90"/>
      <c r="D277" s="13">
        <v>0.03</v>
      </c>
      <c r="E277" s="14">
        <v>0.03</v>
      </c>
      <c r="F277" s="14">
        <v>-0.03</v>
      </c>
      <c r="G277" s="18">
        <f t="shared" si="80"/>
        <v>0.06</v>
      </c>
      <c r="H277" s="18">
        <f t="shared" si="81"/>
        <v>0</v>
      </c>
      <c r="I277" s="27"/>
      <c r="J277" s="3" t="e">
        <f>'Cav 1기존'!O275</f>
        <v>#REF!</v>
      </c>
      <c r="K277" s="3" t="e">
        <f>'Cav 1기존'!P275</f>
        <v>#REF!</v>
      </c>
      <c r="L277" s="3" t="e">
        <f>'Cav 2기존'!O275</f>
        <v>#REF!</v>
      </c>
      <c r="M277" s="3" t="e">
        <f>'Cav 2기존'!P275</f>
        <v>#REF!</v>
      </c>
      <c r="N277" s="3" t="e">
        <f>'Cav 3기존'!O275</f>
        <v>#REF!</v>
      </c>
      <c r="O277" s="3" t="e">
        <f>'Cav 3기존'!P275</f>
        <v>#REF!</v>
      </c>
      <c r="P277" s="3" t="e">
        <f>'Cav 4기존'!O275</f>
        <v>#REF!</v>
      </c>
      <c r="Q277" s="3" t="e">
        <f>'Cav 4기존'!P275</f>
        <v>#REF!</v>
      </c>
      <c r="S277" s="110" t="e">
        <f t="shared" si="82"/>
        <v>#REF!</v>
      </c>
      <c r="T277" s="110" t="e">
        <f t="shared" si="83"/>
        <v>#REF!</v>
      </c>
      <c r="U277" s="111" t="e">
        <f t="shared" si="72"/>
        <v>#REF!</v>
      </c>
      <c r="V277" s="111" t="e">
        <f t="shared" si="73"/>
        <v>#REF!</v>
      </c>
      <c r="X277" s="110" t="e">
        <f t="shared" si="84"/>
        <v>#REF!</v>
      </c>
      <c r="Y277" s="110" t="e">
        <f t="shared" si="85"/>
        <v>#REF!</v>
      </c>
      <c r="Z277" s="111" t="e">
        <f t="shared" si="74"/>
        <v>#REF!</v>
      </c>
      <c r="AA277" s="111" t="e">
        <f t="shared" si="75"/>
        <v>#REF!</v>
      </c>
      <c r="AC277" s="110" t="e">
        <f t="shared" si="86"/>
        <v>#REF!</v>
      </c>
      <c r="AD277" s="110" t="e">
        <f t="shared" si="87"/>
        <v>#REF!</v>
      </c>
      <c r="AE277" s="111" t="e">
        <f t="shared" si="76"/>
        <v>#REF!</v>
      </c>
      <c r="AF277" s="111" t="e">
        <f t="shared" si="77"/>
        <v>#REF!</v>
      </c>
      <c r="AH277" s="110" t="e">
        <f t="shared" si="88"/>
        <v>#REF!</v>
      </c>
      <c r="AI277" s="110" t="e">
        <f t="shared" si="89"/>
        <v>#REF!</v>
      </c>
      <c r="AJ277" s="111" t="e">
        <f t="shared" si="78"/>
        <v>#REF!</v>
      </c>
      <c r="AK277" s="111" t="e">
        <f t="shared" si="79"/>
        <v>#REF!</v>
      </c>
    </row>
    <row r="278" spans="1:37" ht="15" customHeight="1">
      <c r="A278" s="91"/>
      <c r="B278" s="92" t="s">
        <v>291</v>
      </c>
      <c r="C278" s="90"/>
      <c r="D278" s="13">
        <v>0.03</v>
      </c>
      <c r="E278" s="14">
        <v>0.03</v>
      </c>
      <c r="F278" s="14">
        <v>-0.03</v>
      </c>
      <c r="G278" s="18">
        <f t="shared" si="80"/>
        <v>0.06</v>
      </c>
      <c r="H278" s="18">
        <f t="shared" si="81"/>
        <v>0</v>
      </c>
      <c r="I278" s="27"/>
      <c r="J278" s="3" t="e">
        <f>'Cav 1기존'!O276</f>
        <v>#REF!</v>
      </c>
      <c r="K278" s="3" t="e">
        <f>'Cav 1기존'!P276</f>
        <v>#REF!</v>
      </c>
      <c r="L278" s="3" t="e">
        <f>'Cav 2기존'!O276</f>
        <v>#REF!</v>
      </c>
      <c r="M278" s="3" t="e">
        <f>'Cav 2기존'!P276</f>
        <v>#REF!</v>
      </c>
      <c r="N278" s="3" t="e">
        <f>'Cav 3기존'!O276</f>
        <v>#REF!</v>
      </c>
      <c r="O278" s="3" t="e">
        <f>'Cav 3기존'!P276</f>
        <v>#REF!</v>
      </c>
      <c r="P278" s="3" t="e">
        <f>'Cav 4기존'!O276</f>
        <v>#REF!</v>
      </c>
      <c r="Q278" s="3" t="e">
        <f>'Cav 4기존'!P276</f>
        <v>#REF!</v>
      </c>
      <c r="S278" s="110" t="e">
        <f t="shared" si="82"/>
        <v>#REF!</v>
      </c>
      <c r="T278" s="110" t="e">
        <f t="shared" si="83"/>
        <v>#REF!</v>
      </c>
      <c r="U278" s="111" t="e">
        <f t="shared" si="72"/>
        <v>#REF!</v>
      </c>
      <c r="V278" s="111" t="e">
        <f t="shared" si="73"/>
        <v>#REF!</v>
      </c>
      <c r="X278" s="110" t="e">
        <f t="shared" si="84"/>
        <v>#REF!</v>
      </c>
      <c r="Y278" s="110" t="e">
        <f t="shared" si="85"/>
        <v>#REF!</v>
      </c>
      <c r="Z278" s="111" t="e">
        <f t="shared" si="74"/>
        <v>#REF!</v>
      </c>
      <c r="AA278" s="111" t="e">
        <f t="shared" si="75"/>
        <v>#REF!</v>
      </c>
      <c r="AC278" s="110" t="e">
        <f t="shared" si="86"/>
        <v>#REF!</v>
      </c>
      <c r="AD278" s="110" t="e">
        <f t="shared" si="87"/>
        <v>#REF!</v>
      </c>
      <c r="AE278" s="111" t="e">
        <f t="shared" si="76"/>
        <v>#REF!</v>
      </c>
      <c r="AF278" s="111" t="e">
        <f t="shared" si="77"/>
        <v>#REF!</v>
      </c>
      <c r="AH278" s="110" t="e">
        <f t="shared" si="88"/>
        <v>#REF!</v>
      </c>
      <c r="AI278" s="110" t="e">
        <f t="shared" si="89"/>
        <v>#REF!</v>
      </c>
      <c r="AJ278" s="111" t="e">
        <f t="shared" si="78"/>
        <v>#REF!</v>
      </c>
      <c r="AK278" s="111" t="e">
        <f t="shared" si="79"/>
        <v>#REF!</v>
      </c>
    </row>
    <row r="279" spans="1:37" ht="15" customHeight="1">
      <c r="A279" s="91"/>
      <c r="B279" s="92" t="s">
        <v>292</v>
      </c>
      <c r="C279" s="90"/>
      <c r="D279" s="13">
        <v>0.03</v>
      </c>
      <c r="E279" s="14">
        <v>0.03</v>
      </c>
      <c r="F279" s="14">
        <v>-0.03</v>
      </c>
      <c r="G279" s="18">
        <f t="shared" si="80"/>
        <v>0.06</v>
      </c>
      <c r="H279" s="18">
        <f t="shared" si="81"/>
        <v>0</v>
      </c>
      <c r="I279" s="27"/>
      <c r="J279" s="3" t="e">
        <f>'Cav 1기존'!O277</f>
        <v>#REF!</v>
      </c>
      <c r="K279" s="3" t="e">
        <f>'Cav 1기존'!P277</f>
        <v>#REF!</v>
      </c>
      <c r="L279" s="3" t="e">
        <f>'Cav 2기존'!O277</f>
        <v>#REF!</v>
      </c>
      <c r="M279" s="3" t="e">
        <f>'Cav 2기존'!P277</f>
        <v>#REF!</v>
      </c>
      <c r="N279" s="3" t="e">
        <f>'Cav 3기존'!O277</f>
        <v>#REF!</v>
      </c>
      <c r="O279" s="3" t="e">
        <f>'Cav 3기존'!P277</f>
        <v>#REF!</v>
      </c>
      <c r="P279" s="3" t="e">
        <f>'Cav 4기존'!O277</f>
        <v>#REF!</v>
      </c>
      <c r="Q279" s="3" t="e">
        <f>'Cav 4기존'!P277</f>
        <v>#REF!</v>
      </c>
      <c r="S279" s="110" t="e">
        <f t="shared" si="82"/>
        <v>#REF!</v>
      </c>
      <c r="T279" s="110" t="e">
        <f t="shared" si="83"/>
        <v>#REF!</v>
      </c>
      <c r="U279" s="111" t="e">
        <f t="shared" si="72"/>
        <v>#REF!</v>
      </c>
      <c r="V279" s="111" t="e">
        <f t="shared" si="73"/>
        <v>#REF!</v>
      </c>
      <c r="X279" s="110" t="e">
        <f t="shared" si="84"/>
        <v>#REF!</v>
      </c>
      <c r="Y279" s="110" t="e">
        <f t="shared" si="85"/>
        <v>#REF!</v>
      </c>
      <c r="Z279" s="111" t="e">
        <f t="shared" si="74"/>
        <v>#REF!</v>
      </c>
      <c r="AA279" s="111" t="e">
        <f t="shared" si="75"/>
        <v>#REF!</v>
      </c>
      <c r="AC279" s="110" t="e">
        <f t="shared" si="86"/>
        <v>#REF!</v>
      </c>
      <c r="AD279" s="110" t="e">
        <f t="shared" si="87"/>
        <v>#REF!</v>
      </c>
      <c r="AE279" s="111" t="e">
        <f t="shared" si="76"/>
        <v>#REF!</v>
      </c>
      <c r="AF279" s="111" t="e">
        <f t="shared" si="77"/>
        <v>#REF!</v>
      </c>
      <c r="AH279" s="110" t="e">
        <f t="shared" si="88"/>
        <v>#REF!</v>
      </c>
      <c r="AI279" s="110" t="e">
        <f t="shared" si="89"/>
        <v>#REF!</v>
      </c>
      <c r="AJ279" s="111" t="e">
        <f t="shared" si="78"/>
        <v>#REF!</v>
      </c>
      <c r="AK279" s="111" t="e">
        <f t="shared" si="79"/>
        <v>#REF!</v>
      </c>
    </row>
    <row r="280" spans="1:37" ht="15" customHeight="1">
      <c r="A280" s="91"/>
      <c r="B280" s="92" t="s">
        <v>293</v>
      </c>
      <c r="C280" s="90"/>
      <c r="D280" s="13">
        <v>0.03</v>
      </c>
      <c r="E280" s="14">
        <v>0.03</v>
      </c>
      <c r="F280" s="14">
        <v>-0.03</v>
      </c>
      <c r="G280" s="18">
        <f t="shared" si="80"/>
        <v>0.06</v>
      </c>
      <c r="H280" s="18">
        <f t="shared" si="81"/>
        <v>0</v>
      </c>
      <c r="I280" s="27"/>
      <c r="J280" s="3" t="e">
        <f>'Cav 1기존'!O278</f>
        <v>#REF!</v>
      </c>
      <c r="K280" s="3" t="e">
        <f>'Cav 1기존'!P278</f>
        <v>#REF!</v>
      </c>
      <c r="L280" s="3" t="e">
        <f>'Cav 2기존'!O278</f>
        <v>#REF!</v>
      </c>
      <c r="M280" s="3" t="e">
        <f>'Cav 2기존'!P278</f>
        <v>#REF!</v>
      </c>
      <c r="N280" s="3" t="e">
        <f>'Cav 3기존'!O278</f>
        <v>#REF!</v>
      </c>
      <c r="O280" s="3" t="e">
        <f>'Cav 3기존'!P278</f>
        <v>#REF!</v>
      </c>
      <c r="P280" s="3" t="e">
        <f>'Cav 4기존'!O278</f>
        <v>#REF!</v>
      </c>
      <c r="Q280" s="3" t="e">
        <f>'Cav 4기존'!P278</f>
        <v>#REF!</v>
      </c>
      <c r="S280" s="110" t="e">
        <f t="shared" si="82"/>
        <v>#REF!</v>
      </c>
      <c r="T280" s="110" t="e">
        <f t="shared" si="83"/>
        <v>#REF!</v>
      </c>
      <c r="U280" s="111" t="e">
        <f t="shared" si="72"/>
        <v>#REF!</v>
      </c>
      <c r="V280" s="111" t="e">
        <f t="shared" si="73"/>
        <v>#REF!</v>
      </c>
      <c r="X280" s="110" t="e">
        <f t="shared" si="84"/>
        <v>#REF!</v>
      </c>
      <c r="Y280" s="110" t="e">
        <f t="shared" si="85"/>
        <v>#REF!</v>
      </c>
      <c r="Z280" s="111" t="e">
        <f t="shared" si="74"/>
        <v>#REF!</v>
      </c>
      <c r="AA280" s="111" t="e">
        <f t="shared" si="75"/>
        <v>#REF!</v>
      </c>
      <c r="AC280" s="110" t="e">
        <f t="shared" si="86"/>
        <v>#REF!</v>
      </c>
      <c r="AD280" s="110" t="e">
        <f t="shared" si="87"/>
        <v>#REF!</v>
      </c>
      <c r="AE280" s="111" t="e">
        <f t="shared" si="76"/>
        <v>#REF!</v>
      </c>
      <c r="AF280" s="111" t="e">
        <f t="shared" si="77"/>
        <v>#REF!</v>
      </c>
      <c r="AH280" s="110" t="e">
        <f t="shared" si="88"/>
        <v>#REF!</v>
      </c>
      <c r="AI280" s="110" t="e">
        <f t="shared" si="89"/>
        <v>#REF!</v>
      </c>
      <c r="AJ280" s="111" t="e">
        <f t="shared" si="78"/>
        <v>#REF!</v>
      </c>
      <c r="AK280" s="111" t="e">
        <f t="shared" si="79"/>
        <v>#REF!</v>
      </c>
    </row>
    <row r="281" spans="1:37" ht="15" customHeight="1">
      <c r="A281" s="91"/>
      <c r="B281" s="92" t="s">
        <v>294</v>
      </c>
      <c r="C281" s="90"/>
      <c r="D281" s="13">
        <v>0.03</v>
      </c>
      <c r="E281" s="14">
        <v>0.03</v>
      </c>
      <c r="F281" s="14">
        <v>-0.03</v>
      </c>
      <c r="G281" s="18">
        <f t="shared" si="80"/>
        <v>0.06</v>
      </c>
      <c r="H281" s="18">
        <f t="shared" si="81"/>
        <v>0</v>
      </c>
      <c r="I281" s="27"/>
      <c r="J281" s="3" t="e">
        <f>'Cav 1기존'!O279</f>
        <v>#REF!</v>
      </c>
      <c r="K281" s="3" t="e">
        <f>'Cav 1기존'!P279</f>
        <v>#REF!</v>
      </c>
      <c r="L281" s="3" t="e">
        <f>'Cav 2기존'!O279</f>
        <v>#REF!</v>
      </c>
      <c r="M281" s="3" t="e">
        <f>'Cav 2기존'!P279</f>
        <v>#REF!</v>
      </c>
      <c r="N281" s="3" t="e">
        <f>'Cav 3기존'!O279</f>
        <v>#REF!</v>
      </c>
      <c r="O281" s="3" t="e">
        <f>'Cav 3기존'!P279</f>
        <v>#REF!</v>
      </c>
      <c r="P281" s="3" t="e">
        <f>'Cav 4기존'!O279</f>
        <v>#REF!</v>
      </c>
      <c r="Q281" s="3" t="e">
        <f>'Cav 4기존'!P279</f>
        <v>#REF!</v>
      </c>
      <c r="S281" s="110" t="e">
        <f t="shared" si="82"/>
        <v>#REF!</v>
      </c>
      <c r="T281" s="110" t="e">
        <f t="shared" si="83"/>
        <v>#REF!</v>
      </c>
      <c r="U281" s="111" t="e">
        <f t="shared" ref="U281:U344" si="90">IF(AND($D281="",S281=""),"",IF($D281="",S281,$D281+S281))</f>
        <v>#REF!</v>
      </c>
      <c r="V281" s="111" t="e">
        <f t="shared" ref="V281:V344" si="91">IF(AND($D281="",T281=""),"",IF($D281="",T281,$D281+T281))</f>
        <v>#REF!</v>
      </c>
      <c r="X281" s="110" t="e">
        <f t="shared" si="84"/>
        <v>#REF!</v>
      </c>
      <c r="Y281" s="110" t="e">
        <f t="shared" si="85"/>
        <v>#REF!</v>
      </c>
      <c r="Z281" s="111" t="e">
        <f t="shared" ref="Z281:Z344" si="92">IF(AND($D281="",X281=""),"",IF($D281="",X281,$D281+X281))</f>
        <v>#REF!</v>
      </c>
      <c r="AA281" s="111" t="e">
        <f t="shared" ref="AA281:AA344" si="93">IF(AND($D281="",Y281=""),"",IF($D281="",Y281,$D281+Y281))</f>
        <v>#REF!</v>
      </c>
      <c r="AC281" s="110" t="e">
        <f t="shared" si="86"/>
        <v>#REF!</v>
      </c>
      <c r="AD281" s="110" t="e">
        <f t="shared" si="87"/>
        <v>#REF!</v>
      </c>
      <c r="AE281" s="111" t="e">
        <f t="shared" ref="AE281:AE344" si="94">IF(AND($D281="",AC281=""),"",IF($D281="",AC281,$D281+AC281))</f>
        <v>#REF!</v>
      </c>
      <c r="AF281" s="111" t="e">
        <f t="shared" ref="AF281:AF344" si="95">IF(AND($D281="",AD281=""),"",IF($D281="",AD281,$D281+AD281))</f>
        <v>#REF!</v>
      </c>
      <c r="AH281" s="110" t="e">
        <f t="shared" si="88"/>
        <v>#REF!</v>
      </c>
      <c r="AI281" s="110" t="e">
        <f t="shared" si="89"/>
        <v>#REF!</v>
      </c>
      <c r="AJ281" s="111" t="e">
        <f t="shared" ref="AJ281:AJ344" si="96">IF(AND($D281="",AH281=""),"",IF($D281="",AH281,$D281+AH281))</f>
        <v>#REF!</v>
      </c>
      <c r="AK281" s="111" t="e">
        <f t="shared" ref="AK281:AK344" si="97">IF(AND($D281="",AI281=""),"",IF($D281="",AI281,$D281+AI281))</f>
        <v>#REF!</v>
      </c>
    </row>
    <row r="282" spans="1:37" ht="15" customHeight="1">
      <c r="A282" s="91"/>
      <c r="B282" s="92" t="s">
        <v>295</v>
      </c>
      <c r="C282" s="90"/>
      <c r="D282" s="13">
        <v>0.03</v>
      </c>
      <c r="E282" s="14">
        <v>0.03</v>
      </c>
      <c r="F282" s="14">
        <v>-0.03</v>
      </c>
      <c r="G282" s="18">
        <f t="shared" si="80"/>
        <v>0.06</v>
      </c>
      <c r="H282" s="18">
        <f t="shared" si="81"/>
        <v>0</v>
      </c>
      <c r="I282" s="27"/>
      <c r="J282" s="3" t="e">
        <f>'Cav 1기존'!O280</f>
        <v>#REF!</v>
      </c>
      <c r="K282" s="3" t="e">
        <f>'Cav 1기존'!P280</f>
        <v>#REF!</v>
      </c>
      <c r="L282" s="3" t="e">
        <f>'Cav 2기존'!O280</f>
        <v>#REF!</v>
      </c>
      <c r="M282" s="3" t="e">
        <f>'Cav 2기존'!P280</f>
        <v>#REF!</v>
      </c>
      <c r="N282" s="3" t="e">
        <f>'Cav 3기존'!O280</f>
        <v>#REF!</v>
      </c>
      <c r="O282" s="3" t="e">
        <f>'Cav 3기존'!P280</f>
        <v>#REF!</v>
      </c>
      <c r="P282" s="3" t="e">
        <f>'Cav 4기존'!O280</f>
        <v>#REF!</v>
      </c>
      <c r="Q282" s="3" t="e">
        <f>'Cav 4기존'!P280</f>
        <v>#REF!</v>
      </c>
      <c r="S282" s="110" t="e">
        <f t="shared" si="82"/>
        <v>#REF!</v>
      </c>
      <c r="T282" s="110" t="e">
        <f t="shared" si="83"/>
        <v>#REF!</v>
      </c>
      <c r="U282" s="111" t="e">
        <f t="shared" si="90"/>
        <v>#REF!</v>
      </c>
      <c r="V282" s="111" t="e">
        <f t="shared" si="91"/>
        <v>#REF!</v>
      </c>
      <c r="X282" s="110" t="e">
        <f t="shared" si="84"/>
        <v>#REF!</v>
      </c>
      <c r="Y282" s="110" t="e">
        <f t="shared" si="85"/>
        <v>#REF!</v>
      </c>
      <c r="Z282" s="111" t="e">
        <f t="shared" si="92"/>
        <v>#REF!</v>
      </c>
      <c r="AA282" s="111" t="e">
        <f t="shared" si="93"/>
        <v>#REF!</v>
      </c>
      <c r="AC282" s="110" t="e">
        <f t="shared" si="86"/>
        <v>#REF!</v>
      </c>
      <c r="AD282" s="110" t="e">
        <f t="shared" si="87"/>
        <v>#REF!</v>
      </c>
      <c r="AE282" s="111" t="e">
        <f t="shared" si="94"/>
        <v>#REF!</v>
      </c>
      <c r="AF282" s="111" t="e">
        <f t="shared" si="95"/>
        <v>#REF!</v>
      </c>
      <c r="AH282" s="110" t="e">
        <f t="shared" si="88"/>
        <v>#REF!</v>
      </c>
      <c r="AI282" s="110" t="e">
        <f t="shared" si="89"/>
        <v>#REF!</v>
      </c>
      <c r="AJ282" s="111" t="e">
        <f t="shared" si="96"/>
        <v>#REF!</v>
      </c>
      <c r="AK282" s="111" t="e">
        <f t="shared" si="97"/>
        <v>#REF!</v>
      </c>
    </row>
    <row r="283" spans="1:37" ht="15" customHeight="1">
      <c r="A283" s="91"/>
      <c r="B283" s="92" t="s">
        <v>296</v>
      </c>
      <c r="C283" s="90"/>
      <c r="D283" s="13">
        <v>0.03</v>
      </c>
      <c r="E283" s="14">
        <v>0.03</v>
      </c>
      <c r="F283" s="14">
        <v>-0.03</v>
      </c>
      <c r="G283" s="18">
        <f t="shared" si="80"/>
        <v>0.06</v>
      </c>
      <c r="H283" s="18">
        <f t="shared" si="81"/>
        <v>0</v>
      </c>
      <c r="I283" s="27"/>
      <c r="J283" s="3" t="e">
        <f>'Cav 1기존'!O281</f>
        <v>#REF!</v>
      </c>
      <c r="K283" s="3" t="e">
        <f>'Cav 1기존'!P281</f>
        <v>#REF!</v>
      </c>
      <c r="L283" s="3" t="e">
        <f>'Cav 2기존'!O281</f>
        <v>#REF!</v>
      </c>
      <c r="M283" s="3" t="e">
        <f>'Cav 2기존'!P281</f>
        <v>#REF!</v>
      </c>
      <c r="N283" s="3" t="e">
        <f>'Cav 3기존'!O281</f>
        <v>#REF!</v>
      </c>
      <c r="O283" s="3" t="e">
        <f>'Cav 3기존'!P281</f>
        <v>#REF!</v>
      </c>
      <c r="P283" s="3" t="e">
        <f>'Cav 4기존'!O281</f>
        <v>#REF!</v>
      </c>
      <c r="Q283" s="3" t="e">
        <f>'Cav 4기존'!P281</f>
        <v>#REF!</v>
      </c>
      <c r="S283" s="110" t="e">
        <f t="shared" si="82"/>
        <v>#REF!</v>
      </c>
      <c r="T283" s="110" t="e">
        <f t="shared" si="83"/>
        <v>#REF!</v>
      </c>
      <c r="U283" s="111" t="e">
        <f t="shared" si="90"/>
        <v>#REF!</v>
      </c>
      <c r="V283" s="111" t="e">
        <f t="shared" si="91"/>
        <v>#REF!</v>
      </c>
      <c r="X283" s="110" t="e">
        <f t="shared" si="84"/>
        <v>#REF!</v>
      </c>
      <c r="Y283" s="110" t="e">
        <f t="shared" si="85"/>
        <v>#REF!</v>
      </c>
      <c r="Z283" s="111" t="e">
        <f t="shared" si="92"/>
        <v>#REF!</v>
      </c>
      <c r="AA283" s="111" t="e">
        <f t="shared" si="93"/>
        <v>#REF!</v>
      </c>
      <c r="AC283" s="110" t="e">
        <f t="shared" si="86"/>
        <v>#REF!</v>
      </c>
      <c r="AD283" s="110" t="e">
        <f t="shared" si="87"/>
        <v>#REF!</v>
      </c>
      <c r="AE283" s="111" t="e">
        <f t="shared" si="94"/>
        <v>#REF!</v>
      </c>
      <c r="AF283" s="111" t="e">
        <f t="shared" si="95"/>
        <v>#REF!</v>
      </c>
      <c r="AH283" s="110" t="e">
        <f t="shared" si="88"/>
        <v>#REF!</v>
      </c>
      <c r="AI283" s="110" t="e">
        <f t="shared" si="89"/>
        <v>#REF!</v>
      </c>
      <c r="AJ283" s="111" t="e">
        <f t="shared" si="96"/>
        <v>#REF!</v>
      </c>
      <c r="AK283" s="111" t="e">
        <f t="shared" si="97"/>
        <v>#REF!</v>
      </c>
    </row>
    <row r="284" spans="1:37" ht="15" customHeight="1">
      <c r="A284" s="91"/>
      <c r="B284" s="92" t="s">
        <v>297</v>
      </c>
      <c r="C284" s="90"/>
      <c r="D284" s="13">
        <v>0.03</v>
      </c>
      <c r="E284" s="14">
        <v>0.03</v>
      </c>
      <c r="F284" s="14">
        <v>-0.03</v>
      </c>
      <c r="G284" s="18">
        <f t="shared" si="80"/>
        <v>0.06</v>
      </c>
      <c r="H284" s="18">
        <f t="shared" si="81"/>
        <v>0</v>
      </c>
      <c r="I284" s="27"/>
      <c r="J284" s="3" t="e">
        <f>'Cav 1기존'!O282</f>
        <v>#REF!</v>
      </c>
      <c r="K284" s="3" t="e">
        <f>'Cav 1기존'!P282</f>
        <v>#REF!</v>
      </c>
      <c r="L284" s="3" t="e">
        <f>'Cav 2기존'!O282</f>
        <v>#REF!</v>
      </c>
      <c r="M284" s="3" t="e">
        <f>'Cav 2기존'!P282</f>
        <v>#REF!</v>
      </c>
      <c r="N284" s="3" t="e">
        <f>'Cav 3기존'!O282</f>
        <v>#REF!</v>
      </c>
      <c r="O284" s="3" t="e">
        <f>'Cav 3기존'!P282</f>
        <v>#REF!</v>
      </c>
      <c r="P284" s="3" t="e">
        <f>'Cav 4기존'!O282</f>
        <v>#REF!</v>
      </c>
      <c r="Q284" s="3" t="e">
        <f>'Cav 4기존'!P282</f>
        <v>#REF!</v>
      </c>
      <c r="S284" s="110" t="e">
        <f t="shared" si="82"/>
        <v>#REF!</v>
      </c>
      <c r="T284" s="110" t="e">
        <f t="shared" si="83"/>
        <v>#REF!</v>
      </c>
      <c r="U284" s="111" t="e">
        <f t="shared" si="90"/>
        <v>#REF!</v>
      </c>
      <c r="V284" s="111" t="e">
        <f t="shared" si="91"/>
        <v>#REF!</v>
      </c>
      <c r="X284" s="110" t="e">
        <f t="shared" si="84"/>
        <v>#REF!</v>
      </c>
      <c r="Y284" s="110" t="e">
        <f t="shared" si="85"/>
        <v>#REF!</v>
      </c>
      <c r="Z284" s="111" t="e">
        <f t="shared" si="92"/>
        <v>#REF!</v>
      </c>
      <c r="AA284" s="111" t="e">
        <f t="shared" si="93"/>
        <v>#REF!</v>
      </c>
      <c r="AC284" s="110" t="e">
        <f t="shared" si="86"/>
        <v>#REF!</v>
      </c>
      <c r="AD284" s="110" t="e">
        <f t="shared" si="87"/>
        <v>#REF!</v>
      </c>
      <c r="AE284" s="111" t="e">
        <f t="shared" si="94"/>
        <v>#REF!</v>
      </c>
      <c r="AF284" s="111" t="e">
        <f t="shared" si="95"/>
        <v>#REF!</v>
      </c>
      <c r="AH284" s="110" t="e">
        <f t="shared" si="88"/>
        <v>#REF!</v>
      </c>
      <c r="AI284" s="110" t="e">
        <f t="shared" si="89"/>
        <v>#REF!</v>
      </c>
      <c r="AJ284" s="111" t="e">
        <f t="shared" si="96"/>
        <v>#REF!</v>
      </c>
      <c r="AK284" s="111" t="e">
        <f t="shared" si="97"/>
        <v>#REF!</v>
      </c>
    </row>
    <row r="285" spans="1:37" ht="15" customHeight="1">
      <c r="A285" s="91"/>
      <c r="B285" s="92" t="s">
        <v>298</v>
      </c>
      <c r="C285" s="90"/>
      <c r="D285" s="13">
        <v>0.03</v>
      </c>
      <c r="E285" s="14">
        <v>0.03</v>
      </c>
      <c r="F285" s="14">
        <v>-0.03</v>
      </c>
      <c r="G285" s="18">
        <f t="shared" si="80"/>
        <v>0.06</v>
      </c>
      <c r="H285" s="18">
        <f t="shared" si="81"/>
        <v>0</v>
      </c>
      <c r="I285" s="27"/>
      <c r="J285" s="3" t="e">
        <f>'Cav 1기존'!O283</f>
        <v>#REF!</v>
      </c>
      <c r="K285" s="3" t="e">
        <f>'Cav 1기존'!P283</f>
        <v>#REF!</v>
      </c>
      <c r="L285" s="3" t="e">
        <f>'Cav 2기존'!O283</f>
        <v>#REF!</v>
      </c>
      <c r="M285" s="3" t="e">
        <f>'Cav 2기존'!P283</f>
        <v>#REF!</v>
      </c>
      <c r="N285" s="3" t="e">
        <f>'Cav 3기존'!O283</f>
        <v>#REF!</v>
      </c>
      <c r="O285" s="3" t="e">
        <f>'Cav 3기존'!P283</f>
        <v>#REF!</v>
      </c>
      <c r="P285" s="3" t="e">
        <f>'Cav 4기존'!O283</f>
        <v>#REF!</v>
      </c>
      <c r="Q285" s="3" t="e">
        <f>'Cav 4기존'!P283</f>
        <v>#REF!</v>
      </c>
      <c r="S285" s="110" t="e">
        <f t="shared" si="82"/>
        <v>#REF!</v>
      </c>
      <c r="T285" s="110" t="e">
        <f t="shared" si="83"/>
        <v>#REF!</v>
      </c>
      <c r="U285" s="111" t="e">
        <f t="shared" si="90"/>
        <v>#REF!</v>
      </c>
      <c r="V285" s="111" t="e">
        <f t="shared" si="91"/>
        <v>#REF!</v>
      </c>
      <c r="X285" s="110" t="e">
        <f t="shared" si="84"/>
        <v>#REF!</v>
      </c>
      <c r="Y285" s="110" t="e">
        <f t="shared" si="85"/>
        <v>#REF!</v>
      </c>
      <c r="Z285" s="111" t="e">
        <f t="shared" si="92"/>
        <v>#REF!</v>
      </c>
      <c r="AA285" s="111" t="e">
        <f t="shared" si="93"/>
        <v>#REF!</v>
      </c>
      <c r="AC285" s="110" t="e">
        <f t="shared" si="86"/>
        <v>#REF!</v>
      </c>
      <c r="AD285" s="110" t="e">
        <f t="shared" si="87"/>
        <v>#REF!</v>
      </c>
      <c r="AE285" s="111" t="e">
        <f t="shared" si="94"/>
        <v>#REF!</v>
      </c>
      <c r="AF285" s="111" t="e">
        <f t="shared" si="95"/>
        <v>#REF!</v>
      </c>
      <c r="AH285" s="110" t="e">
        <f t="shared" si="88"/>
        <v>#REF!</v>
      </c>
      <c r="AI285" s="110" t="e">
        <f t="shared" si="89"/>
        <v>#REF!</v>
      </c>
      <c r="AJ285" s="111" t="e">
        <f t="shared" si="96"/>
        <v>#REF!</v>
      </c>
      <c r="AK285" s="111" t="e">
        <f t="shared" si="97"/>
        <v>#REF!</v>
      </c>
    </row>
    <row r="286" spans="1:37" ht="15" customHeight="1">
      <c r="A286" s="91"/>
      <c r="B286" s="92" t="s">
        <v>299</v>
      </c>
      <c r="C286" s="90"/>
      <c r="D286" s="13">
        <v>0.03</v>
      </c>
      <c r="E286" s="14">
        <v>0.03</v>
      </c>
      <c r="F286" s="14">
        <v>-0.03</v>
      </c>
      <c r="G286" s="18">
        <f t="shared" si="80"/>
        <v>0.06</v>
      </c>
      <c r="H286" s="18">
        <f t="shared" si="81"/>
        <v>0</v>
      </c>
      <c r="I286" s="27"/>
      <c r="J286" s="3" t="e">
        <f>'Cav 1기존'!O284</f>
        <v>#REF!</v>
      </c>
      <c r="K286" s="3" t="e">
        <f>'Cav 1기존'!P284</f>
        <v>#REF!</v>
      </c>
      <c r="L286" s="3" t="e">
        <f>'Cav 2기존'!O284</f>
        <v>#REF!</v>
      </c>
      <c r="M286" s="3" t="e">
        <f>'Cav 2기존'!P284</f>
        <v>#REF!</v>
      </c>
      <c r="N286" s="3" t="e">
        <f>'Cav 3기존'!O284</f>
        <v>#REF!</v>
      </c>
      <c r="O286" s="3" t="e">
        <f>'Cav 3기존'!P284</f>
        <v>#REF!</v>
      </c>
      <c r="P286" s="3" t="e">
        <f>'Cav 4기존'!O284</f>
        <v>#REF!</v>
      </c>
      <c r="Q286" s="3" t="e">
        <f>'Cav 4기존'!P284</f>
        <v>#REF!</v>
      </c>
      <c r="S286" s="110" t="e">
        <f t="shared" si="82"/>
        <v>#REF!</v>
      </c>
      <c r="T286" s="110" t="e">
        <f t="shared" si="83"/>
        <v>#REF!</v>
      </c>
      <c r="U286" s="111" t="e">
        <f t="shared" si="90"/>
        <v>#REF!</v>
      </c>
      <c r="V286" s="111" t="e">
        <f t="shared" si="91"/>
        <v>#REF!</v>
      </c>
      <c r="X286" s="110" t="e">
        <f t="shared" si="84"/>
        <v>#REF!</v>
      </c>
      <c r="Y286" s="110" t="e">
        <f t="shared" si="85"/>
        <v>#REF!</v>
      </c>
      <c r="Z286" s="111" t="e">
        <f t="shared" si="92"/>
        <v>#REF!</v>
      </c>
      <c r="AA286" s="111" t="e">
        <f t="shared" si="93"/>
        <v>#REF!</v>
      </c>
      <c r="AC286" s="110" t="e">
        <f t="shared" si="86"/>
        <v>#REF!</v>
      </c>
      <c r="AD286" s="110" t="e">
        <f t="shared" si="87"/>
        <v>#REF!</v>
      </c>
      <c r="AE286" s="111" t="e">
        <f t="shared" si="94"/>
        <v>#REF!</v>
      </c>
      <c r="AF286" s="111" t="e">
        <f t="shared" si="95"/>
        <v>#REF!</v>
      </c>
      <c r="AH286" s="110" t="e">
        <f t="shared" si="88"/>
        <v>#REF!</v>
      </c>
      <c r="AI286" s="110" t="e">
        <f t="shared" si="89"/>
        <v>#REF!</v>
      </c>
      <c r="AJ286" s="111" t="e">
        <f t="shared" si="96"/>
        <v>#REF!</v>
      </c>
      <c r="AK286" s="111" t="e">
        <f t="shared" si="97"/>
        <v>#REF!</v>
      </c>
    </row>
    <row r="287" spans="1:37" ht="15" customHeight="1">
      <c r="A287" s="91" t="s">
        <v>259</v>
      </c>
      <c r="B287" s="92" t="s">
        <v>364</v>
      </c>
      <c r="C287" s="90"/>
      <c r="D287" s="13"/>
      <c r="E287" s="14">
        <v>0.03</v>
      </c>
      <c r="F287" s="14"/>
      <c r="G287" s="18">
        <f t="shared" si="80"/>
        <v>0.03</v>
      </c>
      <c r="H287" s="18" t="str">
        <f t="shared" si="81"/>
        <v/>
      </c>
      <c r="I287" s="27"/>
      <c r="J287" s="3" t="e">
        <f>'Cav 1기존'!O285</f>
        <v>#REF!</v>
      </c>
      <c r="K287" s="3" t="e">
        <f>'Cav 1기존'!P285</f>
        <v>#REF!</v>
      </c>
      <c r="L287" s="3" t="e">
        <f>'Cav 2기존'!O285</f>
        <v>#REF!</v>
      </c>
      <c r="M287" s="3" t="e">
        <f>'Cav 2기존'!P285</f>
        <v>#REF!</v>
      </c>
      <c r="N287" s="3" t="e">
        <f>'Cav 3기존'!O285</f>
        <v>#REF!</v>
      </c>
      <c r="O287" s="3" t="e">
        <f>'Cav 3기존'!P285</f>
        <v>#REF!</v>
      </c>
      <c r="P287" s="3" t="e">
        <f>'Cav 4기존'!O285</f>
        <v>#REF!</v>
      </c>
      <c r="Q287" s="3" t="e">
        <f>'Cav 4기존'!P285</f>
        <v>#REF!</v>
      </c>
      <c r="S287" s="110">
        <f t="shared" si="82"/>
        <v>0.03</v>
      </c>
      <c r="T287" s="110">
        <f t="shared" si="83"/>
        <v>0</v>
      </c>
      <c r="U287" s="111">
        <f t="shared" si="90"/>
        <v>0.03</v>
      </c>
      <c r="V287" s="111">
        <f t="shared" si="91"/>
        <v>0</v>
      </c>
      <c r="X287" s="110">
        <f t="shared" si="84"/>
        <v>0.03</v>
      </c>
      <c r="Y287" s="110">
        <f t="shared" si="85"/>
        <v>0</v>
      </c>
      <c r="Z287" s="111">
        <f t="shared" si="92"/>
        <v>0.03</v>
      </c>
      <c r="AA287" s="111">
        <f t="shared" si="93"/>
        <v>0</v>
      </c>
      <c r="AC287" s="110">
        <f t="shared" si="86"/>
        <v>0.03</v>
      </c>
      <c r="AD287" s="110">
        <f t="shared" si="87"/>
        <v>0</v>
      </c>
      <c r="AE287" s="111">
        <f t="shared" si="94"/>
        <v>0.03</v>
      </c>
      <c r="AF287" s="111">
        <f t="shared" si="95"/>
        <v>0</v>
      </c>
      <c r="AH287" s="110">
        <f t="shared" si="88"/>
        <v>0.03</v>
      </c>
      <c r="AI287" s="110">
        <f t="shared" si="89"/>
        <v>0</v>
      </c>
      <c r="AJ287" s="111">
        <f t="shared" si="96"/>
        <v>0.03</v>
      </c>
      <c r="AK287" s="111">
        <f t="shared" si="97"/>
        <v>0</v>
      </c>
    </row>
    <row r="288" spans="1:37" ht="15" customHeight="1">
      <c r="A288" s="91"/>
      <c r="B288" s="92"/>
      <c r="C288" s="90"/>
      <c r="D288" s="13"/>
      <c r="E288" s="14"/>
      <c r="F288" s="14"/>
      <c r="G288" s="18" t="str">
        <f t="shared" si="80"/>
        <v/>
      </c>
      <c r="H288" s="18" t="str">
        <f t="shared" si="81"/>
        <v/>
      </c>
      <c r="I288" s="27"/>
      <c r="J288" s="3" t="e">
        <f>'Cav 1기존'!O287</f>
        <v>#REF!</v>
      </c>
      <c r="K288" s="3" t="e">
        <f>'Cav 1기존'!P287</f>
        <v>#REF!</v>
      </c>
      <c r="L288" s="3" t="e">
        <f>'Cav 2기존'!O287</f>
        <v>#REF!</v>
      </c>
      <c r="M288" s="3" t="e">
        <f>'Cav 2기존'!P287</f>
        <v>#REF!</v>
      </c>
      <c r="N288" s="3" t="e">
        <f>'Cav 3기존'!O287</f>
        <v>#REF!</v>
      </c>
      <c r="O288" s="3" t="e">
        <f>'Cav 3기존'!P287</f>
        <v>#REF!</v>
      </c>
      <c r="P288" s="3" t="e">
        <f>'Cav 4기존'!O287</f>
        <v>#REF!</v>
      </c>
      <c r="Q288" s="3" t="e">
        <f>'Cav 4기존'!P287</f>
        <v>#REF!</v>
      </c>
      <c r="S288" s="110" t="e">
        <f t="shared" si="82"/>
        <v>#REF!</v>
      </c>
      <c r="T288" s="110" t="e">
        <f t="shared" si="83"/>
        <v>#REF!</v>
      </c>
      <c r="U288" s="111" t="e">
        <f t="shared" si="90"/>
        <v>#REF!</v>
      </c>
      <c r="V288" s="111" t="e">
        <f t="shared" si="91"/>
        <v>#REF!</v>
      </c>
      <c r="X288" s="110" t="e">
        <f t="shared" si="84"/>
        <v>#REF!</v>
      </c>
      <c r="Y288" s="110" t="e">
        <f t="shared" si="85"/>
        <v>#REF!</v>
      </c>
      <c r="Z288" s="111" t="e">
        <f t="shared" si="92"/>
        <v>#REF!</v>
      </c>
      <c r="AA288" s="111" t="e">
        <f t="shared" si="93"/>
        <v>#REF!</v>
      </c>
      <c r="AC288" s="110" t="e">
        <f t="shared" si="86"/>
        <v>#REF!</v>
      </c>
      <c r="AD288" s="110" t="e">
        <f t="shared" si="87"/>
        <v>#REF!</v>
      </c>
      <c r="AE288" s="111" t="e">
        <f t="shared" si="94"/>
        <v>#REF!</v>
      </c>
      <c r="AF288" s="111" t="e">
        <f t="shared" si="95"/>
        <v>#REF!</v>
      </c>
      <c r="AH288" s="110" t="e">
        <f t="shared" si="88"/>
        <v>#REF!</v>
      </c>
      <c r="AI288" s="110" t="e">
        <f t="shared" si="89"/>
        <v>#REF!</v>
      </c>
      <c r="AJ288" s="111" t="e">
        <f t="shared" si="96"/>
        <v>#REF!</v>
      </c>
      <c r="AK288" s="111" t="e">
        <f t="shared" si="97"/>
        <v>#REF!</v>
      </c>
    </row>
    <row r="289" spans="1:37" ht="15" customHeight="1">
      <c r="A289" s="91"/>
      <c r="B289" s="92" t="s">
        <v>315</v>
      </c>
      <c r="C289" s="90"/>
      <c r="D289" s="13"/>
      <c r="E289" s="14">
        <v>0.04</v>
      </c>
      <c r="F289" s="14"/>
      <c r="G289" s="18">
        <f t="shared" si="80"/>
        <v>0.04</v>
      </c>
      <c r="H289" s="18" t="str">
        <f t="shared" si="81"/>
        <v/>
      </c>
      <c r="I289" s="27"/>
      <c r="J289" s="3" t="e">
        <f>'Cav 1기존'!O288</f>
        <v>#REF!</v>
      </c>
      <c r="K289" s="3" t="e">
        <f>'Cav 1기존'!P288</f>
        <v>#REF!</v>
      </c>
      <c r="L289" s="3" t="e">
        <f>'Cav 2기존'!O288</f>
        <v>#REF!</v>
      </c>
      <c r="M289" s="3" t="e">
        <f>'Cav 2기존'!P288</f>
        <v>#REF!</v>
      </c>
      <c r="N289" s="3" t="e">
        <f>'Cav 3기존'!O288</f>
        <v>#REF!</v>
      </c>
      <c r="O289" s="3" t="e">
        <f>'Cav 3기존'!P288</f>
        <v>#REF!</v>
      </c>
      <c r="P289" s="3" t="e">
        <f>'Cav 4기존'!O288</f>
        <v>#REF!</v>
      </c>
      <c r="Q289" s="3" t="e">
        <f>'Cav 4기존'!P288</f>
        <v>#REF!</v>
      </c>
      <c r="S289" s="110" t="e">
        <f t="shared" si="82"/>
        <v>#REF!</v>
      </c>
      <c r="T289" s="110" t="e">
        <f t="shared" si="83"/>
        <v>#REF!</v>
      </c>
      <c r="U289" s="111" t="e">
        <f t="shared" si="90"/>
        <v>#REF!</v>
      </c>
      <c r="V289" s="111" t="e">
        <f t="shared" si="91"/>
        <v>#REF!</v>
      </c>
      <c r="X289" s="110" t="e">
        <f t="shared" si="84"/>
        <v>#REF!</v>
      </c>
      <c r="Y289" s="110" t="e">
        <f t="shared" si="85"/>
        <v>#REF!</v>
      </c>
      <c r="Z289" s="111" t="e">
        <f t="shared" si="92"/>
        <v>#REF!</v>
      </c>
      <c r="AA289" s="111" t="e">
        <f t="shared" si="93"/>
        <v>#REF!</v>
      </c>
      <c r="AC289" s="110" t="e">
        <f t="shared" si="86"/>
        <v>#REF!</v>
      </c>
      <c r="AD289" s="110" t="e">
        <f t="shared" si="87"/>
        <v>#REF!</v>
      </c>
      <c r="AE289" s="111" t="e">
        <f t="shared" si="94"/>
        <v>#REF!</v>
      </c>
      <c r="AF289" s="111" t="e">
        <f t="shared" si="95"/>
        <v>#REF!</v>
      </c>
      <c r="AH289" s="110" t="e">
        <f t="shared" si="88"/>
        <v>#REF!</v>
      </c>
      <c r="AI289" s="110" t="e">
        <f t="shared" si="89"/>
        <v>#REF!</v>
      </c>
      <c r="AJ289" s="111" t="e">
        <f t="shared" si="96"/>
        <v>#REF!</v>
      </c>
      <c r="AK289" s="111" t="e">
        <f t="shared" si="97"/>
        <v>#REF!</v>
      </c>
    </row>
    <row r="290" spans="1:37" ht="15" customHeight="1">
      <c r="A290" s="91" t="s">
        <v>384</v>
      </c>
      <c r="B290" s="92" t="s">
        <v>365</v>
      </c>
      <c r="C290" s="90">
        <v>1.33</v>
      </c>
      <c r="D290" s="13">
        <v>15.302</v>
      </c>
      <c r="E290" s="14">
        <v>0.02</v>
      </c>
      <c r="F290" s="14">
        <v>-0.02</v>
      </c>
      <c r="G290" s="18">
        <f t="shared" si="80"/>
        <v>15.321999999999999</v>
      </c>
      <c r="H290" s="18">
        <f t="shared" si="81"/>
        <v>15.282</v>
      </c>
      <c r="I290" s="27"/>
      <c r="J290" s="3"/>
      <c r="K290" s="3"/>
      <c r="L290" s="3"/>
      <c r="M290" s="3"/>
      <c r="N290" s="3"/>
      <c r="O290" s="3"/>
      <c r="P290" s="3"/>
      <c r="Q290" s="3"/>
      <c r="S290" s="110" t="e">
        <f t="shared" si="82"/>
        <v>#REF!</v>
      </c>
      <c r="T290" s="110" t="e">
        <f t="shared" si="83"/>
        <v>#REF!</v>
      </c>
      <c r="U290" s="111" t="e">
        <f t="shared" si="90"/>
        <v>#REF!</v>
      </c>
      <c r="V290" s="111" t="e">
        <f t="shared" si="91"/>
        <v>#REF!</v>
      </c>
      <c r="X290" s="110" t="e">
        <f t="shared" si="84"/>
        <v>#REF!</v>
      </c>
      <c r="Y290" s="110" t="e">
        <f t="shared" si="85"/>
        <v>#REF!</v>
      </c>
      <c r="Z290" s="111" t="e">
        <f t="shared" si="92"/>
        <v>#REF!</v>
      </c>
      <c r="AA290" s="111" t="e">
        <f t="shared" si="93"/>
        <v>#REF!</v>
      </c>
      <c r="AC290" s="110" t="e">
        <f t="shared" si="86"/>
        <v>#REF!</v>
      </c>
      <c r="AD290" s="110" t="e">
        <f t="shared" si="87"/>
        <v>#REF!</v>
      </c>
      <c r="AE290" s="111" t="e">
        <f t="shared" si="94"/>
        <v>#REF!</v>
      </c>
      <c r="AF290" s="111" t="e">
        <f t="shared" si="95"/>
        <v>#REF!</v>
      </c>
      <c r="AH290" s="110" t="e">
        <f t="shared" si="88"/>
        <v>#REF!</v>
      </c>
      <c r="AI290" s="110" t="e">
        <f t="shared" si="89"/>
        <v>#REF!</v>
      </c>
      <c r="AJ290" s="111" t="e">
        <f t="shared" si="96"/>
        <v>#REF!</v>
      </c>
      <c r="AK290" s="111" t="e">
        <f t="shared" si="97"/>
        <v>#REF!</v>
      </c>
    </row>
    <row r="291" spans="1:37" ht="15" customHeight="1">
      <c r="A291" s="91" t="s">
        <v>384</v>
      </c>
      <c r="B291" s="92" t="s">
        <v>366</v>
      </c>
      <c r="C291" s="90">
        <v>1.33</v>
      </c>
      <c r="D291" s="13">
        <v>15.302</v>
      </c>
      <c r="E291" s="14">
        <v>0.02</v>
      </c>
      <c r="F291" s="14">
        <v>-0.02</v>
      </c>
      <c r="G291" s="18">
        <f t="shared" si="80"/>
        <v>15.321999999999999</v>
      </c>
      <c r="H291" s="18">
        <f t="shared" si="81"/>
        <v>15.282</v>
      </c>
      <c r="I291" s="27"/>
      <c r="J291" s="3" t="e">
        <f>'Cav 1기존'!O289</f>
        <v>#REF!</v>
      </c>
      <c r="K291" s="3" t="e">
        <f>'Cav 1기존'!P289</f>
        <v>#REF!</v>
      </c>
      <c r="L291" s="3" t="e">
        <f>'Cav 2기존'!O289</f>
        <v>#REF!</v>
      </c>
      <c r="M291" s="3" t="e">
        <f>'Cav 2기존'!P289</f>
        <v>#REF!</v>
      </c>
      <c r="N291" s="3" t="e">
        <f>'Cav 3기존'!O289</f>
        <v>#REF!</v>
      </c>
      <c r="O291" s="3" t="e">
        <f>'Cav 3기존'!P289</f>
        <v>#REF!</v>
      </c>
      <c r="P291" s="3" t="e">
        <f>'Cav 4기존'!O289</f>
        <v>#REF!</v>
      </c>
      <c r="Q291" s="3" t="e">
        <f>'Cav 4기존'!P289</f>
        <v>#REF!</v>
      </c>
      <c r="S291" s="110" t="e">
        <f t="shared" si="82"/>
        <v>#REF!</v>
      </c>
      <c r="T291" s="110" t="e">
        <f t="shared" si="83"/>
        <v>#REF!</v>
      </c>
      <c r="U291" s="111" t="e">
        <f t="shared" si="90"/>
        <v>#REF!</v>
      </c>
      <c r="V291" s="111" t="e">
        <f t="shared" si="91"/>
        <v>#REF!</v>
      </c>
      <c r="X291" s="110" t="e">
        <f t="shared" si="84"/>
        <v>#REF!</v>
      </c>
      <c r="Y291" s="110" t="e">
        <f t="shared" si="85"/>
        <v>#REF!</v>
      </c>
      <c r="Z291" s="111" t="e">
        <f t="shared" si="92"/>
        <v>#REF!</v>
      </c>
      <c r="AA291" s="111" t="e">
        <f t="shared" si="93"/>
        <v>#REF!</v>
      </c>
      <c r="AC291" s="110" t="e">
        <f t="shared" si="86"/>
        <v>#REF!</v>
      </c>
      <c r="AD291" s="110" t="e">
        <f t="shared" si="87"/>
        <v>#REF!</v>
      </c>
      <c r="AE291" s="111" t="e">
        <f t="shared" si="94"/>
        <v>#REF!</v>
      </c>
      <c r="AF291" s="111" t="e">
        <f t="shared" si="95"/>
        <v>#REF!</v>
      </c>
      <c r="AH291" s="110" t="e">
        <f t="shared" si="88"/>
        <v>#REF!</v>
      </c>
      <c r="AI291" s="110" t="e">
        <f t="shared" si="89"/>
        <v>#REF!</v>
      </c>
      <c r="AJ291" s="111" t="e">
        <f t="shared" si="96"/>
        <v>#REF!</v>
      </c>
      <c r="AK291" s="111" t="e">
        <f t="shared" si="97"/>
        <v>#REF!</v>
      </c>
    </row>
    <row r="292" spans="1:37" ht="15" customHeight="1">
      <c r="A292" s="91" t="s">
        <v>385</v>
      </c>
      <c r="B292" s="92" t="s">
        <v>367</v>
      </c>
      <c r="C292" s="90">
        <v>1.33</v>
      </c>
      <c r="D292" s="13">
        <v>1.8360000000000001</v>
      </c>
      <c r="E292" s="14">
        <v>0.02</v>
      </c>
      <c r="F292" s="14">
        <v>-0.02</v>
      </c>
      <c r="G292" s="18">
        <f t="shared" si="80"/>
        <v>1.8560000000000001</v>
      </c>
      <c r="H292" s="18">
        <f t="shared" si="81"/>
        <v>1.8160000000000001</v>
      </c>
      <c r="I292" s="27"/>
      <c r="J292" s="3" t="e">
        <f>'Cav 1기존'!O290</f>
        <v>#REF!</v>
      </c>
      <c r="K292" s="3" t="e">
        <f>'Cav 1기존'!P290</f>
        <v>#REF!</v>
      </c>
      <c r="L292" s="3" t="e">
        <f>'Cav 2기존'!O290</f>
        <v>#REF!</v>
      </c>
      <c r="M292" s="3" t="e">
        <f>'Cav 2기존'!P290</f>
        <v>#REF!</v>
      </c>
      <c r="N292" s="3" t="e">
        <f>'Cav 3기존'!O290</f>
        <v>#REF!</v>
      </c>
      <c r="O292" s="3" t="e">
        <f>'Cav 3기존'!P290</f>
        <v>#REF!</v>
      </c>
      <c r="P292" s="3" t="e">
        <f>'Cav 4기존'!O290</f>
        <v>#REF!</v>
      </c>
      <c r="Q292" s="3" t="e">
        <f>'Cav 4기존'!P290</f>
        <v>#REF!</v>
      </c>
      <c r="S292" s="110" t="e">
        <f t="shared" si="82"/>
        <v>#REF!</v>
      </c>
      <c r="T292" s="110" t="e">
        <f t="shared" si="83"/>
        <v>#REF!</v>
      </c>
      <c r="U292" s="111" t="e">
        <f t="shared" si="90"/>
        <v>#REF!</v>
      </c>
      <c r="V292" s="111" t="e">
        <f t="shared" si="91"/>
        <v>#REF!</v>
      </c>
      <c r="X292" s="110" t="e">
        <f t="shared" si="84"/>
        <v>#REF!</v>
      </c>
      <c r="Y292" s="110" t="e">
        <f t="shared" si="85"/>
        <v>#REF!</v>
      </c>
      <c r="Z292" s="111" t="e">
        <f t="shared" si="92"/>
        <v>#REF!</v>
      </c>
      <c r="AA292" s="111" t="e">
        <f t="shared" si="93"/>
        <v>#REF!</v>
      </c>
      <c r="AC292" s="110" t="e">
        <f t="shared" si="86"/>
        <v>#REF!</v>
      </c>
      <c r="AD292" s="110" t="e">
        <f t="shared" si="87"/>
        <v>#REF!</v>
      </c>
      <c r="AE292" s="111" t="e">
        <f t="shared" si="94"/>
        <v>#REF!</v>
      </c>
      <c r="AF292" s="111" t="e">
        <f t="shared" si="95"/>
        <v>#REF!</v>
      </c>
      <c r="AH292" s="110" t="e">
        <f t="shared" si="88"/>
        <v>#REF!</v>
      </c>
      <c r="AI292" s="110" t="e">
        <f t="shared" si="89"/>
        <v>#REF!</v>
      </c>
      <c r="AJ292" s="111" t="e">
        <f t="shared" si="96"/>
        <v>#REF!</v>
      </c>
      <c r="AK292" s="111" t="e">
        <f t="shared" si="97"/>
        <v>#REF!</v>
      </c>
    </row>
    <row r="293" spans="1:37" ht="15" customHeight="1">
      <c r="A293" s="91" t="s">
        <v>405</v>
      </c>
      <c r="B293" s="92" t="s">
        <v>368</v>
      </c>
      <c r="C293" s="90"/>
      <c r="D293" s="13">
        <v>0.22</v>
      </c>
      <c r="E293" s="14">
        <v>0.02</v>
      </c>
      <c r="F293" s="14">
        <v>-0.02</v>
      </c>
      <c r="G293" s="18">
        <f t="shared" si="80"/>
        <v>0.24</v>
      </c>
      <c r="H293" s="18">
        <f t="shared" si="81"/>
        <v>0.2</v>
      </c>
      <c r="I293" s="27"/>
      <c r="J293" s="3" t="e">
        <f>'Cav 1기존'!O291</f>
        <v>#REF!</v>
      </c>
      <c r="K293" s="3" t="e">
        <f>'Cav 1기존'!P291</f>
        <v>#REF!</v>
      </c>
      <c r="L293" s="3" t="e">
        <f>'Cav 2기존'!O291</f>
        <v>#REF!</v>
      </c>
      <c r="M293" s="3" t="e">
        <f>'Cav 2기존'!P291</f>
        <v>#REF!</v>
      </c>
      <c r="N293" s="3" t="e">
        <f>'Cav 3기존'!O291</f>
        <v>#REF!</v>
      </c>
      <c r="O293" s="3" t="e">
        <f>'Cav 3기존'!P291</f>
        <v>#REF!</v>
      </c>
      <c r="P293" s="3" t="e">
        <f>'Cav 4기존'!O291</f>
        <v>#REF!</v>
      </c>
      <c r="Q293" s="3" t="e">
        <f>'Cav 4기존'!P291</f>
        <v>#REF!</v>
      </c>
      <c r="S293" s="110" t="e">
        <f t="shared" si="82"/>
        <v>#REF!</v>
      </c>
      <c r="T293" s="110" t="e">
        <f t="shared" si="83"/>
        <v>#REF!</v>
      </c>
      <c r="U293" s="111" t="e">
        <f t="shared" si="90"/>
        <v>#REF!</v>
      </c>
      <c r="V293" s="111" t="e">
        <f t="shared" si="91"/>
        <v>#REF!</v>
      </c>
      <c r="X293" s="110" t="e">
        <f t="shared" si="84"/>
        <v>#REF!</v>
      </c>
      <c r="Y293" s="110" t="e">
        <f t="shared" si="85"/>
        <v>#REF!</v>
      </c>
      <c r="Z293" s="111" t="e">
        <f t="shared" si="92"/>
        <v>#REF!</v>
      </c>
      <c r="AA293" s="111" t="e">
        <f t="shared" si="93"/>
        <v>#REF!</v>
      </c>
      <c r="AC293" s="110" t="e">
        <f t="shared" si="86"/>
        <v>#REF!</v>
      </c>
      <c r="AD293" s="110" t="e">
        <f t="shared" si="87"/>
        <v>#REF!</v>
      </c>
      <c r="AE293" s="111" t="e">
        <f t="shared" si="94"/>
        <v>#REF!</v>
      </c>
      <c r="AF293" s="111" t="e">
        <f t="shared" si="95"/>
        <v>#REF!</v>
      </c>
      <c r="AH293" s="110" t="e">
        <f t="shared" si="88"/>
        <v>#REF!</v>
      </c>
      <c r="AI293" s="110" t="e">
        <f t="shared" si="89"/>
        <v>#REF!</v>
      </c>
      <c r="AJ293" s="111" t="e">
        <f t="shared" si="96"/>
        <v>#REF!</v>
      </c>
      <c r="AK293" s="111" t="e">
        <f t="shared" si="97"/>
        <v>#REF!</v>
      </c>
    </row>
    <row r="294" spans="1:37" ht="15" customHeight="1">
      <c r="A294" s="91" t="s">
        <v>405</v>
      </c>
      <c r="B294" s="92" t="s">
        <v>369</v>
      </c>
      <c r="C294" s="90"/>
      <c r="D294" s="13">
        <v>0.22</v>
      </c>
      <c r="E294" s="14">
        <v>0.02</v>
      </c>
      <c r="F294" s="14">
        <v>-0.02</v>
      </c>
      <c r="G294" s="18">
        <f t="shared" si="80"/>
        <v>0.24</v>
      </c>
      <c r="H294" s="18">
        <f t="shared" si="81"/>
        <v>0.2</v>
      </c>
      <c r="I294" s="27"/>
      <c r="J294" s="3" t="e">
        <f>'Cav 1기존'!O292</f>
        <v>#REF!</v>
      </c>
      <c r="K294" s="3" t="e">
        <f>'Cav 1기존'!P292</f>
        <v>#REF!</v>
      </c>
      <c r="L294" s="3" t="e">
        <f>'Cav 2기존'!O292</f>
        <v>#REF!</v>
      </c>
      <c r="M294" s="3" t="e">
        <f>'Cav 2기존'!P292</f>
        <v>#REF!</v>
      </c>
      <c r="N294" s="3" t="e">
        <f>'Cav 3기존'!O292</f>
        <v>#REF!</v>
      </c>
      <c r="O294" s="3" t="e">
        <f>'Cav 3기존'!P292</f>
        <v>#REF!</v>
      </c>
      <c r="P294" s="3" t="e">
        <f>'Cav 4기존'!O292</f>
        <v>#REF!</v>
      </c>
      <c r="Q294" s="3" t="e">
        <f>'Cav 4기존'!P292</f>
        <v>#REF!</v>
      </c>
      <c r="S294" s="110" t="e">
        <f t="shared" si="82"/>
        <v>#REF!</v>
      </c>
      <c r="T294" s="110" t="e">
        <f t="shared" si="83"/>
        <v>#REF!</v>
      </c>
      <c r="U294" s="111" t="e">
        <f t="shared" si="90"/>
        <v>#REF!</v>
      </c>
      <c r="V294" s="111" t="e">
        <f t="shared" si="91"/>
        <v>#REF!</v>
      </c>
      <c r="X294" s="110" t="e">
        <f t="shared" si="84"/>
        <v>#REF!</v>
      </c>
      <c r="Y294" s="110" t="e">
        <f t="shared" si="85"/>
        <v>#REF!</v>
      </c>
      <c r="Z294" s="111" t="e">
        <f t="shared" si="92"/>
        <v>#REF!</v>
      </c>
      <c r="AA294" s="111" t="e">
        <f t="shared" si="93"/>
        <v>#REF!</v>
      </c>
      <c r="AC294" s="110" t="e">
        <f t="shared" si="86"/>
        <v>#REF!</v>
      </c>
      <c r="AD294" s="110" t="e">
        <f t="shared" si="87"/>
        <v>#REF!</v>
      </c>
      <c r="AE294" s="111" t="e">
        <f t="shared" si="94"/>
        <v>#REF!</v>
      </c>
      <c r="AF294" s="111" t="e">
        <f t="shared" si="95"/>
        <v>#REF!</v>
      </c>
      <c r="AH294" s="110" t="e">
        <f t="shared" si="88"/>
        <v>#REF!</v>
      </c>
      <c r="AI294" s="110" t="e">
        <f t="shared" si="89"/>
        <v>#REF!</v>
      </c>
      <c r="AJ294" s="111" t="e">
        <f t="shared" si="96"/>
        <v>#REF!</v>
      </c>
      <c r="AK294" s="111" t="e">
        <f t="shared" si="97"/>
        <v>#REF!</v>
      </c>
    </row>
    <row r="295" spans="1:37" ht="15" customHeight="1">
      <c r="A295" s="91" t="s">
        <v>532</v>
      </c>
      <c r="B295" s="92" t="s">
        <v>533</v>
      </c>
      <c r="C295" s="90">
        <v>1.33</v>
      </c>
      <c r="D295" s="13">
        <v>0.22</v>
      </c>
      <c r="E295" s="14">
        <v>0.03</v>
      </c>
      <c r="F295" s="14">
        <v>-0.02</v>
      </c>
      <c r="G295" s="18">
        <f>IF(AND(D295="",E295=""),"",IF(D295="",E295,D295+E295))</f>
        <v>0.25</v>
      </c>
      <c r="H295" s="18">
        <f>IF(AND(D295="",F295=""),"",IF(D295="",F295,D295+F295))</f>
        <v>0.2</v>
      </c>
      <c r="I295" s="27"/>
      <c r="J295" s="3">
        <f>'Cav 1기존'!O293</f>
        <v>0</v>
      </c>
      <c r="K295" s="3">
        <f>'Cav 1기존'!P293</f>
        <v>0</v>
      </c>
      <c r="L295" s="3">
        <f>'Cav 2기존'!O293</f>
        <v>0</v>
      </c>
      <c r="M295" s="3">
        <f>'Cav 2기존'!P293</f>
        <v>0</v>
      </c>
      <c r="N295" s="3">
        <f>'Cav 3기존'!O293</f>
        <v>0</v>
      </c>
      <c r="O295" s="3">
        <f>'Cav 3기존'!P293</f>
        <v>0</v>
      </c>
      <c r="P295" s="3">
        <f>'Cav 4기존'!O293</f>
        <v>0</v>
      </c>
      <c r="Q295" s="3">
        <f>'Cav 4기존'!P293</f>
        <v>0</v>
      </c>
      <c r="S295" s="110" t="e">
        <f t="shared" si="82"/>
        <v>#REF!</v>
      </c>
      <c r="T295" s="110" t="e">
        <f t="shared" si="83"/>
        <v>#REF!</v>
      </c>
      <c r="U295" s="111" t="e">
        <f>IF(AND($D295="",S295=""),"",IF($D295="",S295,$D295+S295))</f>
        <v>#REF!</v>
      </c>
      <c r="V295" s="111" t="e">
        <f>IF(AND($D295="",T295=""),"",IF($D295="",T295,$D295+T295))</f>
        <v>#REF!</v>
      </c>
      <c r="X295" s="110" t="e">
        <f t="shared" si="84"/>
        <v>#REF!</v>
      </c>
      <c r="Y295" s="110" t="e">
        <f t="shared" si="85"/>
        <v>#REF!</v>
      </c>
      <c r="Z295" s="111" t="e">
        <f>IF(AND($D295="",X295=""),"",IF($D295="",X295,$D295+X295))</f>
        <v>#REF!</v>
      </c>
      <c r="AA295" s="111" t="e">
        <f>IF(AND($D295="",Y295=""),"",IF($D295="",Y295,$D295+Y295))</f>
        <v>#REF!</v>
      </c>
      <c r="AC295" s="110" t="e">
        <f t="shared" si="86"/>
        <v>#REF!</v>
      </c>
      <c r="AD295" s="110" t="e">
        <f t="shared" si="87"/>
        <v>#REF!</v>
      </c>
      <c r="AE295" s="111" t="e">
        <f>IF(AND($D295="",AC295=""),"",IF($D295="",AC295,$D295+AC295))</f>
        <v>#REF!</v>
      </c>
      <c r="AF295" s="111" t="e">
        <f>IF(AND($D295="",AD295=""),"",IF($D295="",AD295,$D295+AD295))</f>
        <v>#REF!</v>
      </c>
      <c r="AH295" s="110" t="e">
        <f t="shared" si="88"/>
        <v>#REF!</v>
      </c>
      <c r="AI295" s="110" t="e">
        <f t="shared" si="89"/>
        <v>#REF!</v>
      </c>
      <c r="AJ295" s="111" t="e">
        <f>IF(AND($D295="",AH295=""),"",IF($D295="",AH295,$D295+AH295))</f>
        <v>#REF!</v>
      </c>
      <c r="AK295" s="111" t="e">
        <f>IF(AND($D295="",AI295=""),"",IF($D295="",AI295,$D295+AI295))</f>
        <v>#REF!</v>
      </c>
    </row>
    <row r="296" spans="1:37" ht="15" customHeight="1">
      <c r="A296" s="91" t="s">
        <v>532</v>
      </c>
      <c r="B296" s="92" t="s">
        <v>534</v>
      </c>
      <c r="C296" s="90">
        <v>1.33</v>
      </c>
      <c r="D296" s="13">
        <v>0.22</v>
      </c>
      <c r="E296" s="14">
        <v>0.03</v>
      </c>
      <c r="F296" s="14">
        <v>-0.02</v>
      </c>
      <c r="G296" s="18">
        <f>IF(AND(D296="",E296=""),"",IF(D296="",E296,D296+E296))</f>
        <v>0.25</v>
      </c>
      <c r="H296" s="18">
        <f>IF(AND(D296="",F296=""),"",IF(D296="",F296,D296+F296))</f>
        <v>0.2</v>
      </c>
      <c r="I296" s="27"/>
      <c r="J296" s="3">
        <f>'Cav 1기존'!O294</f>
        <v>0</v>
      </c>
      <c r="K296" s="3">
        <f>'Cav 1기존'!P294</f>
        <v>0</v>
      </c>
      <c r="L296" s="3">
        <f>'Cav 2기존'!O294</f>
        <v>0</v>
      </c>
      <c r="M296" s="3">
        <f>'Cav 2기존'!P294</f>
        <v>0</v>
      </c>
      <c r="N296" s="3">
        <f>'Cav 3기존'!O294</f>
        <v>0</v>
      </c>
      <c r="O296" s="3">
        <f>'Cav 3기존'!P294</f>
        <v>0</v>
      </c>
      <c r="P296" s="3">
        <f>'Cav 4기존'!O294</f>
        <v>0</v>
      </c>
      <c r="Q296" s="3">
        <f>'Cav 4기존'!P294</f>
        <v>0</v>
      </c>
      <c r="S296" s="110" t="e">
        <f t="shared" si="82"/>
        <v>#REF!</v>
      </c>
      <c r="T296" s="110" t="e">
        <f t="shared" si="83"/>
        <v>#REF!</v>
      </c>
      <c r="U296" s="111" t="e">
        <f>IF(AND($D296="",S296=""),"",IF($D296="",S296,$D296+S296))</f>
        <v>#REF!</v>
      </c>
      <c r="V296" s="111" t="e">
        <f>IF(AND($D296="",T296=""),"",IF($D296="",T296,$D296+T296))</f>
        <v>#REF!</v>
      </c>
      <c r="X296" s="110" t="e">
        <f t="shared" si="84"/>
        <v>#REF!</v>
      </c>
      <c r="Y296" s="110" t="e">
        <f t="shared" si="85"/>
        <v>#REF!</v>
      </c>
      <c r="Z296" s="111" t="e">
        <f>IF(AND($D296="",X296=""),"",IF($D296="",X296,$D296+X296))</f>
        <v>#REF!</v>
      </c>
      <c r="AA296" s="111" t="e">
        <f>IF(AND($D296="",Y296=""),"",IF($D296="",Y296,$D296+Y296))</f>
        <v>#REF!</v>
      </c>
      <c r="AC296" s="110" t="e">
        <f t="shared" si="86"/>
        <v>#REF!</v>
      </c>
      <c r="AD296" s="110" t="e">
        <f t="shared" si="87"/>
        <v>#REF!</v>
      </c>
      <c r="AE296" s="111" t="e">
        <f>IF(AND($D296="",AC296=""),"",IF($D296="",AC296,$D296+AC296))</f>
        <v>#REF!</v>
      </c>
      <c r="AF296" s="111" t="e">
        <f>IF(AND($D296="",AD296=""),"",IF($D296="",AD296,$D296+AD296))</f>
        <v>#REF!</v>
      </c>
      <c r="AH296" s="110" t="e">
        <f t="shared" si="88"/>
        <v>#REF!</v>
      </c>
      <c r="AI296" s="110" t="e">
        <f t="shared" si="89"/>
        <v>#REF!</v>
      </c>
      <c r="AJ296" s="111" t="e">
        <f>IF(AND($D296="",AH296=""),"",IF($D296="",AH296,$D296+AH296))</f>
        <v>#REF!</v>
      </c>
      <c r="AK296" s="111" t="e">
        <f>IF(AND($D296="",AI296=""),"",IF($D296="",AI296,$D296+AI296))</f>
        <v>#REF!</v>
      </c>
    </row>
    <row r="297" spans="1:37">
      <c r="S297" s="110" t="e">
        <f t="shared" si="82"/>
        <v>#REF!</v>
      </c>
      <c r="T297" s="110" t="e">
        <f t="shared" si="83"/>
        <v>#REF!</v>
      </c>
      <c r="U297" s="111" t="e">
        <f t="shared" si="90"/>
        <v>#REF!</v>
      </c>
      <c r="V297" s="111" t="e">
        <f t="shared" si="91"/>
        <v>#REF!</v>
      </c>
      <c r="X297" s="110" t="e">
        <f t="shared" si="84"/>
        <v>#REF!</v>
      </c>
      <c r="Y297" s="110" t="e">
        <f t="shared" si="85"/>
        <v>#REF!</v>
      </c>
      <c r="Z297" s="111" t="e">
        <f t="shared" si="92"/>
        <v>#REF!</v>
      </c>
      <c r="AA297" s="111" t="e">
        <f t="shared" si="93"/>
        <v>#REF!</v>
      </c>
      <c r="AC297" s="110" t="e">
        <f t="shared" si="86"/>
        <v>#REF!</v>
      </c>
      <c r="AD297" s="110" t="e">
        <f t="shared" si="87"/>
        <v>#REF!</v>
      </c>
      <c r="AE297" s="111" t="e">
        <f t="shared" si="94"/>
        <v>#REF!</v>
      </c>
      <c r="AF297" s="111" t="e">
        <f t="shared" si="95"/>
        <v>#REF!</v>
      </c>
      <c r="AH297" s="110" t="e">
        <f t="shared" si="88"/>
        <v>#REF!</v>
      </c>
      <c r="AI297" s="110" t="e">
        <f t="shared" si="89"/>
        <v>#REF!</v>
      </c>
      <c r="AJ297" s="111" t="e">
        <f t="shared" si="96"/>
        <v>#REF!</v>
      </c>
      <c r="AK297" s="111" t="e">
        <f t="shared" si="97"/>
        <v>#REF!</v>
      </c>
    </row>
    <row r="298" spans="1:37">
      <c r="S298" s="110" t="e">
        <f t="shared" si="82"/>
        <v>#REF!</v>
      </c>
      <c r="T298" s="110" t="e">
        <f t="shared" si="83"/>
        <v>#REF!</v>
      </c>
      <c r="U298" s="111" t="e">
        <f t="shared" si="90"/>
        <v>#REF!</v>
      </c>
      <c r="V298" s="111" t="e">
        <f t="shared" si="91"/>
        <v>#REF!</v>
      </c>
      <c r="X298" s="110" t="e">
        <f t="shared" si="84"/>
        <v>#REF!</v>
      </c>
      <c r="Y298" s="110" t="e">
        <f t="shared" si="85"/>
        <v>#REF!</v>
      </c>
      <c r="Z298" s="111" t="e">
        <f t="shared" si="92"/>
        <v>#REF!</v>
      </c>
      <c r="AA298" s="111" t="e">
        <f t="shared" si="93"/>
        <v>#REF!</v>
      </c>
      <c r="AC298" s="110" t="e">
        <f t="shared" si="86"/>
        <v>#REF!</v>
      </c>
      <c r="AD298" s="110" t="e">
        <f t="shared" si="87"/>
        <v>#REF!</v>
      </c>
      <c r="AE298" s="111" t="e">
        <f t="shared" si="94"/>
        <v>#REF!</v>
      </c>
      <c r="AF298" s="111" t="e">
        <f t="shared" si="95"/>
        <v>#REF!</v>
      </c>
      <c r="AH298" s="110" t="e">
        <f t="shared" si="88"/>
        <v>#REF!</v>
      </c>
      <c r="AI298" s="110" t="e">
        <f t="shared" si="89"/>
        <v>#REF!</v>
      </c>
      <c r="AJ298" s="111" t="e">
        <f t="shared" si="96"/>
        <v>#REF!</v>
      </c>
      <c r="AK298" s="111" t="e">
        <f t="shared" si="97"/>
        <v>#REF!</v>
      </c>
    </row>
    <row r="299" spans="1:37">
      <c r="S299" s="110" t="e">
        <f t="shared" si="82"/>
        <v>#REF!</v>
      </c>
      <c r="T299" s="110" t="e">
        <f t="shared" si="83"/>
        <v>#REF!</v>
      </c>
      <c r="U299" s="111" t="e">
        <f t="shared" si="90"/>
        <v>#REF!</v>
      </c>
      <c r="V299" s="111" t="e">
        <f t="shared" si="91"/>
        <v>#REF!</v>
      </c>
      <c r="X299" s="110" t="e">
        <f t="shared" si="84"/>
        <v>#REF!</v>
      </c>
      <c r="Y299" s="110" t="e">
        <f t="shared" si="85"/>
        <v>#REF!</v>
      </c>
      <c r="Z299" s="111" t="e">
        <f t="shared" si="92"/>
        <v>#REF!</v>
      </c>
      <c r="AA299" s="111" t="e">
        <f t="shared" si="93"/>
        <v>#REF!</v>
      </c>
      <c r="AC299" s="110" t="e">
        <f t="shared" si="86"/>
        <v>#REF!</v>
      </c>
      <c r="AD299" s="110" t="e">
        <f t="shared" si="87"/>
        <v>#REF!</v>
      </c>
      <c r="AE299" s="111" t="e">
        <f t="shared" si="94"/>
        <v>#REF!</v>
      </c>
      <c r="AF299" s="111" t="e">
        <f t="shared" si="95"/>
        <v>#REF!</v>
      </c>
      <c r="AH299" s="110" t="e">
        <f t="shared" si="88"/>
        <v>#REF!</v>
      </c>
      <c r="AI299" s="110" t="e">
        <f t="shared" si="89"/>
        <v>#REF!</v>
      </c>
      <c r="AJ299" s="111" t="e">
        <f t="shared" si="96"/>
        <v>#REF!</v>
      </c>
      <c r="AK299" s="111" t="e">
        <f t="shared" si="97"/>
        <v>#REF!</v>
      </c>
    </row>
    <row r="300" spans="1:37">
      <c r="S300" s="110" t="e">
        <f t="shared" si="82"/>
        <v>#REF!</v>
      </c>
      <c r="T300" s="110" t="e">
        <f t="shared" si="83"/>
        <v>#REF!</v>
      </c>
      <c r="U300" s="111" t="e">
        <f t="shared" si="90"/>
        <v>#REF!</v>
      </c>
      <c r="V300" s="111" t="e">
        <f t="shared" si="91"/>
        <v>#REF!</v>
      </c>
      <c r="X300" s="110" t="e">
        <f t="shared" si="84"/>
        <v>#REF!</v>
      </c>
      <c r="Y300" s="110" t="e">
        <f t="shared" si="85"/>
        <v>#REF!</v>
      </c>
      <c r="Z300" s="111" t="e">
        <f t="shared" si="92"/>
        <v>#REF!</v>
      </c>
      <c r="AA300" s="111" t="e">
        <f t="shared" si="93"/>
        <v>#REF!</v>
      </c>
      <c r="AC300" s="110" t="e">
        <f t="shared" si="86"/>
        <v>#REF!</v>
      </c>
      <c r="AD300" s="110" t="e">
        <f t="shared" si="87"/>
        <v>#REF!</v>
      </c>
      <c r="AE300" s="111" t="e">
        <f t="shared" si="94"/>
        <v>#REF!</v>
      </c>
      <c r="AF300" s="111" t="e">
        <f t="shared" si="95"/>
        <v>#REF!</v>
      </c>
      <c r="AH300" s="110" t="e">
        <f t="shared" si="88"/>
        <v>#REF!</v>
      </c>
      <c r="AI300" s="110" t="e">
        <f t="shared" si="89"/>
        <v>#REF!</v>
      </c>
      <c r="AJ300" s="111" t="e">
        <f t="shared" si="96"/>
        <v>#REF!</v>
      </c>
      <c r="AK300" s="111" t="e">
        <f t="shared" si="97"/>
        <v>#REF!</v>
      </c>
    </row>
    <row r="301" spans="1:37">
      <c r="S301" s="110" t="e">
        <f t="shared" si="82"/>
        <v>#REF!</v>
      </c>
      <c r="T301" s="110" t="e">
        <f t="shared" si="83"/>
        <v>#REF!</v>
      </c>
      <c r="U301" s="111" t="e">
        <f t="shared" si="90"/>
        <v>#REF!</v>
      </c>
      <c r="V301" s="111" t="e">
        <f t="shared" si="91"/>
        <v>#REF!</v>
      </c>
      <c r="X301" s="110" t="e">
        <f t="shared" si="84"/>
        <v>#REF!</v>
      </c>
      <c r="Y301" s="110" t="e">
        <f t="shared" si="85"/>
        <v>#REF!</v>
      </c>
      <c r="Z301" s="111" t="e">
        <f t="shared" si="92"/>
        <v>#REF!</v>
      </c>
      <c r="AA301" s="111" t="e">
        <f t="shared" si="93"/>
        <v>#REF!</v>
      </c>
      <c r="AC301" s="110" t="e">
        <f t="shared" si="86"/>
        <v>#REF!</v>
      </c>
      <c r="AD301" s="110" t="e">
        <f t="shared" si="87"/>
        <v>#REF!</v>
      </c>
      <c r="AE301" s="111" t="e">
        <f t="shared" si="94"/>
        <v>#REF!</v>
      </c>
      <c r="AF301" s="111" t="e">
        <f t="shared" si="95"/>
        <v>#REF!</v>
      </c>
      <c r="AH301" s="110" t="e">
        <f t="shared" si="88"/>
        <v>#REF!</v>
      </c>
      <c r="AI301" s="110" t="e">
        <f t="shared" si="89"/>
        <v>#REF!</v>
      </c>
      <c r="AJ301" s="111" t="e">
        <f t="shared" si="96"/>
        <v>#REF!</v>
      </c>
      <c r="AK301" s="111" t="e">
        <f t="shared" si="97"/>
        <v>#REF!</v>
      </c>
    </row>
    <row r="302" spans="1:37">
      <c r="S302" s="110" t="e">
        <f t="shared" si="82"/>
        <v>#REF!</v>
      </c>
      <c r="T302" s="110" t="e">
        <f t="shared" si="83"/>
        <v>#REF!</v>
      </c>
      <c r="U302" s="111" t="e">
        <f t="shared" si="90"/>
        <v>#REF!</v>
      </c>
      <c r="V302" s="111" t="e">
        <f t="shared" si="91"/>
        <v>#REF!</v>
      </c>
      <c r="X302" s="110" t="e">
        <f t="shared" si="84"/>
        <v>#REF!</v>
      </c>
      <c r="Y302" s="110" t="e">
        <f t="shared" si="85"/>
        <v>#REF!</v>
      </c>
      <c r="Z302" s="111" t="e">
        <f t="shared" si="92"/>
        <v>#REF!</v>
      </c>
      <c r="AA302" s="111" t="e">
        <f t="shared" si="93"/>
        <v>#REF!</v>
      </c>
      <c r="AC302" s="110" t="e">
        <f t="shared" si="86"/>
        <v>#REF!</v>
      </c>
      <c r="AD302" s="110" t="e">
        <f t="shared" si="87"/>
        <v>#REF!</v>
      </c>
      <c r="AE302" s="111" t="e">
        <f t="shared" si="94"/>
        <v>#REF!</v>
      </c>
      <c r="AF302" s="111" t="e">
        <f t="shared" si="95"/>
        <v>#REF!</v>
      </c>
      <c r="AH302" s="110" t="e">
        <f t="shared" si="88"/>
        <v>#REF!</v>
      </c>
      <c r="AI302" s="110" t="e">
        <f t="shared" si="89"/>
        <v>#REF!</v>
      </c>
      <c r="AJ302" s="111" t="e">
        <f t="shared" si="96"/>
        <v>#REF!</v>
      </c>
      <c r="AK302" s="111" t="e">
        <f t="shared" si="97"/>
        <v>#REF!</v>
      </c>
    </row>
    <row r="303" spans="1:37">
      <c r="S303" s="110" t="e">
        <f t="shared" si="82"/>
        <v>#REF!</v>
      </c>
      <c r="T303" s="110" t="e">
        <f t="shared" si="83"/>
        <v>#REF!</v>
      </c>
      <c r="U303" s="111" t="e">
        <f t="shared" si="90"/>
        <v>#REF!</v>
      </c>
      <c r="V303" s="111" t="e">
        <f t="shared" si="91"/>
        <v>#REF!</v>
      </c>
      <c r="X303" s="110" t="e">
        <f t="shared" si="84"/>
        <v>#REF!</v>
      </c>
      <c r="Y303" s="110" t="e">
        <f t="shared" si="85"/>
        <v>#REF!</v>
      </c>
      <c r="Z303" s="111" t="e">
        <f t="shared" si="92"/>
        <v>#REF!</v>
      </c>
      <c r="AA303" s="111" t="e">
        <f t="shared" si="93"/>
        <v>#REF!</v>
      </c>
      <c r="AC303" s="110" t="e">
        <f t="shared" si="86"/>
        <v>#REF!</v>
      </c>
      <c r="AD303" s="110" t="e">
        <f t="shared" si="87"/>
        <v>#REF!</v>
      </c>
      <c r="AE303" s="111" t="e">
        <f t="shared" si="94"/>
        <v>#REF!</v>
      </c>
      <c r="AF303" s="111" t="e">
        <f t="shared" si="95"/>
        <v>#REF!</v>
      </c>
      <c r="AH303" s="110" t="e">
        <f t="shared" si="88"/>
        <v>#REF!</v>
      </c>
      <c r="AI303" s="110" t="e">
        <f t="shared" si="89"/>
        <v>#REF!</v>
      </c>
      <c r="AJ303" s="111" t="e">
        <f t="shared" si="96"/>
        <v>#REF!</v>
      </c>
      <c r="AK303" s="111" t="e">
        <f t="shared" si="97"/>
        <v>#REF!</v>
      </c>
    </row>
    <row r="304" spans="1:37">
      <c r="S304" s="110" t="e">
        <f t="shared" si="82"/>
        <v>#REF!</v>
      </c>
      <c r="T304" s="110" t="e">
        <f t="shared" si="83"/>
        <v>#REF!</v>
      </c>
      <c r="U304" s="111" t="e">
        <f t="shared" si="90"/>
        <v>#REF!</v>
      </c>
      <c r="V304" s="111" t="e">
        <f t="shared" si="91"/>
        <v>#REF!</v>
      </c>
      <c r="X304" s="110" t="e">
        <f t="shared" si="84"/>
        <v>#REF!</v>
      </c>
      <c r="Y304" s="110" t="e">
        <f t="shared" si="85"/>
        <v>#REF!</v>
      </c>
      <c r="Z304" s="111" t="e">
        <f t="shared" si="92"/>
        <v>#REF!</v>
      </c>
      <c r="AA304" s="111" t="e">
        <f t="shared" si="93"/>
        <v>#REF!</v>
      </c>
      <c r="AC304" s="110" t="e">
        <f t="shared" si="86"/>
        <v>#REF!</v>
      </c>
      <c r="AD304" s="110" t="e">
        <f t="shared" si="87"/>
        <v>#REF!</v>
      </c>
      <c r="AE304" s="111" t="e">
        <f t="shared" si="94"/>
        <v>#REF!</v>
      </c>
      <c r="AF304" s="111" t="e">
        <f t="shared" si="95"/>
        <v>#REF!</v>
      </c>
      <c r="AH304" s="110" t="e">
        <f t="shared" si="88"/>
        <v>#REF!</v>
      </c>
      <c r="AI304" s="110" t="e">
        <f t="shared" si="89"/>
        <v>#REF!</v>
      </c>
      <c r="AJ304" s="111" t="e">
        <f t="shared" si="96"/>
        <v>#REF!</v>
      </c>
      <c r="AK304" s="111" t="e">
        <f t="shared" si="97"/>
        <v>#REF!</v>
      </c>
    </row>
    <row r="305" spans="19:37">
      <c r="S305" s="110" t="e">
        <f t="shared" si="82"/>
        <v>#REF!</v>
      </c>
      <c r="T305" s="110" t="e">
        <f t="shared" si="83"/>
        <v>#REF!</v>
      </c>
      <c r="U305" s="111" t="e">
        <f t="shared" si="90"/>
        <v>#REF!</v>
      </c>
      <c r="V305" s="111" t="e">
        <f t="shared" si="91"/>
        <v>#REF!</v>
      </c>
      <c r="X305" s="110" t="e">
        <f t="shared" si="84"/>
        <v>#REF!</v>
      </c>
      <c r="Y305" s="110" t="e">
        <f t="shared" si="85"/>
        <v>#REF!</v>
      </c>
      <c r="Z305" s="111" t="e">
        <f t="shared" si="92"/>
        <v>#REF!</v>
      </c>
      <c r="AA305" s="111" t="e">
        <f t="shared" si="93"/>
        <v>#REF!</v>
      </c>
      <c r="AC305" s="110" t="e">
        <f t="shared" si="86"/>
        <v>#REF!</v>
      </c>
      <c r="AD305" s="110" t="e">
        <f t="shared" si="87"/>
        <v>#REF!</v>
      </c>
      <c r="AE305" s="111" t="e">
        <f t="shared" si="94"/>
        <v>#REF!</v>
      </c>
      <c r="AF305" s="111" t="e">
        <f t="shared" si="95"/>
        <v>#REF!</v>
      </c>
      <c r="AH305" s="110" t="e">
        <f t="shared" si="88"/>
        <v>#REF!</v>
      </c>
      <c r="AI305" s="110" t="e">
        <f t="shared" si="89"/>
        <v>#REF!</v>
      </c>
      <c r="AJ305" s="111" t="e">
        <f t="shared" si="96"/>
        <v>#REF!</v>
      </c>
      <c r="AK305" s="111" t="e">
        <f t="shared" si="97"/>
        <v>#REF!</v>
      </c>
    </row>
    <row r="306" spans="19:37">
      <c r="S306" s="110" t="e">
        <f t="shared" si="82"/>
        <v>#REF!</v>
      </c>
      <c r="T306" s="110" t="e">
        <f t="shared" si="83"/>
        <v>#REF!</v>
      </c>
      <c r="U306" s="111" t="e">
        <f t="shared" si="90"/>
        <v>#REF!</v>
      </c>
      <c r="V306" s="111" t="e">
        <f t="shared" si="91"/>
        <v>#REF!</v>
      </c>
      <c r="X306" s="110" t="e">
        <f t="shared" si="84"/>
        <v>#REF!</v>
      </c>
      <c r="Y306" s="110" t="e">
        <f t="shared" si="85"/>
        <v>#REF!</v>
      </c>
      <c r="Z306" s="111" t="e">
        <f t="shared" si="92"/>
        <v>#REF!</v>
      </c>
      <c r="AA306" s="111" t="e">
        <f t="shared" si="93"/>
        <v>#REF!</v>
      </c>
      <c r="AC306" s="110" t="e">
        <f t="shared" si="86"/>
        <v>#REF!</v>
      </c>
      <c r="AD306" s="110" t="e">
        <f t="shared" si="87"/>
        <v>#REF!</v>
      </c>
      <c r="AE306" s="111" t="e">
        <f t="shared" si="94"/>
        <v>#REF!</v>
      </c>
      <c r="AF306" s="111" t="e">
        <f t="shared" si="95"/>
        <v>#REF!</v>
      </c>
      <c r="AH306" s="110" t="e">
        <f t="shared" si="88"/>
        <v>#REF!</v>
      </c>
      <c r="AI306" s="110" t="e">
        <f t="shared" si="89"/>
        <v>#REF!</v>
      </c>
      <c r="AJ306" s="111" t="e">
        <f t="shared" si="96"/>
        <v>#REF!</v>
      </c>
      <c r="AK306" s="111" t="e">
        <f t="shared" si="97"/>
        <v>#REF!</v>
      </c>
    </row>
    <row r="307" spans="19:37">
      <c r="S307" s="110" t="e">
        <f t="shared" si="82"/>
        <v>#REF!</v>
      </c>
      <c r="T307" s="110" t="e">
        <f t="shared" si="83"/>
        <v>#REF!</v>
      </c>
      <c r="U307" s="111" t="e">
        <f t="shared" si="90"/>
        <v>#REF!</v>
      </c>
      <c r="V307" s="111" t="e">
        <f t="shared" si="91"/>
        <v>#REF!</v>
      </c>
      <c r="X307" s="110" t="e">
        <f t="shared" si="84"/>
        <v>#REF!</v>
      </c>
      <c r="Y307" s="110" t="e">
        <f t="shared" si="85"/>
        <v>#REF!</v>
      </c>
      <c r="Z307" s="111" t="e">
        <f t="shared" si="92"/>
        <v>#REF!</v>
      </c>
      <c r="AA307" s="111" t="e">
        <f t="shared" si="93"/>
        <v>#REF!</v>
      </c>
      <c r="AC307" s="110" t="e">
        <f t="shared" si="86"/>
        <v>#REF!</v>
      </c>
      <c r="AD307" s="110" t="e">
        <f t="shared" si="87"/>
        <v>#REF!</v>
      </c>
      <c r="AE307" s="111" t="e">
        <f t="shared" si="94"/>
        <v>#REF!</v>
      </c>
      <c r="AF307" s="111" t="e">
        <f t="shared" si="95"/>
        <v>#REF!</v>
      </c>
      <c r="AH307" s="110" t="e">
        <f t="shared" si="88"/>
        <v>#REF!</v>
      </c>
      <c r="AI307" s="110" t="e">
        <f t="shared" si="89"/>
        <v>#REF!</v>
      </c>
      <c r="AJ307" s="111" t="e">
        <f t="shared" si="96"/>
        <v>#REF!</v>
      </c>
      <c r="AK307" s="111" t="e">
        <f t="shared" si="97"/>
        <v>#REF!</v>
      </c>
    </row>
    <row r="308" spans="19:37">
      <c r="S308" s="110" t="e">
        <f t="shared" si="82"/>
        <v>#REF!</v>
      </c>
      <c r="T308" s="110" t="e">
        <f t="shared" si="83"/>
        <v>#REF!</v>
      </c>
      <c r="U308" s="111" t="e">
        <f t="shared" si="90"/>
        <v>#REF!</v>
      </c>
      <c r="V308" s="111" t="e">
        <f t="shared" si="91"/>
        <v>#REF!</v>
      </c>
      <c r="X308" s="110" t="e">
        <f t="shared" si="84"/>
        <v>#REF!</v>
      </c>
      <c r="Y308" s="110" t="e">
        <f t="shared" si="85"/>
        <v>#REF!</v>
      </c>
      <c r="Z308" s="111" t="e">
        <f t="shared" si="92"/>
        <v>#REF!</v>
      </c>
      <c r="AA308" s="111" t="e">
        <f t="shared" si="93"/>
        <v>#REF!</v>
      </c>
      <c r="AC308" s="110" t="e">
        <f t="shared" si="86"/>
        <v>#REF!</v>
      </c>
      <c r="AD308" s="110" t="e">
        <f t="shared" si="87"/>
        <v>#REF!</v>
      </c>
      <c r="AE308" s="111" t="e">
        <f t="shared" si="94"/>
        <v>#REF!</v>
      </c>
      <c r="AF308" s="111" t="e">
        <f t="shared" si="95"/>
        <v>#REF!</v>
      </c>
      <c r="AH308" s="110" t="e">
        <f t="shared" si="88"/>
        <v>#REF!</v>
      </c>
      <c r="AI308" s="110" t="e">
        <f t="shared" si="89"/>
        <v>#REF!</v>
      </c>
      <c r="AJ308" s="111" t="e">
        <f t="shared" si="96"/>
        <v>#REF!</v>
      </c>
      <c r="AK308" s="111" t="e">
        <f t="shared" si="97"/>
        <v>#REF!</v>
      </c>
    </row>
    <row r="309" spans="19:37">
      <c r="S309" s="110" t="e">
        <f t="shared" si="82"/>
        <v>#REF!</v>
      </c>
      <c r="T309" s="110" t="e">
        <f t="shared" si="83"/>
        <v>#REF!</v>
      </c>
      <c r="U309" s="111" t="e">
        <f t="shared" si="90"/>
        <v>#REF!</v>
      </c>
      <c r="V309" s="111" t="e">
        <f t="shared" si="91"/>
        <v>#REF!</v>
      </c>
      <c r="X309" s="110" t="e">
        <f t="shared" si="84"/>
        <v>#REF!</v>
      </c>
      <c r="Y309" s="110" t="e">
        <f t="shared" si="85"/>
        <v>#REF!</v>
      </c>
      <c r="Z309" s="111" t="e">
        <f t="shared" si="92"/>
        <v>#REF!</v>
      </c>
      <c r="AA309" s="111" t="e">
        <f t="shared" si="93"/>
        <v>#REF!</v>
      </c>
      <c r="AC309" s="110" t="e">
        <f t="shared" si="86"/>
        <v>#REF!</v>
      </c>
      <c r="AD309" s="110" t="e">
        <f t="shared" si="87"/>
        <v>#REF!</v>
      </c>
      <c r="AE309" s="111" t="e">
        <f t="shared" si="94"/>
        <v>#REF!</v>
      </c>
      <c r="AF309" s="111" t="e">
        <f t="shared" si="95"/>
        <v>#REF!</v>
      </c>
      <c r="AH309" s="110" t="e">
        <f t="shared" si="88"/>
        <v>#REF!</v>
      </c>
      <c r="AI309" s="110" t="e">
        <f t="shared" si="89"/>
        <v>#REF!</v>
      </c>
      <c r="AJ309" s="111" t="e">
        <f t="shared" si="96"/>
        <v>#REF!</v>
      </c>
      <c r="AK309" s="111" t="e">
        <f t="shared" si="97"/>
        <v>#REF!</v>
      </c>
    </row>
    <row r="310" spans="19:37">
      <c r="S310" s="110" t="e">
        <f t="shared" si="82"/>
        <v>#REF!</v>
      </c>
      <c r="T310" s="110" t="e">
        <f t="shared" si="83"/>
        <v>#REF!</v>
      </c>
      <c r="U310" s="111" t="e">
        <f t="shared" si="90"/>
        <v>#REF!</v>
      </c>
      <c r="V310" s="111" t="e">
        <f t="shared" si="91"/>
        <v>#REF!</v>
      </c>
      <c r="X310" s="110" t="e">
        <f t="shared" si="84"/>
        <v>#REF!</v>
      </c>
      <c r="Y310" s="110" t="e">
        <f t="shared" si="85"/>
        <v>#REF!</v>
      </c>
      <c r="Z310" s="111" t="e">
        <f t="shared" si="92"/>
        <v>#REF!</v>
      </c>
      <c r="AA310" s="111" t="e">
        <f t="shared" si="93"/>
        <v>#REF!</v>
      </c>
      <c r="AC310" s="110" t="e">
        <f t="shared" si="86"/>
        <v>#REF!</v>
      </c>
      <c r="AD310" s="110" t="e">
        <f t="shared" si="87"/>
        <v>#REF!</v>
      </c>
      <c r="AE310" s="111" t="e">
        <f t="shared" si="94"/>
        <v>#REF!</v>
      </c>
      <c r="AF310" s="111" t="e">
        <f t="shared" si="95"/>
        <v>#REF!</v>
      </c>
      <c r="AH310" s="110" t="e">
        <f t="shared" si="88"/>
        <v>#REF!</v>
      </c>
      <c r="AI310" s="110" t="e">
        <f t="shared" si="89"/>
        <v>#REF!</v>
      </c>
      <c r="AJ310" s="111" t="e">
        <f t="shared" si="96"/>
        <v>#REF!</v>
      </c>
      <c r="AK310" s="111" t="e">
        <f t="shared" si="97"/>
        <v>#REF!</v>
      </c>
    </row>
    <row r="311" spans="19:37">
      <c r="S311" s="110" t="e">
        <f t="shared" si="82"/>
        <v>#REF!</v>
      </c>
      <c r="T311" s="110" t="e">
        <f t="shared" si="83"/>
        <v>#REF!</v>
      </c>
      <c r="U311" s="111" t="e">
        <f t="shared" si="90"/>
        <v>#REF!</v>
      </c>
      <c r="V311" s="111" t="e">
        <f t="shared" si="91"/>
        <v>#REF!</v>
      </c>
      <c r="X311" s="110" t="e">
        <f t="shared" si="84"/>
        <v>#REF!</v>
      </c>
      <c r="Y311" s="110" t="e">
        <f t="shared" si="85"/>
        <v>#REF!</v>
      </c>
      <c r="Z311" s="111" t="e">
        <f t="shared" si="92"/>
        <v>#REF!</v>
      </c>
      <c r="AA311" s="111" t="e">
        <f t="shared" si="93"/>
        <v>#REF!</v>
      </c>
      <c r="AC311" s="110" t="e">
        <f t="shared" si="86"/>
        <v>#REF!</v>
      </c>
      <c r="AD311" s="110" t="e">
        <f t="shared" si="87"/>
        <v>#REF!</v>
      </c>
      <c r="AE311" s="111" t="e">
        <f t="shared" si="94"/>
        <v>#REF!</v>
      </c>
      <c r="AF311" s="111" t="e">
        <f t="shared" si="95"/>
        <v>#REF!</v>
      </c>
      <c r="AH311" s="110" t="e">
        <f t="shared" si="88"/>
        <v>#REF!</v>
      </c>
      <c r="AI311" s="110" t="e">
        <f t="shared" si="89"/>
        <v>#REF!</v>
      </c>
      <c r="AJ311" s="111" t="e">
        <f t="shared" si="96"/>
        <v>#REF!</v>
      </c>
      <c r="AK311" s="111" t="e">
        <f t="shared" si="97"/>
        <v>#REF!</v>
      </c>
    </row>
    <row r="312" spans="19:37">
      <c r="S312" s="110" t="e">
        <f t="shared" si="82"/>
        <v>#REF!</v>
      </c>
      <c r="T312" s="110" t="e">
        <f t="shared" si="83"/>
        <v>#REF!</v>
      </c>
      <c r="U312" s="111" t="e">
        <f t="shared" si="90"/>
        <v>#REF!</v>
      </c>
      <c r="V312" s="111" t="e">
        <f t="shared" si="91"/>
        <v>#REF!</v>
      </c>
      <c r="X312" s="110" t="e">
        <f t="shared" si="84"/>
        <v>#REF!</v>
      </c>
      <c r="Y312" s="110" t="e">
        <f t="shared" si="85"/>
        <v>#REF!</v>
      </c>
      <c r="Z312" s="111" t="e">
        <f t="shared" si="92"/>
        <v>#REF!</v>
      </c>
      <c r="AA312" s="111" t="e">
        <f t="shared" si="93"/>
        <v>#REF!</v>
      </c>
      <c r="AC312" s="110" t="e">
        <f t="shared" si="86"/>
        <v>#REF!</v>
      </c>
      <c r="AD312" s="110" t="e">
        <f t="shared" si="87"/>
        <v>#REF!</v>
      </c>
      <c r="AE312" s="111" t="e">
        <f t="shared" si="94"/>
        <v>#REF!</v>
      </c>
      <c r="AF312" s="111" t="e">
        <f t="shared" si="95"/>
        <v>#REF!</v>
      </c>
      <c r="AH312" s="110" t="e">
        <f t="shared" si="88"/>
        <v>#REF!</v>
      </c>
      <c r="AI312" s="110" t="e">
        <f t="shared" si="89"/>
        <v>#REF!</v>
      </c>
      <c r="AJ312" s="111" t="e">
        <f t="shared" si="96"/>
        <v>#REF!</v>
      </c>
      <c r="AK312" s="111" t="e">
        <f t="shared" si="97"/>
        <v>#REF!</v>
      </c>
    </row>
    <row r="313" spans="19:37">
      <c r="S313" s="110" t="e">
        <f t="shared" si="82"/>
        <v>#REF!</v>
      </c>
      <c r="T313" s="110" t="e">
        <f t="shared" si="83"/>
        <v>#REF!</v>
      </c>
      <c r="U313" s="111" t="e">
        <f t="shared" si="90"/>
        <v>#REF!</v>
      </c>
      <c r="V313" s="111" t="e">
        <f t="shared" si="91"/>
        <v>#REF!</v>
      </c>
      <c r="X313" s="110" t="e">
        <f t="shared" si="84"/>
        <v>#REF!</v>
      </c>
      <c r="Y313" s="110" t="e">
        <f t="shared" si="85"/>
        <v>#REF!</v>
      </c>
      <c r="Z313" s="111" t="e">
        <f t="shared" si="92"/>
        <v>#REF!</v>
      </c>
      <c r="AA313" s="111" t="e">
        <f t="shared" si="93"/>
        <v>#REF!</v>
      </c>
      <c r="AC313" s="110" t="e">
        <f t="shared" si="86"/>
        <v>#REF!</v>
      </c>
      <c r="AD313" s="110" t="e">
        <f t="shared" si="87"/>
        <v>#REF!</v>
      </c>
      <c r="AE313" s="111" t="e">
        <f t="shared" si="94"/>
        <v>#REF!</v>
      </c>
      <c r="AF313" s="111" t="e">
        <f t="shared" si="95"/>
        <v>#REF!</v>
      </c>
      <c r="AH313" s="110" t="e">
        <f t="shared" si="88"/>
        <v>#REF!</v>
      </c>
      <c r="AI313" s="110" t="e">
        <f t="shared" si="89"/>
        <v>#REF!</v>
      </c>
      <c r="AJ313" s="111" t="e">
        <f t="shared" si="96"/>
        <v>#REF!</v>
      </c>
      <c r="AK313" s="111" t="e">
        <f t="shared" si="97"/>
        <v>#REF!</v>
      </c>
    </row>
    <row r="314" spans="19:37">
      <c r="S314" s="110" t="e">
        <f t="shared" si="82"/>
        <v>#REF!</v>
      </c>
      <c r="T314" s="110" t="e">
        <f t="shared" si="83"/>
        <v>#REF!</v>
      </c>
      <c r="U314" s="111" t="e">
        <f t="shared" si="90"/>
        <v>#REF!</v>
      </c>
      <c r="V314" s="111" t="e">
        <f t="shared" si="91"/>
        <v>#REF!</v>
      </c>
      <c r="X314" s="110" t="e">
        <f t="shared" si="84"/>
        <v>#REF!</v>
      </c>
      <c r="Y314" s="110" t="e">
        <f t="shared" si="85"/>
        <v>#REF!</v>
      </c>
      <c r="Z314" s="111" t="e">
        <f t="shared" si="92"/>
        <v>#REF!</v>
      </c>
      <c r="AA314" s="111" t="e">
        <f t="shared" si="93"/>
        <v>#REF!</v>
      </c>
      <c r="AC314" s="110" t="e">
        <f t="shared" si="86"/>
        <v>#REF!</v>
      </c>
      <c r="AD314" s="110" t="e">
        <f t="shared" si="87"/>
        <v>#REF!</v>
      </c>
      <c r="AE314" s="111" t="e">
        <f t="shared" si="94"/>
        <v>#REF!</v>
      </c>
      <c r="AF314" s="111" t="e">
        <f t="shared" si="95"/>
        <v>#REF!</v>
      </c>
      <c r="AH314" s="110" t="e">
        <f t="shared" si="88"/>
        <v>#REF!</v>
      </c>
      <c r="AI314" s="110" t="e">
        <f t="shared" si="89"/>
        <v>#REF!</v>
      </c>
      <c r="AJ314" s="111" t="e">
        <f t="shared" si="96"/>
        <v>#REF!</v>
      </c>
      <c r="AK314" s="111" t="e">
        <f t="shared" si="97"/>
        <v>#REF!</v>
      </c>
    </row>
    <row r="315" spans="19:37">
      <c r="S315" s="110" t="e">
        <f t="shared" si="82"/>
        <v>#REF!</v>
      </c>
      <c r="T315" s="110" t="e">
        <f t="shared" si="83"/>
        <v>#REF!</v>
      </c>
      <c r="U315" s="111" t="e">
        <f t="shared" si="90"/>
        <v>#REF!</v>
      </c>
      <c r="V315" s="111" t="e">
        <f t="shared" si="91"/>
        <v>#REF!</v>
      </c>
      <c r="X315" s="110" t="e">
        <f t="shared" si="84"/>
        <v>#REF!</v>
      </c>
      <c r="Y315" s="110" t="e">
        <f t="shared" si="85"/>
        <v>#REF!</v>
      </c>
      <c r="Z315" s="111" t="e">
        <f t="shared" si="92"/>
        <v>#REF!</v>
      </c>
      <c r="AA315" s="111" t="e">
        <f t="shared" si="93"/>
        <v>#REF!</v>
      </c>
      <c r="AC315" s="110" t="e">
        <f t="shared" si="86"/>
        <v>#REF!</v>
      </c>
      <c r="AD315" s="110" t="e">
        <f t="shared" si="87"/>
        <v>#REF!</v>
      </c>
      <c r="AE315" s="111" t="e">
        <f t="shared" si="94"/>
        <v>#REF!</v>
      </c>
      <c r="AF315" s="111" t="e">
        <f t="shared" si="95"/>
        <v>#REF!</v>
      </c>
      <c r="AH315" s="110" t="e">
        <f t="shared" si="88"/>
        <v>#REF!</v>
      </c>
      <c r="AI315" s="110" t="e">
        <f t="shared" si="89"/>
        <v>#REF!</v>
      </c>
      <c r="AJ315" s="111" t="e">
        <f t="shared" si="96"/>
        <v>#REF!</v>
      </c>
      <c r="AK315" s="111" t="e">
        <f t="shared" si="97"/>
        <v>#REF!</v>
      </c>
    </row>
    <row r="316" spans="19:37">
      <c r="S316" s="110" t="e">
        <f t="shared" si="82"/>
        <v>#REF!</v>
      </c>
      <c r="T316" s="110" t="e">
        <f t="shared" si="83"/>
        <v>#REF!</v>
      </c>
      <c r="U316" s="111" t="e">
        <f t="shared" si="90"/>
        <v>#REF!</v>
      </c>
      <c r="V316" s="111" t="e">
        <f t="shared" si="91"/>
        <v>#REF!</v>
      </c>
      <c r="X316" s="110" t="e">
        <f t="shared" si="84"/>
        <v>#REF!</v>
      </c>
      <c r="Y316" s="110" t="e">
        <f t="shared" si="85"/>
        <v>#REF!</v>
      </c>
      <c r="Z316" s="111" t="e">
        <f t="shared" si="92"/>
        <v>#REF!</v>
      </c>
      <c r="AA316" s="111" t="e">
        <f t="shared" si="93"/>
        <v>#REF!</v>
      </c>
      <c r="AC316" s="110" t="e">
        <f t="shared" si="86"/>
        <v>#REF!</v>
      </c>
      <c r="AD316" s="110" t="e">
        <f t="shared" si="87"/>
        <v>#REF!</v>
      </c>
      <c r="AE316" s="111" t="e">
        <f t="shared" si="94"/>
        <v>#REF!</v>
      </c>
      <c r="AF316" s="111" t="e">
        <f t="shared" si="95"/>
        <v>#REF!</v>
      </c>
      <c r="AH316" s="110" t="e">
        <f t="shared" si="88"/>
        <v>#REF!</v>
      </c>
      <c r="AI316" s="110" t="e">
        <f t="shared" si="89"/>
        <v>#REF!</v>
      </c>
      <c r="AJ316" s="111" t="e">
        <f t="shared" si="96"/>
        <v>#REF!</v>
      </c>
      <c r="AK316" s="111" t="e">
        <f t="shared" si="97"/>
        <v>#REF!</v>
      </c>
    </row>
    <row r="317" spans="19:37">
      <c r="S317" s="110" t="e">
        <f t="shared" si="82"/>
        <v>#REF!</v>
      </c>
      <c r="T317" s="110" t="e">
        <f t="shared" si="83"/>
        <v>#REF!</v>
      </c>
      <c r="U317" s="111" t="e">
        <f t="shared" si="90"/>
        <v>#REF!</v>
      </c>
      <c r="V317" s="111" t="e">
        <f t="shared" si="91"/>
        <v>#REF!</v>
      </c>
      <c r="X317" s="110" t="e">
        <f t="shared" si="84"/>
        <v>#REF!</v>
      </c>
      <c r="Y317" s="110" t="e">
        <f t="shared" si="85"/>
        <v>#REF!</v>
      </c>
      <c r="Z317" s="111" t="e">
        <f t="shared" si="92"/>
        <v>#REF!</v>
      </c>
      <c r="AA317" s="111" t="e">
        <f t="shared" si="93"/>
        <v>#REF!</v>
      </c>
      <c r="AC317" s="110" t="e">
        <f t="shared" si="86"/>
        <v>#REF!</v>
      </c>
      <c r="AD317" s="110" t="e">
        <f t="shared" si="87"/>
        <v>#REF!</v>
      </c>
      <c r="AE317" s="111" t="e">
        <f t="shared" si="94"/>
        <v>#REF!</v>
      </c>
      <c r="AF317" s="111" t="e">
        <f t="shared" si="95"/>
        <v>#REF!</v>
      </c>
      <c r="AH317" s="110" t="e">
        <f t="shared" si="88"/>
        <v>#REF!</v>
      </c>
      <c r="AI317" s="110" t="e">
        <f t="shared" si="89"/>
        <v>#REF!</v>
      </c>
      <c r="AJ317" s="111" t="e">
        <f t="shared" si="96"/>
        <v>#REF!</v>
      </c>
      <c r="AK317" s="111" t="e">
        <f t="shared" si="97"/>
        <v>#REF!</v>
      </c>
    </row>
    <row r="318" spans="19:37">
      <c r="S318" s="110" t="e">
        <f t="shared" si="82"/>
        <v>#REF!</v>
      </c>
      <c r="T318" s="110" t="e">
        <f t="shared" si="83"/>
        <v>#REF!</v>
      </c>
      <c r="U318" s="111" t="e">
        <f t="shared" si="90"/>
        <v>#REF!</v>
      </c>
      <c r="V318" s="111" t="e">
        <f t="shared" si="91"/>
        <v>#REF!</v>
      </c>
      <c r="X318" s="110" t="e">
        <f t="shared" si="84"/>
        <v>#REF!</v>
      </c>
      <c r="Y318" s="110" t="e">
        <f t="shared" si="85"/>
        <v>#REF!</v>
      </c>
      <c r="Z318" s="111" t="e">
        <f t="shared" si="92"/>
        <v>#REF!</v>
      </c>
      <c r="AA318" s="111" t="e">
        <f t="shared" si="93"/>
        <v>#REF!</v>
      </c>
      <c r="AC318" s="110" t="e">
        <f t="shared" si="86"/>
        <v>#REF!</v>
      </c>
      <c r="AD318" s="110" t="e">
        <f t="shared" si="87"/>
        <v>#REF!</v>
      </c>
      <c r="AE318" s="111" t="e">
        <f t="shared" si="94"/>
        <v>#REF!</v>
      </c>
      <c r="AF318" s="111" t="e">
        <f t="shared" si="95"/>
        <v>#REF!</v>
      </c>
      <c r="AH318" s="110" t="e">
        <f t="shared" si="88"/>
        <v>#REF!</v>
      </c>
      <c r="AI318" s="110" t="e">
        <f t="shared" si="89"/>
        <v>#REF!</v>
      </c>
      <c r="AJ318" s="111" t="e">
        <f t="shared" si="96"/>
        <v>#REF!</v>
      </c>
      <c r="AK318" s="111" t="e">
        <f t="shared" si="97"/>
        <v>#REF!</v>
      </c>
    </row>
    <row r="319" spans="19:37">
      <c r="S319" s="110" t="e">
        <f t="shared" si="82"/>
        <v>#REF!</v>
      </c>
      <c r="T319" s="110" t="e">
        <f t="shared" si="83"/>
        <v>#REF!</v>
      </c>
      <c r="U319" s="111" t="e">
        <f t="shared" si="90"/>
        <v>#REF!</v>
      </c>
      <c r="V319" s="111" t="e">
        <f t="shared" si="91"/>
        <v>#REF!</v>
      </c>
      <c r="X319" s="110" t="e">
        <f t="shared" si="84"/>
        <v>#REF!</v>
      </c>
      <c r="Y319" s="110" t="e">
        <f t="shared" si="85"/>
        <v>#REF!</v>
      </c>
      <c r="Z319" s="111" t="e">
        <f t="shared" si="92"/>
        <v>#REF!</v>
      </c>
      <c r="AA319" s="111" t="e">
        <f t="shared" si="93"/>
        <v>#REF!</v>
      </c>
      <c r="AC319" s="110" t="e">
        <f t="shared" si="86"/>
        <v>#REF!</v>
      </c>
      <c r="AD319" s="110" t="e">
        <f t="shared" si="87"/>
        <v>#REF!</v>
      </c>
      <c r="AE319" s="111" t="e">
        <f t="shared" si="94"/>
        <v>#REF!</v>
      </c>
      <c r="AF319" s="111" t="e">
        <f t="shared" si="95"/>
        <v>#REF!</v>
      </c>
      <c r="AH319" s="110" t="e">
        <f t="shared" si="88"/>
        <v>#REF!</v>
      </c>
      <c r="AI319" s="110" t="e">
        <f t="shared" si="89"/>
        <v>#REF!</v>
      </c>
      <c r="AJ319" s="111" t="e">
        <f t="shared" si="96"/>
        <v>#REF!</v>
      </c>
      <c r="AK319" s="111" t="e">
        <f t="shared" si="97"/>
        <v>#REF!</v>
      </c>
    </row>
    <row r="320" spans="19:37">
      <c r="S320" s="110" t="e">
        <f t="shared" si="82"/>
        <v>#REF!</v>
      </c>
      <c r="T320" s="110" t="e">
        <f t="shared" si="83"/>
        <v>#REF!</v>
      </c>
      <c r="U320" s="111" t="e">
        <f t="shared" si="90"/>
        <v>#REF!</v>
      </c>
      <c r="V320" s="111" t="e">
        <f t="shared" si="91"/>
        <v>#REF!</v>
      </c>
      <c r="X320" s="110" t="e">
        <f t="shared" si="84"/>
        <v>#REF!</v>
      </c>
      <c r="Y320" s="110" t="e">
        <f t="shared" si="85"/>
        <v>#REF!</v>
      </c>
      <c r="Z320" s="111" t="e">
        <f t="shared" si="92"/>
        <v>#REF!</v>
      </c>
      <c r="AA320" s="111" t="e">
        <f t="shared" si="93"/>
        <v>#REF!</v>
      </c>
      <c r="AC320" s="110" t="e">
        <f t="shared" si="86"/>
        <v>#REF!</v>
      </c>
      <c r="AD320" s="110" t="e">
        <f t="shared" si="87"/>
        <v>#REF!</v>
      </c>
      <c r="AE320" s="111" t="e">
        <f t="shared" si="94"/>
        <v>#REF!</v>
      </c>
      <c r="AF320" s="111" t="e">
        <f t="shared" si="95"/>
        <v>#REF!</v>
      </c>
      <c r="AH320" s="110" t="e">
        <f t="shared" si="88"/>
        <v>#REF!</v>
      </c>
      <c r="AI320" s="110" t="e">
        <f t="shared" si="89"/>
        <v>#REF!</v>
      </c>
      <c r="AJ320" s="111" t="e">
        <f t="shared" si="96"/>
        <v>#REF!</v>
      </c>
      <c r="AK320" s="111" t="e">
        <f t="shared" si="97"/>
        <v>#REF!</v>
      </c>
    </row>
    <row r="321" spans="19:37">
      <c r="S321" s="110" t="e">
        <f t="shared" si="82"/>
        <v>#REF!</v>
      </c>
      <c r="T321" s="110" t="e">
        <f t="shared" si="83"/>
        <v>#REF!</v>
      </c>
      <c r="U321" s="111" t="e">
        <f t="shared" si="90"/>
        <v>#REF!</v>
      </c>
      <c r="V321" s="111" t="e">
        <f t="shared" si="91"/>
        <v>#REF!</v>
      </c>
      <c r="X321" s="110" t="e">
        <f t="shared" si="84"/>
        <v>#REF!</v>
      </c>
      <c r="Y321" s="110" t="e">
        <f t="shared" si="85"/>
        <v>#REF!</v>
      </c>
      <c r="Z321" s="111" t="e">
        <f t="shared" si="92"/>
        <v>#REF!</v>
      </c>
      <c r="AA321" s="111" t="e">
        <f t="shared" si="93"/>
        <v>#REF!</v>
      </c>
      <c r="AC321" s="110" t="e">
        <f t="shared" si="86"/>
        <v>#REF!</v>
      </c>
      <c r="AD321" s="110" t="e">
        <f t="shared" si="87"/>
        <v>#REF!</v>
      </c>
      <c r="AE321" s="111" t="e">
        <f t="shared" si="94"/>
        <v>#REF!</v>
      </c>
      <c r="AF321" s="111" t="e">
        <f t="shared" si="95"/>
        <v>#REF!</v>
      </c>
      <c r="AH321" s="110" t="e">
        <f t="shared" si="88"/>
        <v>#REF!</v>
      </c>
      <c r="AI321" s="110" t="e">
        <f t="shared" si="89"/>
        <v>#REF!</v>
      </c>
      <c r="AJ321" s="111" t="e">
        <f t="shared" si="96"/>
        <v>#REF!</v>
      </c>
      <c r="AK321" s="111" t="e">
        <f t="shared" si="97"/>
        <v>#REF!</v>
      </c>
    </row>
    <row r="322" spans="19:37">
      <c r="S322" s="110" t="e">
        <f t="shared" si="82"/>
        <v>#REF!</v>
      </c>
      <c r="T322" s="110" t="e">
        <f t="shared" si="83"/>
        <v>#REF!</v>
      </c>
      <c r="U322" s="111" t="e">
        <f t="shared" si="90"/>
        <v>#REF!</v>
      </c>
      <c r="V322" s="111" t="e">
        <f t="shared" si="91"/>
        <v>#REF!</v>
      </c>
      <c r="X322" s="110" t="e">
        <f t="shared" si="84"/>
        <v>#REF!</v>
      </c>
      <c r="Y322" s="110" t="e">
        <f t="shared" si="85"/>
        <v>#REF!</v>
      </c>
      <c r="Z322" s="111" t="e">
        <f t="shared" si="92"/>
        <v>#REF!</v>
      </c>
      <c r="AA322" s="111" t="e">
        <f t="shared" si="93"/>
        <v>#REF!</v>
      </c>
      <c r="AC322" s="110" t="e">
        <f t="shared" si="86"/>
        <v>#REF!</v>
      </c>
      <c r="AD322" s="110" t="e">
        <f t="shared" si="87"/>
        <v>#REF!</v>
      </c>
      <c r="AE322" s="111" t="e">
        <f t="shared" si="94"/>
        <v>#REF!</v>
      </c>
      <c r="AF322" s="111" t="e">
        <f t="shared" si="95"/>
        <v>#REF!</v>
      </c>
      <c r="AH322" s="110" t="e">
        <f t="shared" si="88"/>
        <v>#REF!</v>
      </c>
      <c r="AI322" s="110" t="e">
        <f t="shared" si="89"/>
        <v>#REF!</v>
      </c>
      <c r="AJ322" s="111" t="e">
        <f t="shared" si="96"/>
        <v>#REF!</v>
      </c>
      <c r="AK322" s="111" t="e">
        <f t="shared" si="97"/>
        <v>#REF!</v>
      </c>
    </row>
    <row r="323" spans="19:37">
      <c r="S323" s="110" t="e">
        <f t="shared" si="82"/>
        <v>#REF!</v>
      </c>
      <c r="T323" s="110" t="e">
        <f t="shared" si="83"/>
        <v>#REF!</v>
      </c>
      <c r="U323" s="111" t="e">
        <f t="shared" si="90"/>
        <v>#REF!</v>
      </c>
      <c r="V323" s="111" t="e">
        <f t="shared" si="91"/>
        <v>#REF!</v>
      </c>
      <c r="X323" s="110" t="e">
        <f t="shared" si="84"/>
        <v>#REF!</v>
      </c>
      <c r="Y323" s="110" t="e">
        <f t="shared" si="85"/>
        <v>#REF!</v>
      </c>
      <c r="Z323" s="111" t="e">
        <f t="shared" si="92"/>
        <v>#REF!</v>
      </c>
      <c r="AA323" s="111" t="e">
        <f t="shared" si="93"/>
        <v>#REF!</v>
      </c>
      <c r="AC323" s="110" t="e">
        <f t="shared" si="86"/>
        <v>#REF!</v>
      </c>
      <c r="AD323" s="110" t="e">
        <f t="shared" si="87"/>
        <v>#REF!</v>
      </c>
      <c r="AE323" s="111" t="e">
        <f t="shared" si="94"/>
        <v>#REF!</v>
      </c>
      <c r="AF323" s="111" t="e">
        <f t="shared" si="95"/>
        <v>#REF!</v>
      </c>
      <c r="AH323" s="110" t="e">
        <f t="shared" si="88"/>
        <v>#REF!</v>
      </c>
      <c r="AI323" s="110" t="e">
        <f t="shared" si="89"/>
        <v>#REF!</v>
      </c>
      <c r="AJ323" s="111" t="e">
        <f t="shared" si="96"/>
        <v>#REF!</v>
      </c>
      <c r="AK323" s="111" t="e">
        <f t="shared" si="97"/>
        <v>#REF!</v>
      </c>
    </row>
    <row r="324" spans="19:37">
      <c r="S324" s="110" t="e">
        <f t="shared" si="82"/>
        <v>#REF!</v>
      </c>
      <c r="T324" s="110" t="e">
        <f t="shared" si="83"/>
        <v>#REF!</v>
      </c>
      <c r="U324" s="111" t="e">
        <f t="shared" si="90"/>
        <v>#REF!</v>
      </c>
      <c r="V324" s="111" t="e">
        <f t="shared" si="91"/>
        <v>#REF!</v>
      </c>
      <c r="X324" s="110" t="e">
        <f t="shared" si="84"/>
        <v>#REF!</v>
      </c>
      <c r="Y324" s="110" t="e">
        <f t="shared" si="85"/>
        <v>#REF!</v>
      </c>
      <c r="Z324" s="111" t="e">
        <f t="shared" si="92"/>
        <v>#REF!</v>
      </c>
      <c r="AA324" s="111" t="e">
        <f t="shared" si="93"/>
        <v>#REF!</v>
      </c>
      <c r="AC324" s="110" t="e">
        <f t="shared" si="86"/>
        <v>#REF!</v>
      </c>
      <c r="AD324" s="110" t="e">
        <f t="shared" si="87"/>
        <v>#REF!</v>
      </c>
      <c r="AE324" s="111" t="e">
        <f t="shared" si="94"/>
        <v>#REF!</v>
      </c>
      <c r="AF324" s="111" t="e">
        <f t="shared" si="95"/>
        <v>#REF!</v>
      </c>
      <c r="AH324" s="110" t="e">
        <f t="shared" si="88"/>
        <v>#REF!</v>
      </c>
      <c r="AI324" s="110" t="e">
        <f t="shared" si="89"/>
        <v>#REF!</v>
      </c>
      <c r="AJ324" s="111" t="e">
        <f t="shared" si="96"/>
        <v>#REF!</v>
      </c>
      <c r="AK324" s="111" t="e">
        <f t="shared" si="97"/>
        <v>#REF!</v>
      </c>
    </row>
    <row r="325" spans="19:37">
      <c r="S325" s="110" t="e">
        <f t="shared" si="82"/>
        <v>#REF!</v>
      </c>
      <c r="T325" s="110" t="e">
        <f t="shared" si="83"/>
        <v>#REF!</v>
      </c>
      <c r="U325" s="111" t="e">
        <f t="shared" si="90"/>
        <v>#REF!</v>
      </c>
      <c r="V325" s="111" t="e">
        <f t="shared" si="91"/>
        <v>#REF!</v>
      </c>
      <c r="X325" s="110" t="e">
        <f t="shared" si="84"/>
        <v>#REF!</v>
      </c>
      <c r="Y325" s="110" t="e">
        <f t="shared" si="85"/>
        <v>#REF!</v>
      </c>
      <c r="Z325" s="111" t="e">
        <f t="shared" si="92"/>
        <v>#REF!</v>
      </c>
      <c r="AA325" s="111" t="e">
        <f t="shared" si="93"/>
        <v>#REF!</v>
      </c>
      <c r="AC325" s="110" t="e">
        <f t="shared" si="86"/>
        <v>#REF!</v>
      </c>
      <c r="AD325" s="110" t="e">
        <f t="shared" si="87"/>
        <v>#REF!</v>
      </c>
      <c r="AE325" s="111" t="e">
        <f t="shared" si="94"/>
        <v>#REF!</v>
      </c>
      <c r="AF325" s="111" t="e">
        <f t="shared" si="95"/>
        <v>#REF!</v>
      </c>
      <c r="AH325" s="110" t="e">
        <f t="shared" si="88"/>
        <v>#REF!</v>
      </c>
      <c r="AI325" s="110" t="e">
        <f t="shared" si="89"/>
        <v>#REF!</v>
      </c>
      <c r="AJ325" s="111" t="e">
        <f t="shared" si="96"/>
        <v>#REF!</v>
      </c>
      <c r="AK325" s="111" t="e">
        <f t="shared" si="97"/>
        <v>#REF!</v>
      </c>
    </row>
    <row r="326" spans="19:37">
      <c r="S326" s="110" t="e">
        <f t="shared" si="82"/>
        <v>#REF!</v>
      </c>
      <c r="T326" s="110" t="e">
        <f t="shared" si="83"/>
        <v>#REF!</v>
      </c>
      <c r="U326" s="111" t="e">
        <f t="shared" si="90"/>
        <v>#REF!</v>
      </c>
      <c r="V326" s="111" t="e">
        <f t="shared" si="91"/>
        <v>#REF!</v>
      </c>
      <c r="X326" s="110" t="e">
        <f t="shared" si="84"/>
        <v>#REF!</v>
      </c>
      <c r="Y326" s="110" t="e">
        <f t="shared" si="85"/>
        <v>#REF!</v>
      </c>
      <c r="Z326" s="111" t="e">
        <f t="shared" si="92"/>
        <v>#REF!</v>
      </c>
      <c r="AA326" s="111" t="e">
        <f t="shared" si="93"/>
        <v>#REF!</v>
      </c>
      <c r="AC326" s="110" t="e">
        <f t="shared" si="86"/>
        <v>#REF!</v>
      </c>
      <c r="AD326" s="110" t="e">
        <f t="shared" si="87"/>
        <v>#REF!</v>
      </c>
      <c r="AE326" s="111" t="e">
        <f t="shared" si="94"/>
        <v>#REF!</v>
      </c>
      <c r="AF326" s="111" t="e">
        <f t="shared" si="95"/>
        <v>#REF!</v>
      </c>
      <c r="AH326" s="110" t="e">
        <f t="shared" si="88"/>
        <v>#REF!</v>
      </c>
      <c r="AI326" s="110" t="e">
        <f t="shared" si="89"/>
        <v>#REF!</v>
      </c>
      <c r="AJ326" s="111" t="e">
        <f t="shared" si="96"/>
        <v>#REF!</v>
      </c>
      <c r="AK326" s="111" t="e">
        <f t="shared" si="97"/>
        <v>#REF!</v>
      </c>
    </row>
    <row r="327" spans="19:37">
      <c r="S327" s="110" t="e">
        <f t="shared" si="82"/>
        <v>#REF!</v>
      </c>
      <c r="T327" s="110" t="e">
        <f t="shared" si="83"/>
        <v>#REF!</v>
      </c>
      <c r="U327" s="111" t="e">
        <f t="shared" si="90"/>
        <v>#REF!</v>
      </c>
      <c r="V327" s="111" t="e">
        <f t="shared" si="91"/>
        <v>#REF!</v>
      </c>
      <c r="X327" s="110" t="e">
        <f t="shared" si="84"/>
        <v>#REF!</v>
      </c>
      <c r="Y327" s="110" t="e">
        <f t="shared" si="85"/>
        <v>#REF!</v>
      </c>
      <c r="Z327" s="111" t="e">
        <f t="shared" si="92"/>
        <v>#REF!</v>
      </c>
      <c r="AA327" s="111" t="e">
        <f t="shared" si="93"/>
        <v>#REF!</v>
      </c>
      <c r="AC327" s="110" t="e">
        <f t="shared" si="86"/>
        <v>#REF!</v>
      </c>
      <c r="AD327" s="110" t="e">
        <f t="shared" si="87"/>
        <v>#REF!</v>
      </c>
      <c r="AE327" s="111" t="e">
        <f t="shared" si="94"/>
        <v>#REF!</v>
      </c>
      <c r="AF327" s="111" t="e">
        <f t="shared" si="95"/>
        <v>#REF!</v>
      </c>
      <c r="AH327" s="110" t="e">
        <f t="shared" si="88"/>
        <v>#REF!</v>
      </c>
      <c r="AI327" s="110" t="e">
        <f t="shared" si="89"/>
        <v>#REF!</v>
      </c>
      <c r="AJ327" s="111" t="e">
        <f t="shared" si="96"/>
        <v>#REF!</v>
      </c>
      <c r="AK327" s="111" t="e">
        <f t="shared" si="97"/>
        <v>#REF!</v>
      </c>
    </row>
    <row r="328" spans="19:37">
      <c r="S328" s="110" t="e">
        <f t="shared" si="82"/>
        <v>#REF!</v>
      </c>
      <c r="T328" s="110" t="e">
        <f t="shared" si="83"/>
        <v>#REF!</v>
      </c>
      <c r="U328" s="111" t="e">
        <f t="shared" si="90"/>
        <v>#REF!</v>
      </c>
      <c r="V328" s="111" t="e">
        <f t="shared" si="91"/>
        <v>#REF!</v>
      </c>
      <c r="X328" s="110" t="e">
        <f t="shared" si="84"/>
        <v>#REF!</v>
      </c>
      <c r="Y328" s="110" t="e">
        <f t="shared" si="85"/>
        <v>#REF!</v>
      </c>
      <c r="Z328" s="111" t="e">
        <f t="shared" si="92"/>
        <v>#REF!</v>
      </c>
      <c r="AA328" s="111" t="e">
        <f t="shared" si="93"/>
        <v>#REF!</v>
      </c>
      <c r="AC328" s="110" t="e">
        <f t="shared" si="86"/>
        <v>#REF!</v>
      </c>
      <c r="AD328" s="110" t="e">
        <f t="shared" si="87"/>
        <v>#REF!</v>
      </c>
      <c r="AE328" s="111" t="e">
        <f t="shared" si="94"/>
        <v>#REF!</v>
      </c>
      <c r="AF328" s="111" t="e">
        <f t="shared" si="95"/>
        <v>#REF!</v>
      </c>
      <c r="AH328" s="110" t="e">
        <f t="shared" si="88"/>
        <v>#REF!</v>
      </c>
      <c r="AI328" s="110" t="e">
        <f t="shared" si="89"/>
        <v>#REF!</v>
      </c>
      <c r="AJ328" s="111" t="e">
        <f t="shared" si="96"/>
        <v>#REF!</v>
      </c>
      <c r="AK328" s="111" t="e">
        <f t="shared" si="97"/>
        <v>#REF!</v>
      </c>
    </row>
    <row r="329" spans="19:37">
      <c r="S329" s="110" t="e">
        <f t="shared" si="82"/>
        <v>#REF!</v>
      </c>
      <c r="T329" s="110" t="e">
        <f t="shared" si="83"/>
        <v>#REF!</v>
      </c>
      <c r="U329" s="111" t="e">
        <f t="shared" si="90"/>
        <v>#REF!</v>
      </c>
      <c r="V329" s="111" t="e">
        <f t="shared" si="91"/>
        <v>#REF!</v>
      </c>
      <c r="X329" s="110" t="e">
        <f t="shared" si="84"/>
        <v>#REF!</v>
      </c>
      <c r="Y329" s="110" t="e">
        <f t="shared" si="85"/>
        <v>#REF!</v>
      </c>
      <c r="Z329" s="111" t="e">
        <f t="shared" si="92"/>
        <v>#REF!</v>
      </c>
      <c r="AA329" s="111" t="e">
        <f t="shared" si="93"/>
        <v>#REF!</v>
      </c>
      <c r="AC329" s="110" t="e">
        <f t="shared" si="86"/>
        <v>#REF!</v>
      </c>
      <c r="AD329" s="110" t="e">
        <f t="shared" si="87"/>
        <v>#REF!</v>
      </c>
      <c r="AE329" s="111" t="e">
        <f t="shared" si="94"/>
        <v>#REF!</v>
      </c>
      <c r="AF329" s="111" t="e">
        <f t="shared" si="95"/>
        <v>#REF!</v>
      </c>
      <c r="AH329" s="110" t="e">
        <f t="shared" si="88"/>
        <v>#REF!</v>
      </c>
      <c r="AI329" s="110" t="e">
        <f t="shared" si="89"/>
        <v>#REF!</v>
      </c>
      <c r="AJ329" s="111" t="e">
        <f t="shared" si="96"/>
        <v>#REF!</v>
      </c>
      <c r="AK329" s="111" t="e">
        <f t="shared" si="97"/>
        <v>#REF!</v>
      </c>
    </row>
    <row r="330" spans="19:37">
      <c r="S330" s="110" t="e">
        <f t="shared" si="82"/>
        <v>#REF!</v>
      </c>
      <c r="T330" s="110" t="e">
        <f t="shared" si="83"/>
        <v>#REF!</v>
      </c>
      <c r="U330" s="111" t="e">
        <f t="shared" si="90"/>
        <v>#REF!</v>
      </c>
      <c r="V330" s="111" t="e">
        <f t="shared" si="91"/>
        <v>#REF!</v>
      </c>
      <c r="X330" s="110" t="e">
        <f t="shared" si="84"/>
        <v>#REF!</v>
      </c>
      <c r="Y330" s="110" t="e">
        <f t="shared" si="85"/>
        <v>#REF!</v>
      </c>
      <c r="Z330" s="111" t="e">
        <f t="shared" si="92"/>
        <v>#REF!</v>
      </c>
      <c r="AA330" s="111" t="e">
        <f t="shared" si="93"/>
        <v>#REF!</v>
      </c>
      <c r="AC330" s="110" t="e">
        <f t="shared" si="86"/>
        <v>#REF!</v>
      </c>
      <c r="AD330" s="110" t="e">
        <f t="shared" si="87"/>
        <v>#REF!</v>
      </c>
      <c r="AE330" s="111" t="e">
        <f t="shared" si="94"/>
        <v>#REF!</v>
      </c>
      <c r="AF330" s="111" t="e">
        <f t="shared" si="95"/>
        <v>#REF!</v>
      </c>
      <c r="AH330" s="110" t="e">
        <f t="shared" si="88"/>
        <v>#REF!</v>
      </c>
      <c r="AI330" s="110" t="e">
        <f t="shared" si="89"/>
        <v>#REF!</v>
      </c>
      <c r="AJ330" s="111" t="e">
        <f t="shared" si="96"/>
        <v>#REF!</v>
      </c>
      <c r="AK330" s="111" t="e">
        <f t="shared" si="97"/>
        <v>#REF!</v>
      </c>
    </row>
    <row r="331" spans="19:37">
      <c r="S331" s="110" t="e">
        <f t="shared" si="82"/>
        <v>#REF!</v>
      </c>
      <c r="T331" s="110" t="e">
        <f t="shared" si="83"/>
        <v>#REF!</v>
      </c>
      <c r="U331" s="111" t="e">
        <f t="shared" si="90"/>
        <v>#REF!</v>
      </c>
      <c r="V331" s="111" t="e">
        <f t="shared" si="91"/>
        <v>#REF!</v>
      </c>
      <c r="X331" s="110" t="e">
        <f t="shared" si="84"/>
        <v>#REF!</v>
      </c>
      <c r="Y331" s="110" t="e">
        <f t="shared" si="85"/>
        <v>#REF!</v>
      </c>
      <c r="Z331" s="111" t="e">
        <f t="shared" si="92"/>
        <v>#REF!</v>
      </c>
      <c r="AA331" s="111" t="e">
        <f t="shared" si="93"/>
        <v>#REF!</v>
      </c>
      <c r="AC331" s="110" t="e">
        <f t="shared" si="86"/>
        <v>#REF!</v>
      </c>
      <c r="AD331" s="110" t="e">
        <f t="shared" si="87"/>
        <v>#REF!</v>
      </c>
      <c r="AE331" s="111" t="e">
        <f t="shared" si="94"/>
        <v>#REF!</v>
      </c>
      <c r="AF331" s="111" t="e">
        <f t="shared" si="95"/>
        <v>#REF!</v>
      </c>
      <c r="AH331" s="110" t="e">
        <f t="shared" si="88"/>
        <v>#REF!</v>
      </c>
      <c r="AI331" s="110" t="e">
        <f t="shared" si="89"/>
        <v>#REF!</v>
      </c>
      <c r="AJ331" s="111" t="e">
        <f t="shared" si="96"/>
        <v>#REF!</v>
      </c>
      <c r="AK331" s="111" t="e">
        <f t="shared" si="97"/>
        <v>#REF!</v>
      </c>
    </row>
    <row r="332" spans="19:37">
      <c r="S332" s="110" t="e">
        <f t="shared" si="82"/>
        <v>#REF!</v>
      </c>
      <c r="T332" s="110" t="e">
        <f t="shared" si="83"/>
        <v>#REF!</v>
      </c>
      <c r="U332" s="111" t="e">
        <f t="shared" si="90"/>
        <v>#REF!</v>
      </c>
      <c r="V332" s="111" t="e">
        <f t="shared" si="91"/>
        <v>#REF!</v>
      </c>
      <c r="X332" s="110" t="e">
        <f t="shared" si="84"/>
        <v>#REF!</v>
      </c>
      <c r="Y332" s="110" t="e">
        <f t="shared" si="85"/>
        <v>#REF!</v>
      </c>
      <c r="Z332" s="111" t="e">
        <f t="shared" si="92"/>
        <v>#REF!</v>
      </c>
      <c r="AA332" s="111" t="e">
        <f t="shared" si="93"/>
        <v>#REF!</v>
      </c>
      <c r="AC332" s="110" t="e">
        <f t="shared" si="86"/>
        <v>#REF!</v>
      </c>
      <c r="AD332" s="110" t="e">
        <f t="shared" si="87"/>
        <v>#REF!</v>
      </c>
      <c r="AE332" s="111" t="e">
        <f t="shared" si="94"/>
        <v>#REF!</v>
      </c>
      <c r="AF332" s="111" t="e">
        <f t="shared" si="95"/>
        <v>#REF!</v>
      </c>
      <c r="AH332" s="110" t="e">
        <f t="shared" si="88"/>
        <v>#REF!</v>
      </c>
      <c r="AI332" s="110" t="e">
        <f t="shared" si="89"/>
        <v>#REF!</v>
      </c>
      <c r="AJ332" s="111" t="e">
        <f t="shared" si="96"/>
        <v>#REF!</v>
      </c>
      <c r="AK332" s="111" t="e">
        <f t="shared" si="97"/>
        <v>#REF!</v>
      </c>
    </row>
    <row r="333" spans="19:37">
      <c r="S333" s="110" t="e">
        <f t="shared" si="82"/>
        <v>#REF!</v>
      </c>
      <c r="T333" s="110" t="e">
        <f t="shared" si="83"/>
        <v>#REF!</v>
      </c>
      <c r="U333" s="111" t="e">
        <f t="shared" si="90"/>
        <v>#REF!</v>
      </c>
      <c r="V333" s="111" t="e">
        <f t="shared" si="91"/>
        <v>#REF!</v>
      </c>
      <c r="X333" s="110" t="e">
        <f t="shared" si="84"/>
        <v>#REF!</v>
      </c>
      <c r="Y333" s="110" t="e">
        <f t="shared" si="85"/>
        <v>#REF!</v>
      </c>
      <c r="Z333" s="111" t="e">
        <f t="shared" si="92"/>
        <v>#REF!</v>
      </c>
      <c r="AA333" s="111" t="e">
        <f t="shared" si="93"/>
        <v>#REF!</v>
      </c>
      <c r="AC333" s="110" t="e">
        <f t="shared" si="86"/>
        <v>#REF!</v>
      </c>
      <c r="AD333" s="110" t="e">
        <f t="shared" si="87"/>
        <v>#REF!</v>
      </c>
      <c r="AE333" s="111" t="e">
        <f t="shared" si="94"/>
        <v>#REF!</v>
      </c>
      <c r="AF333" s="111" t="e">
        <f t="shared" si="95"/>
        <v>#REF!</v>
      </c>
      <c r="AH333" s="110" t="e">
        <f t="shared" si="88"/>
        <v>#REF!</v>
      </c>
      <c r="AI333" s="110" t="e">
        <f t="shared" si="89"/>
        <v>#REF!</v>
      </c>
      <c r="AJ333" s="111" t="e">
        <f t="shared" si="96"/>
        <v>#REF!</v>
      </c>
      <c r="AK333" s="111" t="e">
        <f t="shared" si="97"/>
        <v>#REF!</v>
      </c>
    </row>
    <row r="334" spans="19:37">
      <c r="S334" s="110" t="e">
        <f t="shared" ref="S334:S397" si="98">IF($A334&lt;&gt;"(DC)", $E334*$R$7, $E334)</f>
        <v>#REF!</v>
      </c>
      <c r="T334" s="110" t="e">
        <f t="shared" ref="T334:T397" si="99">IF($A334&lt;&gt;"(DC)", $F334*$R$7, $F334)</f>
        <v>#REF!</v>
      </c>
      <c r="U334" s="111" t="e">
        <f t="shared" si="90"/>
        <v>#REF!</v>
      </c>
      <c r="V334" s="111" t="e">
        <f t="shared" si="91"/>
        <v>#REF!</v>
      </c>
      <c r="X334" s="110" t="e">
        <f t="shared" ref="X334:X397" si="100">IF($A334&lt;&gt;"(DC)", $E334*$W$7, $E334)</f>
        <v>#REF!</v>
      </c>
      <c r="Y334" s="110" t="e">
        <f t="shared" ref="Y334:Y397" si="101">IF($A334&lt;&gt;"(DC)", $F334*$W$7, $F334)</f>
        <v>#REF!</v>
      </c>
      <c r="Z334" s="111" t="e">
        <f t="shared" si="92"/>
        <v>#REF!</v>
      </c>
      <c r="AA334" s="111" t="e">
        <f t="shared" si="93"/>
        <v>#REF!</v>
      </c>
      <c r="AC334" s="110" t="e">
        <f t="shared" ref="AC334:AC397" si="102">IF($A334&lt;&gt;"(DC)", $E334*$AB$7, $E334)</f>
        <v>#REF!</v>
      </c>
      <c r="AD334" s="110" t="e">
        <f t="shared" ref="AD334:AD397" si="103">IF($A334&lt;&gt;"(DC)", $F334*$AB$7, $F334)</f>
        <v>#REF!</v>
      </c>
      <c r="AE334" s="111" t="e">
        <f t="shared" si="94"/>
        <v>#REF!</v>
      </c>
      <c r="AF334" s="111" t="e">
        <f t="shared" si="95"/>
        <v>#REF!</v>
      </c>
      <c r="AH334" s="110" t="e">
        <f t="shared" ref="AH334:AH397" si="104">IF($A334&lt;&gt;"(DC)", $E334*$AG$7, $E334)</f>
        <v>#REF!</v>
      </c>
      <c r="AI334" s="110" t="e">
        <f t="shared" ref="AI334:AI397" si="105">IF($A334&lt;&gt;"(DC)", $F334*$AG$7, $F334)</f>
        <v>#REF!</v>
      </c>
      <c r="AJ334" s="111" t="e">
        <f t="shared" si="96"/>
        <v>#REF!</v>
      </c>
      <c r="AK334" s="111" t="e">
        <f t="shared" si="97"/>
        <v>#REF!</v>
      </c>
    </row>
    <row r="335" spans="19:37">
      <c r="S335" s="110" t="e">
        <f t="shared" si="98"/>
        <v>#REF!</v>
      </c>
      <c r="T335" s="110" t="e">
        <f t="shared" si="99"/>
        <v>#REF!</v>
      </c>
      <c r="U335" s="111" t="e">
        <f t="shared" si="90"/>
        <v>#REF!</v>
      </c>
      <c r="V335" s="111" t="e">
        <f t="shared" si="91"/>
        <v>#REF!</v>
      </c>
      <c r="X335" s="110" t="e">
        <f t="shared" si="100"/>
        <v>#REF!</v>
      </c>
      <c r="Y335" s="110" t="e">
        <f t="shared" si="101"/>
        <v>#REF!</v>
      </c>
      <c r="Z335" s="111" t="e">
        <f t="shared" si="92"/>
        <v>#REF!</v>
      </c>
      <c r="AA335" s="111" t="e">
        <f t="shared" si="93"/>
        <v>#REF!</v>
      </c>
      <c r="AC335" s="110" t="e">
        <f t="shared" si="102"/>
        <v>#REF!</v>
      </c>
      <c r="AD335" s="110" t="e">
        <f t="shared" si="103"/>
        <v>#REF!</v>
      </c>
      <c r="AE335" s="111" t="e">
        <f t="shared" si="94"/>
        <v>#REF!</v>
      </c>
      <c r="AF335" s="111" t="e">
        <f t="shared" si="95"/>
        <v>#REF!</v>
      </c>
      <c r="AH335" s="110" t="e">
        <f t="shared" si="104"/>
        <v>#REF!</v>
      </c>
      <c r="AI335" s="110" t="e">
        <f t="shared" si="105"/>
        <v>#REF!</v>
      </c>
      <c r="AJ335" s="111" t="e">
        <f t="shared" si="96"/>
        <v>#REF!</v>
      </c>
      <c r="AK335" s="111" t="e">
        <f t="shared" si="97"/>
        <v>#REF!</v>
      </c>
    </row>
    <row r="336" spans="19:37">
      <c r="S336" s="110" t="e">
        <f t="shared" si="98"/>
        <v>#REF!</v>
      </c>
      <c r="T336" s="110" t="e">
        <f t="shared" si="99"/>
        <v>#REF!</v>
      </c>
      <c r="U336" s="111" t="e">
        <f t="shared" si="90"/>
        <v>#REF!</v>
      </c>
      <c r="V336" s="111" t="e">
        <f t="shared" si="91"/>
        <v>#REF!</v>
      </c>
      <c r="X336" s="110" t="e">
        <f t="shared" si="100"/>
        <v>#REF!</v>
      </c>
      <c r="Y336" s="110" t="e">
        <f t="shared" si="101"/>
        <v>#REF!</v>
      </c>
      <c r="Z336" s="111" t="e">
        <f t="shared" si="92"/>
        <v>#REF!</v>
      </c>
      <c r="AA336" s="111" t="e">
        <f t="shared" si="93"/>
        <v>#REF!</v>
      </c>
      <c r="AC336" s="110" t="e">
        <f t="shared" si="102"/>
        <v>#REF!</v>
      </c>
      <c r="AD336" s="110" t="e">
        <f t="shared" si="103"/>
        <v>#REF!</v>
      </c>
      <c r="AE336" s="111" t="e">
        <f t="shared" si="94"/>
        <v>#REF!</v>
      </c>
      <c r="AF336" s="111" t="e">
        <f t="shared" si="95"/>
        <v>#REF!</v>
      </c>
      <c r="AH336" s="110" t="e">
        <f t="shared" si="104"/>
        <v>#REF!</v>
      </c>
      <c r="AI336" s="110" t="e">
        <f t="shared" si="105"/>
        <v>#REF!</v>
      </c>
      <c r="AJ336" s="111" t="e">
        <f t="shared" si="96"/>
        <v>#REF!</v>
      </c>
      <c r="AK336" s="111" t="e">
        <f t="shared" si="97"/>
        <v>#REF!</v>
      </c>
    </row>
    <row r="337" spans="19:37">
      <c r="S337" s="110" t="e">
        <f t="shared" si="98"/>
        <v>#REF!</v>
      </c>
      <c r="T337" s="110" t="e">
        <f t="shared" si="99"/>
        <v>#REF!</v>
      </c>
      <c r="U337" s="111" t="e">
        <f t="shared" si="90"/>
        <v>#REF!</v>
      </c>
      <c r="V337" s="111" t="e">
        <f t="shared" si="91"/>
        <v>#REF!</v>
      </c>
      <c r="X337" s="110" t="e">
        <f t="shared" si="100"/>
        <v>#REF!</v>
      </c>
      <c r="Y337" s="110" t="e">
        <f t="shared" si="101"/>
        <v>#REF!</v>
      </c>
      <c r="Z337" s="111" t="e">
        <f t="shared" si="92"/>
        <v>#REF!</v>
      </c>
      <c r="AA337" s="111" t="e">
        <f t="shared" si="93"/>
        <v>#REF!</v>
      </c>
      <c r="AC337" s="110" t="e">
        <f t="shared" si="102"/>
        <v>#REF!</v>
      </c>
      <c r="AD337" s="110" t="e">
        <f t="shared" si="103"/>
        <v>#REF!</v>
      </c>
      <c r="AE337" s="111" t="e">
        <f t="shared" si="94"/>
        <v>#REF!</v>
      </c>
      <c r="AF337" s="111" t="e">
        <f t="shared" si="95"/>
        <v>#REF!</v>
      </c>
      <c r="AH337" s="110" t="e">
        <f t="shared" si="104"/>
        <v>#REF!</v>
      </c>
      <c r="AI337" s="110" t="e">
        <f t="shared" si="105"/>
        <v>#REF!</v>
      </c>
      <c r="AJ337" s="111" t="e">
        <f t="shared" si="96"/>
        <v>#REF!</v>
      </c>
      <c r="AK337" s="111" t="e">
        <f t="shared" si="97"/>
        <v>#REF!</v>
      </c>
    </row>
    <row r="338" spans="19:37">
      <c r="S338" s="110" t="e">
        <f t="shared" si="98"/>
        <v>#REF!</v>
      </c>
      <c r="T338" s="110" t="e">
        <f t="shared" si="99"/>
        <v>#REF!</v>
      </c>
      <c r="U338" s="111" t="e">
        <f t="shared" si="90"/>
        <v>#REF!</v>
      </c>
      <c r="V338" s="111" t="e">
        <f t="shared" si="91"/>
        <v>#REF!</v>
      </c>
      <c r="X338" s="110" t="e">
        <f t="shared" si="100"/>
        <v>#REF!</v>
      </c>
      <c r="Y338" s="110" t="e">
        <f t="shared" si="101"/>
        <v>#REF!</v>
      </c>
      <c r="Z338" s="111" t="e">
        <f t="shared" si="92"/>
        <v>#REF!</v>
      </c>
      <c r="AA338" s="111" t="e">
        <f t="shared" si="93"/>
        <v>#REF!</v>
      </c>
      <c r="AC338" s="110" t="e">
        <f t="shared" si="102"/>
        <v>#REF!</v>
      </c>
      <c r="AD338" s="110" t="e">
        <f t="shared" si="103"/>
        <v>#REF!</v>
      </c>
      <c r="AE338" s="111" t="e">
        <f t="shared" si="94"/>
        <v>#REF!</v>
      </c>
      <c r="AF338" s="111" t="e">
        <f t="shared" si="95"/>
        <v>#REF!</v>
      </c>
      <c r="AH338" s="110" t="e">
        <f t="shared" si="104"/>
        <v>#REF!</v>
      </c>
      <c r="AI338" s="110" t="e">
        <f t="shared" si="105"/>
        <v>#REF!</v>
      </c>
      <c r="AJ338" s="111" t="e">
        <f t="shared" si="96"/>
        <v>#REF!</v>
      </c>
      <c r="AK338" s="111" t="e">
        <f t="shared" si="97"/>
        <v>#REF!</v>
      </c>
    </row>
    <row r="339" spans="19:37">
      <c r="S339" s="110" t="e">
        <f t="shared" si="98"/>
        <v>#REF!</v>
      </c>
      <c r="T339" s="110" t="e">
        <f t="shared" si="99"/>
        <v>#REF!</v>
      </c>
      <c r="U339" s="111" t="e">
        <f t="shared" si="90"/>
        <v>#REF!</v>
      </c>
      <c r="V339" s="111" t="e">
        <f t="shared" si="91"/>
        <v>#REF!</v>
      </c>
      <c r="X339" s="110" t="e">
        <f t="shared" si="100"/>
        <v>#REF!</v>
      </c>
      <c r="Y339" s="110" t="e">
        <f t="shared" si="101"/>
        <v>#REF!</v>
      </c>
      <c r="Z339" s="111" t="e">
        <f t="shared" si="92"/>
        <v>#REF!</v>
      </c>
      <c r="AA339" s="111" t="e">
        <f t="shared" si="93"/>
        <v>#REF!</v>
      </c>
      <c r="AC339" s="110" t="e">
        <f t="shared" si="102"/>
        <v>#REF!</v>
      </c>
      <c r="AD339" s="110" t="e">
        <f t="shared" si="103"/>
        <v>#REF!</v>
      </c>
      <c r="AE339" s="111" t="e">
        <f t="shared" si="94"/>
        <v>#REF!</v>
      </c>
      <c r="AF339" s="111" t="e">
        <f t="shared" si="95"/>
        <v>#REF!</v>
      </c>
      <c r="AH339" s="110" t="e">
        <f t="shared" si="104"/>
        <v>#REF!</v>
      </c>
      <c r="AI339" s="110" t="e">
        <f t="shared" si="105"/>
        <v>#REF!</v>
      </c>
      <c r="AJ339" s="111" t="e">
        <f t="shared" si="96"/>
        <v>#REF!</v>
      </c>
      <c r="AK339" s="111" t="e">
        <f t="shared" si="97"/>
        <v>#REF!</v>
      </c>
    </row>
    <row r="340" spans="19:37">
      <c r="S340" s="110" t="e">
        <f t="shared" si="98"/>
        <v>#REF!</v>
      </c>
      <c r="T340" s="110" t="e">
        <f t="shared" si="99"/>
        <v>#REF!</v>
      </c>
      <c r="U340" s="111" t="e">
        <f t="shared" si="90"/>
        <v>#REF!</v>
      </c>
      <c r="V340" s="111" t="e">
        <f t="shared" si="91"/>
        <v>#REF!</v>
      </c>
      <c r="X340" s="110" t="e">
        <f t="shared" si="100"/>
        <v>#REF!</v>
      </c>
      <c r="Y340" s="110" t="e">
        <f t="shared" si="101"/>
        <v>#REF!</v>
      </c>
      <c r="Z340" s="111" t="e">
        <f t="shared" si="92"/>
        <v>#REF!</v>
      </c>
      <c r="AA340" s="111" t="e">
        <f t="shared" si="93"/>
        <v>#REF!</v>
      </c>
      <c r="AC340" s="110" t="e">
        <f t="shared" si="102"/>
        <v>#REF!</v>
      </c>
      <c r="AD340" s="110" t="e">
        <f t="shared" si="103"/>
        <v>#REF!</v>
      </c>
      <c r="AE340" s="111" t="e">
        <f t="shared" si="94"/>
        <v>#REF!</v>
      </c>
      <c r="AF340" s="111" t="e">
        <f t="shared" si="95"/>
        <v>#REF!</v>
      </c>
      <c r="AH340" s="110" t="e">
        <f t="shared" si="104"/>
        <v>#REF!</v>
      </c>
      <c r="AI340" s="110" t="e">
        <f t="shared" si="105"/>
        <v>#REF!</v>
      </c>
      <c r="AJ340" s="111" t="e">
        <f t="shared" si="96"/>
        <v>#REF!</v>
      </c>
      <c r="AK340" s="111" t="e">
        <f t="shared" si="97"/>
        <v>#REF!</v>
      </c>
    </row>
    <row r="341" spans="19:37">
      <c r="S341" s="110" t="e">
        <f t="shared" si="98"/>
        <v>#REF!</v>
      </c>
      <c r="T341" s="110" t="e">
        <f t="shared" si="99"/>
        <v>#REF!</v>
      </c>
      <c r="U341" s="111" t="e">
        <f t="shared" si="90"/>
        <v>#REF!</v>
      </c>
      <c r="V341" s="111" t="e">
        <f t="shared" si="91"/>
        <v>#REF!</v>
      </c>
      <c r="X341" s="110" t="e">
        <f t="shared" si="100"/>
        <v>#REF!</v>
      </c>
      <c r="Y341" s="110" t="e">
        <f t="shared" si="101"/>
        <v>#REF!</v>
      </c>
      <c r="Z341" s="111" t="e">
        <f t="shared" si="92"/>
        <v>#REF!</v>
      </c>
      <c r="AA341" s="111" t="e">
        <f t="shared" si="93"/>
        <v>#REF!</v>
      </c>
      <c r="AC341" s="110" t="e">
        <f t="shared" si="102"/>
        <v>#REF!</v>
      </c>
      <c r="AD341" s="110" t="e">
        <f t="shared" si="103"/>
        <v>#REF!</v>
      </c>
      <c r="AE341" s="111" t="e">
        <f t="shared" si="94"/>
        <v>#REF!</v>
      </c>
      <c r="AF341" s="111" t="e">
        <f t="shared" si="95"/>
        <v>#REF!</v>
      </c>
      <c r="AH341" s="110" t="e">
        <f t="shared" si="104"/>
        <v>#REF!</v>
      </c>
      <c r="AI341" s="110" t="e">
        <f t="shared" si="105"/>
        <v>#REF!</v>
      </c>
      <c r="AJ341" s="111" t="e">
        <f t="shared" si="96"/>
        <v>#REF!</v>
      </c>
      <c r="AK341" s="111" t="e">
        <f t="shared" si="97"/>
        <v>#REF!</v>
      </c>
    </row>
    <row r="342" spans="19:37">
      <c r="S342" s="110" t="e">
        <f t="shared" si="98"/>
        <v>#REF!</v>
      </c>
      <c r="T342" s="110" t="e">
        <f t="shared" si="99"/>
        <v>#REF!</v>
      </c>
      <c r="U342" s="111" t="e">
        <f t="shared" si="90"/>
        <v>#REF!</v>
      </c>
      <c r="V342" s="111" t="e">
        <f t="shared" si="91"/>
        <v>#REF!</v>
      </c>
      <c r="X342" s="110" t="e">
        <f t="shared" si="100"/>
        <v>#REF!</v>
      </c>
      <c r="Y342" s="110" t="e">
        <f t="shared" si="101"/>
        <v>#REF!</v>
      </c>
      <c r="Z342" s="111" t="e">
        <f t="shared" si="92"/>
        <v>#REF!</v>
      </c>
      <c r="AA342" s="111" t="e">
        <f t="shared" si="93"/>
        <v>#REF!</v>
      </c>
      <c r="AC342" s="110" t="e">
        <f t="shared" si="102"/>
        <v>#REF!</v>
      </c>
      <c r="AD342" s="110" t="e">
        <f t="shared" si="103"/>
        <v>#REF!</v>
      </c>
      <c r="AE342" s="111" t="e">
        <f t="shared" si="94"/>
        <v>#REF!</v>
      </c>
      <c r="AF342" s="111" t="e">
        <f t="shared" si="95"/>
        <v>#REF!</v>
      </c>
      <c r="AH342" s="110" t="e">
        <f t="shared" si="104"/>
        <v>#REF!</v>
      </c>
      <c r="AI342" s="110" t="e">
        <f t="shared" si="105"/>
        <v>#REF!</v>
      </c>
      <c r="AJ342" s="111" t="e">
        <f t="shared" si="96"/>
        <v>#REF!</v>
      </c>
      <c r="AK342" s="111" t="e">
        <f t="shared" si="97"/>
        <v>#REF!</v>
      </c>
    </row>
    <row r="343" spans="19:37">
      <c r="S343" s="110" t="e">
        <f t="shared" si="98"/>
        <v>#REF!</v>
      </c>
      <c r="T343" s="110" t="e">
        <f t="shared" si="99"/>
        <v>#REF!</v>
      </c>
      <c r="U343" s="111" t="e">
        <f t="shared" si="90"/>
        <v>#REF!</v>
      </c>
      <c r="V343" s="111" t="e">
        <f t="shared" si="91"/>
        <v>#REF!</v>
      </c>
      <c r="X343" s="110" t="e">
        <f t="shared" si="100"/>
        <v>#REF!</v>
      </c>
      <c r="Y343" s="110" t="e">
        <f t="shared" si="101"/>
        <v>#REF!</v>
      </c>
      <c r="Z343" s="111" t="e">
        <f t="shared" si="92"/>
        <v>#REF!</v>
      </c>
      <c r="AA343" s="111" t="e">
        <f t="shared" si="93"/>
        <v>#REF!</v>
      </c>
      <c r="AC343" s="110" t="e">
        <f t="shared" si="102"/>
        <v>#REF!</v>
      </c>
      <c r="AD343" s="110" t="e">
        <f t="shared" si="103"/>
        <v>#REF!</v>
      </c>
      <c r="AE343" s="111" t="e">
        <f t="shared" si="94"/>
        <v>#REF!</v>
      </c>
      <c r="AF343" s="111" t="e">
        <f t="shared" si="95"/>
        <v>#REF!</v>
      </c>
      <c r="AH343" s="110" t="e">
        <f t="shared" si="104"/>
        <v>#REF!</v>
      </c>
      <c r="AI343" s="110" t="e">
        <f t="shared" si="105"/>
        <v>#REF!</v>
      </c>
      <c r="AJ343" s="111" t="e">
        <f t="shared" si="96"/>
        <v>#REF!</v>
      </c>
      <c r="AK343" s="111" t="e">
        <f t="shared" si="97"/>
        <v>#REF!</v>
      </c>
    </row>
    <row r="344" spans="19:37">
      <c r="S344" s="110" t="e">
        <f t="shared" si="98"/>
        <v>#REF!</v>
      </c>
      <c r="T344" s="110" t="e">
        <f t="shared" si="99"/>
        <v>#REF!</v>
      </c>
      <c r="U344" s="111" t="e">
        <f t="shared" si="90"/>
        <v>#REF!</v>
      </c>
      <c r="V344" s="111" t="e">
        <f t="shared" si="91"/>
        <v>#REF!</v>
      </c>
      <c r="X344" s="110" t="e">
        <f t="shared" si="100"/>
        <v>#REF!</v>
      </c>
      <c r="Y344" s="110" t="e">
        <f t="shared" si="101"/>
        <v>#REF!</v>
      </c>
      <c r="Z344" s="111" t="e">
        <f t="shared" si="92"/>
        <v>#REF!</v>
      </c>
      <c r="AA344" s="111" t="e">
        <f t="shared" si="93"/>
        <v>#REF!</v>
      </c>
      <c r="AC344" s="110" t="e">
        <f t="shared" si="102"/>
        <v>#REF!</v>
      </c>
      <c r="AD344" s="110" t="e">
        <f t="shared" si="103"/>
        <v>#REF!</v>
      </c>
      <c r="AE344" s="111" t="e">
        <f t="shared" si="94"/>
        <v>#REF!</v>
      </c>
      <c r="AF344" s="111" t="e">
        <f t="shared" si="95"/>
        <v>#REF!</v>
      </c>
      <c r="AH344" s="110" t="e">
        <f t="shared" si="104"/>
        <v>#REF!</v>
      </c>
      <c r="AI344" s="110" t="e">
        <f t="shared" si="105"/>
        <v>#REF!</v>
      </c>
      <c r="AJ344" s="111" t="e">
        <f t="shared" si="96"/>
        <v>#REF!</v>
      </c>
      <c r="AK344" s="111" t="e">
        <f t="shared" si="97"/>
        <v>#REF!</v>
      </c>
    </row>
    <row r="345" spans="19:37">
      <c r="S345" s="110" t="e">
        <f t="shared" si="98"/>
        <v>#REF!</v>
      </c>
      <c r="T345" s="110" t="e">
        <f t="shared" si="99"/>
        <v>#REF!</v>
      </c>
      <c r="U345" s="111" t="e">
        <f t="shared" ref="U345:U408" si="106">IF(AND($D345="",S345=""),"",IF($D345="",S345,$D345+S345))</f>
        <v>#REF!</v>
      </c>
      <c r="V345" s="111" t="e">
        <f t="shared" ref="V345:V408" si="107">IF(AND($D345="",T345=""),"",IF($D345="",T345,$D345+T345))</f>
        <v>#REF!</v>
      </c>
      <c r="X345" s="110" t="e">
        <f t="shared" si="100"/>
        <v>#REF!</v>
      </c>
      <c r="Y345" s="110" t="e">
        <f t="shared" si="101"/>
        <v>#REF!</v>
      </c>
      <c r="Z345" s="111" t="e">
        <f t="shared" ref="Z345:Z408" si="108">IF(AND($D345="",X345=""),"",IF($D345="",X345,$D345+X345))</f>
        <v>#REF!</v>
      </c>
      <c r="AA345" s="111" t="e">
        <f t="shared" ref="AA345:AA408" si="109">IF(AND($D345="",Y345=""),"",IF($D345="",Y345,$D345+Y345))</f>
        <v>#REF!</v>
      </c>
      <c r="AC345" s="110" t="e">
        <f t="shared" si="102"/>
        <v>#REF!</v>
      </c>
      <c r="AD345" s="110" t="e">
        <f t="shared" si="103"/>
        <v>#REF!</v>
      </c>
      <c r="AE345" s="111" t="e">
        <f t="shared" ref="AE345:AE408" si="110">IF(AND($D345="",AC345=""),"",IF($D345="",AC345,$D345+AC345))</f>
        <v>#REF!</v>
      </c>
      <c r="AF345" s="111" t="e">
        <f t="shared" ref="AF345:AF408" si="111">IF(AND($D345="",AD345=""),"",IF($D345="",AD345,$D345+AD345))</f>
        <v>#REF!</v>
      </c>
      <c r="AH345" s="110" t="e">
        <f t="shared" si="104"/>
        <v>#REF!</v>
      </c>
      <c r="AI345" s="110" t="e">
        <f t="shared" si="105"/>
        <v>#REF!</v>
      </c>
      <c r="AJ345" s="111" t="e">
        <f t="shared" ref="AJ345:AJ408" si="112">IF(AND($D345="",AH345=""),"",IF($D345="",AH345,$D345+AH345))</f>
        <v>#REF!</v>
      </c>
      <c r="AK345" s="111" t="e">
        <f t="shared" ref="AK345:AK408" si="113">IF(AND($D345="",AI345=""),"",IF($D345="",AI345,$D345+AI345))</f>
        <v>#REF!</v>
      </c>
    </row>
    <row r="346" spans="19:37">
      <c r="S346" s="110" t="e">
        <f t="shared" si="98"/>
        <v>#REF!</v>
      </c>
      <c r="T346" s="110" t="e">
        <f t="shared" si="99"/>
        <v>#REF!</v>
      </c>
      <c r="U346" s="111" t="e">
        <f t="shared" si="106"/>
        <v>#REF!</v>
      </c>
      <c r="V346" s="111" t="e">
        <f t="shared" si="107"/>
        <v>#REF!</v>
      </c>
      <c r="X346" s="110" t="e">
        <f t="shared" si="100"/>
        <v>#REF!</v>
      </c>
      <c r="Y346" s="110" t="e">
        <f t="shared" si="101"/>
        <v>#REF!</v>
      </c>
      <c r="Z346" s="111" t="e">
        <f t="shared" si="108"/>
        <v>#REF!</v>
      </c>
      <c r="AA346" s="111" t="e">
        <f t="shared" si="109"/>
        <v>#REF!</v>
      </c>
      <c r="AC346" s="110" t="e">
        <f t="shared" si="102"/>
        <v>#REF!</v>
      </c>
      <c r="AD346" s="110" t="e">
        <f t="shared" si="103"/>
        <v>#REF!</v>
      </c>
      <c r="AE346" s="111" t="e">
        <f t="shared" si="110"/>
        <v>#REF!</v>
      </c>
      <c r="AF346" s="111" t="e">
        <f t="shared" si="111"/>
        <v>#REF!</v>
      </c>
      <c r="AH346" s="110" t="e">
        <f t="shared" si="104"/>
        <v>#REF!</v>
      </c>
      <c r="AI346" s="110" t="e">
        <f t="shared" si="105"/>
        <v>#REF!</v>
      </c>
      <c r="AJ346" s="111" t="e">
        <f t="shared" si="112"/>
        <v>#REF!</v>
      </c>
      <c r="AK346" s="111" t="e">
        <f t="shared" si="113"/>
        <v>#REF!</v>
      </c>
    </row>
    <row r="347" spans="19:37">
      <c r="S347" s="110" t="e">
        <f t="shared" si="98"/>
        <v>#REF!</v>
      </c>
      <c r="T347" s="110" t="e">
        <f t="shared" si="99"/>
        <v>#REF!</v>
      </c>
      <c r="U347" s="111" t="e">
        <f t="shared" si="106"/>
        <v>#REF!</v>
      </c>
      <c r="V347" s="111" t="e">
        <f t="shared" si="107"/>
        <v>#REF!</v>
      </c>
      <c r="X347" s="110" t="e">
        <f t="shared" si="100"/>
        <v>#REF!</v>
      </c>
      <c r="Y347" s="110" t="e">
        <f t="shared" si="101"/>
        <v>#REF!</v>
      </c>
      <c r="Z347" s="111" t="e">
        <f t="shared" si="108"/>
        <v>#REF!</v>
      </c>
      <c r="AA347" s="111" t="e">
        <f t="shared" si="109"/>
        <v>#REF!</v>
      </c>
      <c r="AC347" s="110" t="e">
        <f t="shared" si="102"/>
        <v>#REF!</v>
      </c>
      <c r="AD347" s="110" t="e">
        <f t="shared" si="103"/>
        <v>#REF!</v>
      </c>
      <c r="AE347" s="111" t="e">
        <f t="shared" si="110"/>
        <v>#REF!</v>
      </c>
      <c r="AF347" s="111" t="e">
        <f t="shared" si="111"/>
        <v>#REF!</v>
      </c>
      <c r="AH347" s="110" t="e">
        <f t="shared" si="104"/>
        <v>#REF!</v>
      </c>
      <c r="AI347" s="110" t="e">
        <f t="shared" si="105"/>
        <v>#REF!</v>
      </c>
      <c r="AJ347" s="111" t="e">
        <f t="shared" si="112"/>
        <v>#REF!</v>
      </c>
      <c r="AK347" s="111" t="e">
        <f t="shared" si="113"/>
        <v>#REF!</v>
      </c>
    </row>
    <row r="348" spans="19:37">
      <c r="S348" s="110" t="e">
        <f t="shared" si="98"/>
        <v>#REF!</v>
      </c>
      <c r="T348" s="110" t="e">
        <f t="shared" si="99"/>
        <v>#REF!</v>
      </c>
      <c r="U348" s="111" t="e">
        <f t="shared" si="106"/>
        <v>#REF!</v>
      </c>
      <c r="V348" s="111" t="e">
        <f t="shared" si="107"/>
        <v>#REF!</v>
      </c>
      <c r="X348" s="110" t="e">
        <f t="shared" si="100"/>
        <v>#REF!</v>
      </c>
      <c r="Y348" s="110" t="e">
        <f t="shared" si="101"/>
        <v>#REF!</v>
      </c>
      <c r="Z348" s="111" t="e">
        <f t="shared" si="108"/>
        <v>#REF!</v>
      </c>
      <c r="AA348" s="111" t="e">
        <f t="shared" si="109"/>
        <v>#REF!</v>
      </c>
      <c r="AC348" s="110" t="e">
        <f t="shared" si="102"/>
        <v>#REF!</v>
      </c>
      <c r="AD348" s="110" t="e">
        <f t="shared" si="103"/>
        <v>#REF!</v>
      </c>
      <c r="AE348" s="111" t="e">
        <f t="shared" si="110"/>
        <v>#REF!</v>
      </c>
      <c r="AF348" s="111" t="e">
        <f t="shared" si="111"/>
        <v>#REF!</v>
      </c>
      <c r="AH348" s="110" t="e">
        <f t="shared" si="104"/>
        <v>#REF!</v>
      </c>
      <c r="AI348" s="110" t="e">
        <f t="shared" si="105"/>
        <v>#REF!</v>
      </c>
      <c r="AJ348" s="111" t="e">
        <f t="shared" si="112"/>
        <v>#REF!</v>
      </c>
      <c r="AK348" s="111" t="e">
        <f t="shared" si="113"/>
        <v>#REF!</v>
      </c>
    </row>
    <row r="349" spans="19:37">
      <c r="S349" s="110" t="e">
        <f t="shared" si="98"/>
        <v>#REF!</v>
      </c>
      <c r="T349" s="110" t="e">
        <f t="shared" si="99"/>
        <v>#REF!</v>
      </c>
      <c r="U349" s="111" t="e">
        <f t="shared" si="106"/>
        <v>#REF!</v>
      </c>
      <c r="V349" s="111" t="e">
        <f t="shared" si="107"/>
        <v>#REF!</v>
      </c>
      <c r="X349" s="110" t="e">
        <f t="shared" si="100"/>
        <v>#REF!</v>
      </c>
      <c r="Y349" s="110" t="e">
        <f t="shared" si="101"/>
        <v>#REF!</v>
      </c>
      <c r="Z349" s="111" t="e">
        <f t="shared" si="108"/>
        <v>#REF!</v>
      </c>
      <c r="AA349" s="111" t="e">
        <f t="shared" si="109"/>
        <v>#REF!</v>
      </c>
      <c r="AC349" s="110" t="e">
        <f t="shared" si="102"/>
        <v>#REF!</v>
      </c>
      <c r="AD349" s="110" t="e">
        <f t="shared" si="103"/>
        <v>#REF!</v>
      </c>
      <c r="AE349" s="111" t="e">
        <f t="shared" si="110"/>
        <v>#REF!</v>
      </c>
      <c r="AF349" s="111" t="e">
        <f t="shared" si="111"/>
        <v>#REF!</v>
      </c>
      <c r="AH349" s="110" t="e">
        <f t="shared" si="104"/>
        <v>#REF!</v>
      </c>
      <c r="AI349" s="110" t="e">
        <f t="shared" si="105"/>
        <v>#REF!</v>
      </c>
      <c r="AJ349" s="111" t="e">
        <f t="shared" si="112"/>
        <v>#REF!</v>
      </c>
      <c r="AK349" s="111" t="e">
        <f t="shared" si="113"/>
        <v>#REF!</v>
      </c>
    </row>
    <row r="350" spans="19:37">
      <c r="S350" s="110" t="e">
        <f t="shared" si="98"/>
        <v>#REF!</v>
      </c>
      <c r="T350" s="110" t="e">
        <f t="shared" si="99"/>
        <v>#REF!</v>
      </c>
      <c r="U350" s="111" t="e">
        <f t="shared" si="106"/>
        <v>#REF!</v>
      </c>
      <c r="V350" s="111" t="e">
        <f t="shared" si="107"/>
        <v>#REF!</v>
      </c>
      <c r="X350" s="110" t="e">
        <f t="shared" si="100"/>
        <v>#REF!</v>
      </c>
      <c r="Y350" s="110" t="e">
        <f t="shared" si="101"/>
        <v>#REF!</v>
      </c>
      <c r="Z350" s="111" t="e">
        <f t="shared" si="108"/>
        <v>#REF!</v>
      </c>
      <c r="AA350" s="111" t="e">
        <f t="shared" si="109"/>
        <v>#REF!</v>
      </c>
      <c r="AC350" s="110" t="e">
        <f t="shared" si="102"/>
        <v>#REF!</v>
      </c>
      <c r="AD350" s="110" t="e">
        <f t="shared" si="103"/>
        <v>#REF!</v>
      </c>
      <c r="AE350" s="111" t="e">
        <f t="shared" si="110"/>
        <v>#REF!</v>
      </c>
      <c r="AF350" s="111" t="e">
        <f t="shared" si="111"/>
        <v>#REF!</v>
      </c>
      <c r="AH350" s="110" t="e">
        <f t="shared" si="104"/>
        <v>#REF!</v>
      </c>
      <c r="AI350" s="110" t="e">
        <f t="shared" si="105"/>
        <v>#REF!</v>
      </c>
      <c r="AJ350" s="111" t="e">
        <f t="shared" si="112"/>
        <v>#REF!</v>
      </c>
      <c r="AK350" s="111" t="e">
        <f t="shared" si="113"/>
        <v>#REF!</v>
      </c>
    </row>
    <row r="351" spans="19:37">
      <c r="S351" s="110" t="e">
        <f t="shared" si="98"/>
        <v>#REF!</v>
      </c>
      <c r="T351" s="110" t="e">
        <f t="shared" si="99"/>
        <v>#REF!</v>
      </c>
      <c r="U351" s="111" t="e">
        <f t="shared" si="106"/>
        <v>#REF!</v>
      </c>
      <c r="V351" s="111" t="e">
        <f t="shared" si="107"/>
        <v>#REF!</v>
      </c>
      <c r="X351" s="110" t="e">
        <f t="shared" si="100"/>
        <v>#REF!</v>
      </c>
      <c r="Y351" s="110" t="e">
        <f t="shared" si="101"/>
        <v>#REF!</v>
      </c>
      <c r="Z351" s="111" t="e">
        <f t="shared" si="108"/>
        <v>#REF!</v>
      </c>
      <c r="AA351" s="111" t="e">
        <f t="shared" si="109"/>
        <v>#REF!</v>
      </c>
      <c r="AC351" s="110" t="e">
        <f t="shared" si="102"/>
        <v>#REF!</v>
      </c>
      <c r="AD351" s="110" t="e">
        <f t="shared" si="103"/>
        <v>#REF!</v>
      </c>
      <c r="AE351" s="111" t="e">
        <f t="shared" si="110"/>
        <v>#REF!</v>
      </c>
      <c r="AF351" s="111" t="e">
        <f t="shared" si="111"/>
        <v>#REF!</v>
      </c>
      <c r="AH351" s="110" t="e">
        <f t="shared" si="104"/>
        <v>#REF!</v>
      </c>
      <c r="AI351" s="110" t="e">
        <f t="shared" si="105"/>
        <v>#REF!</v>
      </c>
      <c r="AJ351" s="111" t="e">
        <f t="shared" si="112"/>
        <v>#REF!</v>
      </c>
      <c r="AK351" s="111" t="e">
        <f t="shared" si="113"/>
        <v>#REF!</v>
      </c>
    </row>
    <row r="352" spans="19:37">
      <c r="S352" s="110" t="e">
        <f t="shared" si="98"/>
        <v>#REF!</v>
      </c>
      <c r="T352" s="110" t="e">
        <f t="shared" si="99"/>
        <v>#REF!</v>
      </c>
      <c r="U352" s="111" t="e">
        <f t="shared" si="106"/>
        <v>#REF!</v>
      </c>
      <c r="V352" s="111" t="e">
        <f t="shared" si="107"/>
        <v>#REF!</v>
      </c>
      <c r="X352" s="110" t="e">
        <f t="shared" si="100"/>
        <v>#REF!</v>
      </c>
      <c r="Y352" s="110" t="e">
        <f t="shared" si="101"/>
        <v>#REF!</v>
      </c>
      <c r="Z352" s="111" t="e">
        <f t="shared" si="108"/>
        <v>#REF!</v>
      </c>
      <c r="AA352" s="111" t="e">
        <f t="shared" si="109"/>
        <v>#REF!</v>
      </c>
      <c r="AC352" s="110" t="e">
        <f t="shared" si="102"/>
        <v>#REF!</v>
      </c>
      <c r="AD352" s="110" t="e">
        <f t="shared" si="103"/>
        <v>#REF!</v>
      </c>
      <c r="AE352" s="111" t="e">
        <f t="shared" si="110"/>
        <v>#REF!</v>
      </c>
      <c r="AF352" s="111" t="e">
        <f t="shared" si="111"/>
        <v>#REF!</v>
      </c>
      <c r="AH352" s="110" t="e">
        <f t="shared" si="104"/>
        <v>#REF!</v>
      </c>
      <c r="AI352" s="110" t="e">
        <f t="shared" si="105"/>
        <v>#REF!</v>
      </c>
      <c r="AJ352" s="111" t="e">
        <f t="shared" si="112"/>
        <v>#REF!</v>
      </c>
      <c r="AK352" s="111" t="e">
        <f t="shared" si="113"/>
        <v>#REF!</v>
      </c>
    </row>
    <row r="353" spans="19:37">
      <c r="S353" s="110" t="e">
        <f t="shared" si="98"/>
        <v>#REF!</v>
      </c>
      <c r="T353" s="110" t="e">
        <f t="shared" si="99"/>
        <v>#REF!</v>
      </c>
      <c r="U353" s="111" t="e">
        <f t="shared" si="106"/>
        <v>#REF!</v>
      </c>
      <c r="V353" s="111" t="e">
        <f t="shared" si="107"/>
        <v>#REF!</v>
      </c>
      <c r="X353" s="110" t="e">
        <f t="shared" si="100"/>
        <v>#REF!</v>
      </c>
      <c r="Y353" s="110" t="e">
        <f t="shared" si="101"/>
        <v>#REF!</v>
      </c>
      <c r="Z353" s="111" t="e">
        <f t="shared" si="108"/>
        <v>#REF!</v>
      </c>
      <c r="AA353" s="111" t="e">
        <f t="shared" si="109"/>
        <v>#REF!</v>
      </c>
      <c r="AC353" s="110" t="e">
        <f t="shared" si="102"/>
        <v>#REF!</v>
      </c>
      <c r="AD353" s="110" t="e">
        <f t="shared" si="103"/>
        <v>#REF!</v>
      </c>
      <c r="AE353" s="111" t="e">
        <f t="shared" si="110"/>
        <v>#REF!</v>
      </c>
      <c r="AF353" s="111" t="e">
        <f t="shared" si="111"/>
        <v>#REF!</v>
      </c>
      <c r="AH353" s="110" t="e">
        <f t="shared" si="104"/>
        <v>#REF!</v>
      </c>
      <c r="AI353" s="110" t="e">
        <f t="shared" si="105"/>
        <v>#REF!</v>
      </c>
      <c r="AJ353" s="111" t="e">
        <f t="shared" si="112"/>
        <v>#REF!</v>
      </c>
      <c r="AK353" s="111" t="e">
        <f t="shared" si="113"/>
        <v>#REF!</v>
      </c>
    </row>
    <row r="354" spans="19:37">
      <c r="S354" s="110" t="e">
        <f t="shared" si="98"/>
        <v>#REF!</v>
      </c>
      <c r="T354" s="110" t="e">
        <f t="shared" si="99"/>
        <v>#REF!</v>
      </c>
      <c r="U354" s="111" t="e">
        <f t="shared" si="106"/>
        <v>#REF!</v>
      </c>
      <c r="V354" s="111" t="e">
        <f t="shared" si="107"/>
        <v>#REF!</v>
      </c>
      <c r="X354" s="110" t="e">
        <f t="shared" si="100"/>
        <v>#REF!</v>
      </c>
      <c r="Y354" s="110" t="e">
        <f t="shared" si="101"/>
        <v>#REF!</v>
      </c>
      <c r="Z354" s="111" t="e">
        <f t="shared" si="108"/>
        <v>#REF!</v>
      </c>
      <c r="AA354" s="111" t="e">
        <f t="shared" si="109"/>
        <v>#REF!</v>
      </c>
      <c r="AC354" s="110" t="e">
        <f t="shared" si="102"/>
        <v>#REF!</v>
      </c>
      <c r="AD354" s="110" t="e">
        <f t="shared" si="103"/>
        <v>#REF!</v>
      </c>
      <c r="AE354" s="111" t="e">
        <f t="shared" si="110"/>
        <v>#REF!</v>
      </c>
      <c r="AF354" s="111" t="e">
        <f t="shared" si="111"/>
        <v>#REF!</v>
      </c>
      <c r="AH354" s="110" t="e">
        <f t="shared" si="104"/>
        <v>#REF!</v>
      </c>
      <c r="AI354" s="110" t="e">
        <f t="shared" si="105"/>
        <v>#REF!</v>
      </c>
      <c r="AJ354" s="111" t="e">
        <f t="shared" si="112"/>
        <v>#REF!</v>
      </c>
      <c r="AK354" s="111" t="e">
        <f t="shared" si="113"/>
        <v>#REF!</v>
      </c>
    </row>
    <row r="355" spans="19:37">
      <c r="S355" s="110" t="e">
        <f t="shared" si="98"/>
        <v>#REF!</v>
      </c>
      <c r="T355" s="110" t="e">
        <f t="shared" si="99"/>
        <v>#REF!</v>
      </c>
      <c r="U355" s="111" t="e">
        <f t="shared" si="106"/>
        <v>#REF!</v>
      </c>
      <c r="V355" s="111" t="e">
        <f t="shared" si="107"/>
        <v>#REF!</v>
      </c>
      <c r="X355" s="110" t="e">
        <f t="shared" si="100"/>
        <v>#REF!</v>
      </c>
      <c r="Y355" s="110" t="e">
        <f t="shared" si="101"/>
        <v>#REF!</v>
      </c>
      <c r="Z355" s="111" t="e">
        <f t="shared" si="108"/>
        <v>#REF!</v>
      </c>
      <c r="AA355" s="111" t="e">
        <f t="shared" si="109"/>
        <v>#REF!</v>
      </c>
      <c r="AC355" s="110" t="e">
        <f t="shared" si="102"/>
        <v>#REF!</v>
      </c>
      <c r="AD355" s="110" t="e">
        <f t="shared" si="103"/>
        <v>#REF!</v>
      </c>
      <c r="AE355" s="111" t="e">
        <f t="shared" si="110"/>
        <v>#REF!</v>
      </c>
      <c r="AF355" s="111" t="e">
        <f t="shared" si="111"/>
        <v>#REF!</v>
      </c>
      <c r="AH355" s="110" t="e">
        <f t="shared" si="104"/>
        <v>#REF!</v>
      </c>
      <c r="AI355" s="110" t="e">
        <f t="shared" si="105"/>
        <v>#REF!</v>
      </c>
      <c r="AJ355" s="111" t="e">
        <f t="shared" si="112"/>
        <v>#REF!</v>
      </c>
      <c r="AK355" s="111" t="e">
        <f t="shared" si="113"/>
        <v>#REF!</v>
      </c>
    </row>
    <row r="356" spans="19:37">
      <c r="S356" s="110" t="e">
        <f t="shared" si="98"/>
        <v>#REF!</v>
      </c>
      <c r="T356" s="110" t="e">
        <f t="shared" si="99"/>
        <v>#REF!</v>
      </c>
      <c r="U356" s="111" t="e">
        <f t="shared" si="106"/>
        <v>#REF!</v>
      </c>
      <c r="V356" s="111" t="e">
        <f t="shared" si="107"/>
        <v>#REF!</v>
      </c>
      <c r="X356" s="110" t="e">
        <f t="shared" si="100"/>
        <v>#REF!</v>
      </c>
      <c r="Y356" s="110" t="e">
        <f t="shared" si="101"/>
        <v>#REF!</v>
      </c>
      <c r="Z356" s="111" t="e">
        <f t="shared" si="108"/>
        <v>#REF!</v>
      </c>
      <c r="AA356" s="111" t="e">
        <f t="shared" si="109"/>
        <v>#REF!</v>
      </c>
      <c r="AC356" s="110" t="e">
        <f t="shared" si="102"/>
        <v>#REF!</v>
      </c>
      <c r="AD356" s="110" t="e">
        <f t="shared" si="103"/>
        <v>#REF!</v>
      </c>
      <c r="AE356" s="111" t="e">
        <f t="shared" si="110"/>
        <v>#REF!</v>
      </c>
      <c r="AF356" s="111" t="e">
        <f t="shared" si="111"/>
        <v>#REF!</v>
      </c>
      <c r="AH356" s="110" t="e">
        <f t="shared" si="104"/>
        <v>#REF!</v>
      </c>
      <c r="AI356" s="110" t="e">
        <f t="shared" si="105"/>
        <v>#REF!</v>
      </c>
      <c r="AJ356" s="111" t="e">
        <f t="shared" si="112"/>
        <v>#REF!</v>
      </c>
      <c r="AK356" s="111" t="e">
        <f t="shared" si="113"/>
        <v>#REF!</v>
      </c>
    </row>
    <row r="357" spans="19:37">
      <c r="S357" s="110" t="e">
        <f t="shared" si="98"/>
        <v>#REF!</v>
      </c>
      <c r="T357" s="110" t="e">
        <f t="shared" si="99"/>
        <v>#REF!</v>
      </c>
      <c r="U357" s="111" t="e">
        <f t="shared" si="106"/>
        <v>#REF!</v>
      </c>
      <c r="V357" s="111" t="e">
        <f t="shared" si="107"/>
        <v>#REF!</v>
      </c>
      <c r="X357" s="110" t="e">
        <f t="shared" si="100"/>
        <v>#REF!</v>
      </c>
      <c r="Y357" s="110" t="e">
        <f t="shared" si="101"/>
        <v>#REF!</v>
      </c>
      <c r="Z357" s="111" t="e">
        <f t="shared" si="108"/>
        <v>#REF!</v>
      </c>
      <c r="AA357" s="111" t="e">
        <f t="shared" si="109"/>
        <v>#REF!</v>
      </c>
      <c r="AC357" s="110" t="e">
        <f t="shared" si="102"/>
        <v>#REF!</v>
      </c>
      <c r="AD357" s="110" t="e">
        <f t="shared" si="103"/>
        <v>#REF!</v>
      </c>
      <c r="AE357" s="111" t="e">
        <f t="shared" si="110"/>
        <v>#REF!</v>
      </c>
      <c r="AF357" s="111" t="e">
        <f t="shared" si="111"/>
        <v>#REF!</v>
      </c>
      <c r="AH357" s="110" t="e">
        <f t="shared" si="104"/>
        <v>#REF!</v>
      </c>
      <c r="AI357" s="110" t="e">
        <f t="shared" si="105"/>
        <v>#REF!</v>
      </c>
      <c r="AJ357" s="111" t="e">
        <f t="shared" si="112"/>
        <v>#REF!</v>
      </c>
      <c r="AK357" s="111" t="e">
        <f t="shared" si="113"/>
        <v>#REF!</v>
      </c>
    </row>
    <row r="358" spans="19:37">
      <c r="S358" s="110" t="e">
        <f t="shared" si="98"/>
        <v>#REF!</v>
      </c>
      <c r="T358" s="110" t="e">
        <f t="shared" si="99"/>
        <v>#REF!</v>
      </c>
      <c r="U358" s="111" t="e">
        <f t="shared" si="106"/>
        <v>#REF!</v>
      </c>
      <c r="V358" s="111" t="e">
        <f t="shared" si="107"/>
        <v>#REF!</v>
      </c>
      <c r="X358" s="110" t="e">
        <f t="shared" si="100"/>
        <v>#REF!</v>
      </c>
      <c r="Y358" s="110" t="e">
        <f t="shared" si="101"/>
        <v>#REF!</v>
      </c>
      <c r="Z358" s="111" t="e">
        <f t="shared" si="108"/>
        <v>#REF!</v>
      </c>
      <c r="AA358" s="111" t="e">
        <f t="shared" si="109"/>
        <v>#REF!</v>
      </c>
      <c r="AC358" s="110" t="e">
        <f t="shared" si="102"/>
        <v>#REF!</v>
      </c>
      <c r="AD358" s="110" t="e">
        <f t="shared" si="103"/>
        <v>#REF!</v>
      </c>
      <c r="AE358" s="111" t="e">
        <f t="shared" si="110"/>
        <v>#REF!</v>
      </c>
      <c r="AF358" s="111" t="e">
        <f t="shared" si="111"/>
        <v>#REF!</v>
      </c>
      <c r="AH358" s="110" t="e">
        <f t="shared" si="104"/>
        <v>#REF!</v>
      </c>
      <c r="AI358" s="110" t="e">
        <f t="shared" si="105"/>
        <v>#REF!</v>
      </c>
      <c r="AJ358" s="111" t="e">
        <f t="shared" si="112"/>
        <v>#REF!</v>
      </c>
      <c r="AK358" s="111" t="e">
        <f t="shared" si="113"/>
        <v>#REF!</v>
      </c>
    </row>
    <row r="359" spans="19:37">
      <c r="S359" s="110" t="e">
        <f t="shared" si="98"/>
        <v>#REF!</v>
      </c>
      <c r="T359" s="110" t="e">
        <f t="shared" si="99"/>
        <v>#REF!</v>
      </c>
      <c r="U359" s="111" t="e">
        <f t="shared" si="106"/>
        <v>#REF!</v>
      </c>
      <c r="V359" s="111" t="e">
        <f t="shared" si="107"/>
        <v>#REF!</v>
      </c>
      <c r="X359" s="110" t="e">
        <f t="shared" si="100"/>
        <v>#REF!</v>
      </c>
      <c r="Y359" s="110" t="e">
        <f t="shared" si="101"/>
        <v>#REF!</v>
      </c>
      <c r="Z359" s="111" t="e">
        <f t="shared" si="108"/>
        <v>#REF!</v>
      </c>
      <c r="AA359" s="111" t="e">
        <f t="shared" si="109"/>
        <v>#REF!</v>
      </c>
      <c r="AC359" s="110" t="e">
        <f t="shared" si="102"/>
        <v>#REF!</v>
      </c>
      <c r="AD359" s="110" t="e">
        <f t="shared" si="103"/>
        <v>#REF!</v>
      </c>
      <c r="AE359" s="111" t="e">
        <f t="shared" si="110"/>
        <v>#REF!</v>
      </c>
      <c r="AF359" s="111" t="e">
        <f t="shared" si="111"/>
        <v>#REF!</v>
      </c>
      <c r="AH359" s="110" t="e">
        <f t="shared" si="104"/>
        <v>#REF!</v>
      </c>
      <c r="AI359" s="110" t="e">
        <f t="shared" si="105"/>
        <v>#REF!</v>
      </c>
      <c r="AJ359" s="111" t="e">
        <f t="shared" si="112"/>
        <v>#REF!</v>
      </c>
      <c r="AK359" s="111" t="e">
        <f t="shared" si="113"/>
        <v>#REF!</v>
      </c>
    </row>
    <row r="360" spans="19:37">
      <c r="S360" s="110" t="e">
        <f t="shared" si="98"/>
        <v>#REF!</v>
      </c>
      <c r="T360" s="110" t="e">
        <f t="shared" si="99"/>
        <v>#REF!</v>
      </c>
      <c r="U360" s="111" t="e">
        <f t="shared" si="106"/>
        <v>#REF!</v>
      </c>
      <c r="V360" s="111" t="e">
        <f t="shared" si="107"/>
        <v>#REF!</v>
      </c>
      <c r="X360" s="110" t="e">
        <f t="shared" si="100"/>
        <v>#REF!</v>
      </c>
      <c r="Y360" s="110" t="e">
        <f t="shared" si="101"/>
        <v>#REF!</v>
      </c>
      <c r="Z360" s="111" t="e">
        <f t="shared" si="108"/>
        <v>#REF!</v>
      </c>
      <c r="AA360" s="111" t="e">
        <f t="shared" si="109"/>
        <v>#REF!</v>
      </c>
      <c r="AC360" s="110" t="e">
        <f t="shared" si="102"/>
        <v>#REF!</v>
      </c>
      <c r="AD360" s="110" t="e">
        <f t="shared" si="103"/>
        <v>#REF!</v>
      </c>
      <c r="AE360" s="111" t="e">
        <f t="shared" si="110"/>
        <v>#REF!</v>
      </c>
      <c r="AF360" s="111" t="e">
        <f t="shared" si="111"/>
        <v>#REF!</v>
      </c>
      <c r="AH360" s="110" t="e">
        <f t="shared" si="104"/>
        <v>#REF!</v>
      </c>
      <c r="AI360" s="110" t="e">
        <f t="shared" si="105"/>
        <v>#REF!</v>
      </c>
      <c r="AJ360" s="111" t="e">
        <f t="shared" si="112"/>
        <v>#REF!</v>
      </c>
      <c r="AK360" s="111" t="e">
        <f t="shared" si="113"/>
        <v>#REF!</v>
      </c>
    </row>
    <row r="361" spans="19:37">
      <c r="S361" s="110" t="e">
        <f t="shared" si="98"/>
        <v>#REF!</v>
      </c>
      <c r="T361" s="110" t="e">
        <f t="shared" si="99"/>
        <v>#REF!</v>
      </c>
      <c r="U361" s="111" t="e">
        <f t="shared" si="106"/>
        <v>#REF!</v>
      </c>
      <c r="V361" s="111" t="e">
        <f t="shared" si="107"/>
        <v>#REF!</v>
      </c>
      <c r="X361" s="110" t="e">
        <f t="shared" si="100"/>
        <v>#REF!</v>
      </c>
      <c r="Y361" s="110" t="e">
        <f t="shared" si="101"/>
        <v>#REF!</v>
      </c>
      <c r="Z361" s="111" t="e">
        <f t="shared" si="108"/>
        <v>#REF!</v>
      </c>
      <c r="AA361" s="111" t="e">
        <f t="shared" si="109"/>
        <v>#REF!</v>
      </c>
      <c r="AC361" s="110" t="e">
        <f t="shared" si="102"/>
        <v>#REF!</v>
      </c>
      <c r="AD361" s="110" t="e">
        <f t="shared" si="103"/>
        <v>#REF!</v>
      </c>
      <c r="AE361" s="111" t="e">
        <f t="shared" si="110"/>
        <v>#REF!</v>
      </c>
      <c r="AF361" s="111" t="e">
        <f t="shared" si="111"/>
        <v>#REF!</v>
      </c>
      <c r="AH361" s="110" t="e">
        <f t="shared" si="104"/>
        <v>#REF!</v>
      </c>
      <c r="AI361" s="110" t="e">
        <f t="shared" si="105"/>
        <v>#REF!</v>
      </c>
      <c r="AJ361" s="111" t="e">
        <f t="shared" si="112"/>
        <v>#REF!</v>
      </c>
      <c r="AK361" s="111" t="e">
        <f t="shared" si="113"/>
        <v>#REF!</v>
      </c>
    </row>
    <row r="362" spans="19:37">
      <c r="S362" s="110" t="e">
        <f t="shared" si="98"/>
        <v>#REF!</v>
      </c>
      <c r="T362" s="110" t="e">
        <f t="shared" si="99"/>
        <v>#REF!</v>
      </c>
      <c r="U362" s="111" t="e">
        <f t="shared" si="106"/>
        <v>#REF!</v>
      </c>
      <c r="V362" s="111" t="e">
        <f t="shared" si="107"/>
        <v>#REF!</v>
      </c>
      <c r="X362" s="110" t="e">
        <f t="shared" si="100"/>
        <v>#REF!</v>
      </c>
      <c r="Y362" s="110" t="e">
        <f t="shared" si="101"/>
        <v>#REF!</v>
      </c>
      <c r="Z362" s="111" t="e">
        <f t="shared" si="108"/>
        <v>#REF!</v>
      </c>
      <c r="AA362" s="111" t="e">
        <f t="shared" si="109"/>
        <v>#REF!</v>
      </c>
      <c r="AC362" s="110" t="e">
        <f t="shared" si="102"/>
        <v>#REF!</v>
      </c>
      <c r="AD362" s="110" t="e">
        <f t="shared" si="103"/>
        <v>#REF!</v>
      </c>
      <c r="AE362" s="111" t="e">
        <f t="shared" si="110"/>
        <v>#REF!</v>
      </c>
      <c r="AF362" s="111" t="e">
        <f t="shared" si="111"/>
        <v>#REF!</v>
      </c>
      <c r="AH362" s="110" t="e">
        <f t="shared" si="104"/>
        <v>#REF!</v>
      </c>
      <c r="AI362" s="110" t="e">
        <f t="shared" si="105"/>
        <v>#REF!</v>
      </c>
      <c r="AJ362" s="111" t="e">
        <f t="shared" si="112"/>
        <v>#REF!</v>
      </c>
      <c r="AK362" s="111" t="e">
        <f t="shared" si="113"/>
        <v>#REF!</v>
      </c>
    </row>
    <row r="363" spans="19:37">
      <c r="S363" s="110" t="e">
        <f t="shared" si="98"/>
        <v>#REF!</v>
      </c>
      <c r="T363" s="110" t="e">
        <f t="shared" si="99"/>
        <v>#REF!</v>
      </c>
      <c r="U363" s="111" t="e">
        <f t="shared" si="106"/>
        <v>#REF!</v>
      </c>
      <c r="V363" s="111" t="e">
        <f t="shared" si="107"/>
        <v>#REF!</v>
      </c>
      <c r="X363" s="110" t="e">
        <f t="shared" si="100"/>
        <v>#REF!</v>
      </c>
      <c r="Y363" s="110" t="e">
        <f t="shared" si="101"/>
        <v>#REF!</v>
      </c>
      <c r="Z363" s="111" t="e">
        <f t="shared" si="108"/>
        <v>#REF!</v>
      </c>
      <c r="AA363" s="111" t="e">
        <f t="shared" si="109"/>
        <v>#REF!</v>
      </c>
      <c r="AC363" s="110" t="e">
        <f t="shared" si="102"/>
        <v>#REF!</v>
      </c>
      <c r="AD363" s="110" t="e">
        <f t="shared" si="103"/>
        <v>#REF!</v>
      </c>
      <c r="AE363" s="111" t="e">
        <f t="shared" si="110"/>
        <v>#REF!</v>
      </c>
      <c r="AF363" s="111" t="e">
        <f t="shared" si="111"/>
        <v>#REF!</v>
      </c>
      <c r="AH363" s="110" t="e">
        <f t="shared" si="104"/>
        <v>#REF!</v>
      </c>
      <c r="AI363" s="110" t="e">
        <f t="shared" si="105"/>
        <v>#REF!</v>
      </c>
      <c r="AJ363" s="111" t="e">
        <f t="shared" si="112"/>
        <v>#REF!</v>
      </c>
      <c r="AK363" s="111" t="e">
        <f t="shared" si="113"/>
        <v>#REF!</v>
      </c>
    </row>
    <row r="364" spans="19:37">
      <c r="S364" s="110" t="e">
        <f t="shared" si="98"/>
        <v>#REF!</v>
      </c>
      <c r="T364" s="110" t="e">
        <f t="shared" si="99"/>
        <v>#REF!</v>
      </c>
      <c r="U364" s="111" t="e">
        <f t="shared" si="106"/>
        <v>#REF!</v>
      </c>
      <c r="V364" s="111" t="e">
        <f t="shared" si="107"/>
        <v>#REF!</v>
      </c>
      <c r="X364" s="110" t="e">
        <f t="shared" si="100"/>
        <v>#REF!</v>
      </c>
      <c r="Y364" s="110" t="e">
        <f t="shared" si="101"/>
        <v>#REF!</v>
      </c>
      <c r="Z364" s="111" t="e">
        <f t="shared" si="108"/>
        <v>#REF!</v>
      </c>
      <c r="AA364" s="111" t="e">
        <f t="shared" si="109"/>
        <v>#REF!</v>
      </c>
      <c r="AC364" s="110" t="e">
        <f t="shared" si="102"/>
        <v>#REF!</v>
      </c>
      <c r="AD364" s="110" t="e">
        <f t="shared" si="103"/>
        <v>#REF!</v>
      </c>
      <c r="AE364" s="111" t="e">
        <f t="shared" si="110"/>
        <v>#REF!</v>
      </c>
      <c r="AF364" s="111" t="e">
        <f t="shared" si="111"/>
        <v>#REF!</v>
      </c>
      <c r="AH364" s="110" t="e">
        <f t="shared" si="104"/>
        <v>#REF!</v>
      </c>
      <c r="AI364" s="110" t="e">
        <f t="shared" si="105"/>
        <v>#REF!</v>
      </c>
      <c r="AJ364" s="111" t="e">
        <f t="shared" si="112"/>
        <v>#REF!</v>
      </c>
      <c r="AK364" s="111" t="e">
        <f t="shared" si="113"/>
        <v>#REF!</v>
      </c>
    </row>
    <row r="365" spans="19:37">
      <c r="S365" s="110" t="e">
        <f t="shared" si="98"/>
        <v>#REF!</v>
      </c>
      <c r="T365" s="110" t="e">
        <f t="shared" si="99"/>
        <v>#REF!</v>
      </c>
      <c r="U365" s="111" t="e">
        <f t="shared" si="106"/>
        <v>#REF!</v>
      </c>
      <c r="V365" s="111" t="e">
        <f t="shared" si="107"/>
        <v>#REF!</v>
      </c>
      <c r="X365" s="110" t="e">
        <f t="shared" si="100"/>
        <v>#REF!</v>
      </c>
      <c r="Y365" s="110" t="e">
        <f t="shared" si="101"/>
        <v>#REF!</v>
      </c>
      <c r="Z365" s="111" t="e">
        <f t="shared" si="108"/>
        <v>#REF!</v>
      </c>
      <c r="AA365" s="111" t="e">
        <f t="shared" si="109"/>
        <v>#REF!</v>
      </c>
      <c r="AC365" s="110" t="e">
        <f t="shared" si="102"/>
        <v>#REF!</v>
      </c>
      <c r="AD365" s="110" t="e">
        <f t="shared" si="103"/>
        <v>#REF!</v>
      </c>
      <c r="AE365" s="111" t="e">
        <f t="shared" si="110"/>
        <v>#REF!</v>
      </c>
      <c r="AF365" s="111" t="e">
        <f t="shared" si="111"/>
        <v>#REF!</v>
      </c>
      <c r="AH365" s="110" t="e">
        <f t="shared" si="104"/>
        <v>#REF!</v>
      </c>
      <c r="AI365" s="110" t="e">
        <f t="shared" si="105"/>
        <v>#REF!</v>
      </c>
      <c r="AJ365" s="111" t="e">
        <f t="shared" si="112"/>
        <v>#REF!</v>
      </c>
      <c r="AK365" s="111" t="e">
        <f t="shared" si="113"/>
        <v>#REF!</v>
      </c>
    </row>
    <row r="366" spans="19:37">
      <c r="S366" s="110" t="e">
        <f t="shared" si="98"/>
        <v>#REF!</v>
      </c>
      <c r="T366" s="110" t="e">
        <f t="shared" si="99"/>
        <v>#REF!</v>
      </c>
      <c r="U366" s="111" t="e">
        <f t="shared" si="106"/>
        <v>#REF!</v>
      </c>
      <c r="V366" s="111" t="e">
        <f t="shared" si="107"/>
        <v>#REF!</v>
      </c>
      <c r="X366" s="110" t="e">
        <f t="shared" si="100"/>
        <v>#REF!</v>
      </c>
      <c r="Y366" s="110" t="e">
        <f t="shared" si="101"/>
        <v>#REF!</v>
      </c>
      <c r="Z366" s="111" t="e">
        <f t="shared" si="108"/>
        <v>#REF!</v>
      </c>
      <c r="AA366" s="111" t="e">
        <f t="shared" si="109"/>
        <v>#REF!</v>
      </c>
      <c r="AC366" s="110" t="e">
        <f t="shared" si="102"/>
        <v>#REF!</v>
      </c>
      <c r="AD366" s="110" t="e">
        <f t="shared" si="103"/>
        <v>#REF!</v>
      </c>
      <c r="AE366" s="111" t="e">
        <f t="shared" si="110"/>
        <v>#REF!</v>
      </c>
      <c r="AF366" s="111" t="e">
        <f t="shared" si="111"/>
        <v>#REF!</v>
      </c>
      <c r="AH366" s="110" t="e">
        <f t="shared" si="104"/>
        <v>#REF!</v>
      </c>
      <c r="AI366" s="110" t="e">
        <f t="shared" si="105"/>
        <v>#REF!</v>
      </c>
      <c r="AJ366" s="111" t="e">
        <f t="shared" si="112"/>
        <v>#REF!</v>
      </c>
      <c r="AK366" s="111" t="e">
        <f t="shared" si="113"/>
        <v>#REF!</v>
      </c>
    </row>
    <row r="367" spans="19:37">
      <c r="S367" s="110" t="e">
        <f t="shared" si="98"/>
        <v>#REF!</v>
      </c>
      <c r="T367" s="110" t="e">
        <f t="shared" si="99"/>
        <v>#REF!</v>
      </c>
      <c r="U367" s="111" t="e">
        <f t="shared" si="106"/>
        <v>#REF!</v>
      </c>
      <c r="V367" s="111" t="e">
        <f t="shared" si="107"/>
        <v>#REF!</v>
      </c>
      <c r="X367" s="110" t="e">
        <f t="shared" si="100"/>
        <v>#REF!</v>
      </c>
      <c r="Y367" s="110" t="e">
        <f t="shared" si="101"/>
        <v>#REF!</v>
      </c>
      <c r="Z367" s="111" t="e">
        <f t="shared" si="108"/>
        <v>#REF!</v>
      </c>
      <c r="AA367" s="111" t="e">
        <f t="shared" si="109"/>
        <v>#REF!</v>
      </c>
      <c r="AC367" s="110" t="e">
        <f t="shared" si="102"/>
        <v>#REF!</v>
      </c>
      <c r="AD367" s="110" t="e">
        <f t="shared" si="103"/>
        <v>#REF!</v>
      </c>
      <c r="AE367" s="111" t="e">
        <f t="shared" si="110"/>
        <v>#REF!</v>
      </c>
      <c r="AF367" s="111" t="e">
        <f t="shared" si="111"/>
        <v>#REF!</v>
      </c>
      <c r="AH367" s="110" t="e">
        <f t="shared" si="104"/>
        <v>#REF!</v>
      </c>
      <c r="AI367" s="110" t="e">
        <f t="shared" si="105"/>
        <v>#REF!</v>
      </c>
      <c r="AJ367" s="111" t="e">
        <f t="shared" si="112"/>
        <v>#REF!</v>
      </c>
      <c r="AK367" s="111" t="e">
        <f t="shared" si="113"/>
        <v>#REF!</v>
      </c>
    </row>
    <row r="368" spans="19:37">
      <c r="S368" s="110" t="e">
        <f t="shared" si="98"/>
        <v>#REF!</v>
      </c>
      <c r="T368" s="110" t="e">
        <f t="shared" si="99"/>
        <v>#REF!</v>
      </c>
      <c r="U368" s="111" t="e">
        <f t="shared" si="106"/>
        <v>#REF!</v>
      </c>
      <c r="V368" s="111" t="e">
        <f t="shared" si="107"/>
        <v>#REF!</v>
      </c>
      <c r="X368" s="110" t="e">
        <f t="shared" si="100"/>
        <v>#REF!</v>
      </c>
      <c r="Y368" s="110" t="e">
        <f t="shared" si="101"/>
        <v>#REF!</v>
      </c>
      <c r="Z368" s="111" t="e">
        <f t="shared" si="108"/>
        <v>#REF!</v>
      </c>
      <c r="AA368" s="111" t="e">
        <f t="shared" si="109"/>
        <v>#REF!</v>
      </c>
      <c r="AC368" s="110" t="e">
        <f t="shared" si="102"/>
        <v>#REF!</v>
      </c>
      <c r="AD368" s="110" t="e">
        <f t="shared" si="103"/>
        <v>#REF!</v>
      </c>
      <c r="AE368" s="111" t="e">
        <f t="shared" si="110"/>
        <v>#REF!</v>
      </c>
      <c r="AF368" s="111" t="e">
        <f t="shared" si="111"/>
        <v>#REF!</v>
      </c>
      <c r="AH368" s="110" t="e">
        <f t="shared" si="104"/>
        <v>#REF!</v>
      </c>
      <c r="AI368" s="110" t="e">
        <f t="shared" si="105"/>
        <v>#REF!</v>
      </c>
      <c r="AJ368" s="111" t="e">
        <f t="shared" si="112"/>
        <v>#REF!</v>
      </c>
      <c r="AK368" s="111" t="e">
        <f t="shared" si="113"/>
        <v>#REF!</v>
      </c>
    </row>
    <row r="369" spans="19:37">
      <c r="S369" s="110" t="e">
        <f t="shared" si="98"/>
        <v>#REF!</v>
      </c>
      <c r="T369" s="110" t="e">
        <f t="shared" si="99"/>
        <v>#REF!</v>
      </c>
      <c r="U369" s="111" t="e">
        <f t="shared" si="106"/>
        <v>#REF!</v>
      </c>
      <c r="V369" s="111" t="e">
        <f t="shared" si="107"/>
        <v>#REF!</v>
      </c>
      <c r="X369" s="110" t="e">
        <f t="shared" si="100"/>
        <v>#REF!</v>
      </c>
      <c r="Y369" s="110" t="e">
        <f t="shared" si="101"/>
        <v>#REF!</v>
      </c>
      <c r="Z369" s="111" t="e">
        <f t="shared" si="108"/>
        <v>#REF!</v>
      </c>
      <c r="AA369" s="111" t="e">
        <f t="shared" si="109"/>
        <v>#REF!</v>
      </c>
      <c r="AC369" s="110" t="e">
        <f t="shared" si="102"/>
        <v>#REF!</v>
      </c>
      <c r="AD369" s="110" t="e">
        <f t="shared" si="103"/>
        <v>#REF!</v>
      </c>
      <c r="AE369" s="111" t="e">
        <f t="shared" si="110"/>
        <v>#REF!</v>
      </c>
      <c r="AF369" s="111" t="e">
        <f t="shared" si="111"/>
        <v>#REF!</v>
      </c>
      <c r="AH369" s="110" t="e">
        <f t="shared" si="104"/>
        <v>#REF!</v>
      </c>
      <c r="AI369" s="110" t="e">
        <f t="shared" si="105"/>
        <v>#REF!</v>
      </c>
      <c r="AJ369" s="111" t="e">
        <f t="shared" si="112"/>
        <v>#REF!</v>
      </c>
      <c r="AK369" s="111" t="e">
        <f t="shared" si="113"/>
        <v>#REF!</v>
      </c>
    </row>
    <row r="370" spans="19:37">
      <c r="S370" s="110" t="e">
        <f t="shared" si="98"/>
        <v>#REF!</v>
      </c>
      <c r="T370" s="110" t="e">
        <f t="shared" si="99"/>
        <v>#REF!</v>
      </c>
      <c r="U370" s="111" t="e">
        <f t="shared" si="106"/>
        <v>#REF!</v>
      </c>
      <c r="V370" s="111" t="e">
        <f t="shared" si="107"/>
        <v>#REF!</v>
      </c>
      <c r="X370" s="110" t="e">
        <f t="shared" si="100"/>
        <v>#REF!</v>
      </c>
      <c r="Y370" s="110" t="e">
        <f t="shared" si="101"/>
        <v>#REF!</v>
      </c>
      <c r="Z370" s="111" t="e">
        <f t="shared" si="108"/>
        <v>#REF!</v>
      </c>
      <c r="AA370" s="111" t="e">
        <f t="shared" si="109"/>
        <v>#REF!</v>
      </c>
      <c r="AC370" s="110" t="e">
        <f t="shared" si="102"/>
        <v>#REF!</v>
      </c>
      <c r="AD370" s="110" t="e">
        <f t="shared" si="103"/>
        <v>#REF!</v>
      </c>
      <c r="AE370" s="111" t="e">
        <f t="shared" si="110"/>
        <v>#REF!</v>
      </c>
      <c r="AF370" s="111" t="e">
        <f t="shared" si="111"/>
        <v>#REF!</v>
      </c>
      <c r="AH370" s="110" t="e">
        <f t="shared" si="104"/>
        <v>#REF!</v>
      </c>
      <c r="AI370" s="110" t="e">
        <f t="shared" si="105"/>
        <v>#REF!</v>
      </c>
      <c r="AJ370" s="111" t="e">
        <f t="shared" si="112"/>
        <v>#REF!</v>
      </c>
      <c r="AK370" s="111" t="e">
        <f t="shared" si="113"/>
        <v>#REF!</v>
      </c>
    </row>
    <row r="371" spans="19:37">
      <c r="S371" s="110" t="e">
        <f t="shared" si="98"/>
        <v>#REF!</v>
      </c>
      <c r="T371" s="110" t="e">
        <f t="shared" si="99"/>
        <v>#REF!</v>
      </c>
      <c r="U371" s="111" t="e">
        <f t="shared" si="106"/>
        <v>#REF!</v>
      </c>
      <c r="V371" s="111" t="e">
        <f t="shared" si="107"/>
        <v>#REF!</v>
      </c>
      <c r="X371" s="110" t="e">
        <f t="shared" si="100"/>
        <v>#REF!</v>
      </c>
      <c r="Y371" s="110" t="e">
        <f t="shared" si="101"/>
        <v>#REF!</v>
      </c>
      <c r="Z371" s="111" t="e">
        <f t="shared" si="108"/>
        <v>#REF!</v>
      </c>
      <c r="AA371" s="111" t="e">
        <f t="shared" si="109"/>
        <v>#REF!</v>
      </c>
      <c r="AC371" s="110" t="e">
        <f t="shared" si="102"/>
        <v>#REF!</v>
      </c>
      <c r="AD371" s="110" t="e">
        <f t="shared" si="103"/>
        <v>#REF!</v>
      </c>
      <c r="AE371" s="111" t="e">
        <f t="shared" si="110"/>
        <v>#REF!</v>
      </c>
      <c r="AF371" s="111" t="e">
        <f t="shared" si="111"/>
        <v>#REF!</v>
      </c>
      <c r="AH371" s="110" t="e">
        <f t="shared" si="104"/>
        <v>#REF!</v>
      </c>
      <c r="AI371" s="110" t="e">
        <f t="shared" si="105"/>
        <v>#REF!</v>
      </c>
      <c r="AJ371" s="111" t="e">
        <f t="shared" si="112"/>
        <v>#REF!</v>
      </c>
      <c r="AK371" s="111" t="e">
        <f t="shared" si="113"/>
        <v>#REF!</v>
      </c>
    </row>
    <row r="372" spans="19:37">
      <c r="S372" s="110" t="e">
        <f t="shared" si="98"/>
        <v>#REF!</v>
      </c>
      <c r="T372" s="110" t="e">
        <f t="shared" si="99"/>
        <v>#REF!</v>
      </c>
      <c r="U372" s="111" t="e">
        <f t="shared" si="106"/>
        <v>#REF!</v>
      </c>
      <c r="V372" s="111" t="e">
        <f t="shared" si="107"/>
        <v>#REF!</v>
      </c>
      <c r="X372" s="110" t="e">
        <f t="shared" si="100"/>
        <v>#REF!</v>
      </c>
      <c r="Y372" s="110" t="e">
        <f t="shared" si="101"/>
        <v>#REF!</v>
      </c>
      <c r="Z372" s="111" t="e">
        <f t="shared" si="108"/>
        <v>#REF!</v>
      </c>
      <c r="AA372" s="111" t="e">
        <f t="shared" si="109"/>
        <v>#REF!</v>
      </c>
      <c r="AC372" s="110" t="e">
        <f t="shared" si="102"/>
        <v>#REF!</v>
      </c>
      <c r="AD372" s="110" t="e">
        <f t="shared" si="103"/>
        <v>#REF!</v>
      </c>
      <c r="AE372" s="111" t="e">
        <f t="shared" si="110"/>
        <v>#REF!</v>
      </c>
      <c r="AF372" s="111" t="e">
        <f t="shared" si="111"/>
        <v>#REF!</v>
      </c>
      <c r="AH372" s="110" t="e">
        <f t="shared" si="104"/>
        <v>#REF!</v>
      </c>
      <c r="AI372" s="110" t="e">
        <f t="shared" si="105"/>
        <v>#REF!</v>
      </c>
      <c r="AJ372" s="111" t="e">
        <f t="shared" si="112"/>
        <v>#REF!</v>
      </c>
      <c r="AK372" s="111" t="e">
        <f t="shared" si="113"/>
        <v>#REF!</v>
      </c>
    </row>
    <row r="373" spans="19:37">
      <c r="S373" s="110" t="e">
        <f t="shared" si="98"/>
        <v>#REF!</v>
      </c>
      <c r="T373" s="110" t="e">
        <f t="shared" si="99"/>
        <v>#REF!</v>
      </c>
      <c r="U373" s="111" t="e">
        <f t="shared" si="106"/>
        <v>#REF!</v>
      </c>
      <c r="V373" s="111" t="e">
        <f t="shared" si="107"/>
        <v>#REF!</v>
      </c>
      <c r="X373" s="110" t="e">
        <f t="shared" si="100"/>
        <v>#REF!</v>
      </c>
      <c r="Y373" s="110" t="e">
        <f t="shared" si="101"/>
        <v>#REF!</v>
      </c>
      <c r="Z373" s="111" t="e">
        <f t="shared" si="108"/>
        <v>#REF!</v>
      </c>
      <c r="AA373" s="111" t="e">
        <f t="shared" si="109"/>
        <v>#REF!</v>
      </c>
      <c r="AC373" s="110" t="e">
        <f t="shared" si="102"/>
        <v>#REF!</v>
      </c>
      <c r="AD373" s="110" t="e">
        <f t="shared" si="103"/>
        <v>#REF!</v>
      </c>
      <c r="AE373" s="111" t="e">
        <f t="shared" si="110"/>
        <v>#REF!</v>
      </c>
      <c r="AF373" s="111" t="e">
        <f t="shared" si="111"/>
        <v>#REF!</v>
      </c>
      <c r="AH373" s="110" t="e">
        <f t="shared" si="104"/>
        <v>#REF!</v>
      </c>
      <c r="AI373" s="110" t="e">
        <f t="shared" si="105"/>
        <v>#REF!</v>
      </c>
      <c r="AJ373" s="111" t="e">
        <f t="shared" si="112"/>
        <v>#REF!</v>
      </c>
      <c r="AK373" s="111" t="e">
        <f t="shared" si="113"/>
        <v>#REF!</v>
      </c>
    </row>
    <row r="374" spans="19:37">
      <c r="S374" s="110" t="e">
        <f t="shared" si="98"/>
        <v>#REF!</v>
      </c>
      <c r="T374" s="110" t="e">
        <f t="shared" si="99"/>
        <v>#REF!</v>
      </c>
      <c r="U374" s="111" t="e">
        <f t="shared" si="106"/>
        <v>#REF!</v>
      </c>
      <c r="V374" s="111" t="e">
        <f t="shared" si="107"/>
        <v>#REF!</v>
      </c>
      <c r="X374" s="110" t="e">
        <f t="shared" si="100"/>
        <v>#REF!</v>
      </c>
      <c r="Y374" s="110" t="e">
        <f t="shared" si="101"/>
        <v>#REF!</v>
      </c>
      <c r="Z374" s="111" t="e">
        <f t="shared" si="108"/>
        <v>#REF!</v>
      </c>
      <c r="AA374" s="111" t="e">
        <f t="shared" si="109"/>
        <v>#REF!</v>
      </c>
      <c r="AC374" s="110" t="e">
        <f t="shared" si="102"/>
        <v>#REF!</v>
      </c>
      <c r="AD374" s="110" t="e">
        <f t="shared" si="103"/>
        <v>#REF!</v>
      </c>
      <c r="AE374" s="111" t="e">
        <f t="shared" si="110"/>
        <v>#REF!</v>
      </c>
      <c r="AF374" s="111" t="e">
        <f t="shared" si="111"/>
        <v>#REF!</v>
      </c>
      <c r="AH374" s="110" t="e">
        <f t="shared" si="104"/>
        <v>#REF!</v>
      </c>
      <c r="AI374" s="110" t="e">
        <f t="shared" si="105"/>
        <v>#REF!</v>
      </c>
      <c r="AJ374" s="111" t="e">
        <f t="shared" si="112"/>
        <v>#REF!</v>
      </c>
      <c r="AK374" s="111" t="e">
        <f t="shared" si="113"/>
        <v>#REF!</v>
      </c>
    </row>
    <row r="375" spans="19:37">
      <c r="S375" s="110" t="e">
        <f t="shared" si="98"/>
        <v>#REF!</v>
      </c>
      <c r="T375" s="110" t="e">
        <f t="shared" si="99"/>
        <v>#REF!</v>
      </c>
      <c r="U375" s="111" t="e">
        <f t="shared" si="106"/>
        <v>#REF!</v>
      </c>
      <c r="V375" s="111" t="e">
        <f t="shared" si="107"/>
        <v>#REF!</v>
      </c>
      <c r="X375" s="110" t="e">
        <f t="shared" si="100"/>
        <v>#REF!</v>
      </c>
      <c r="Y375" s="110" t="e">
        <f t="shared" si="101"/>
        <v>#REF!</v>
      </c>
      <c r="Z375" s="111" t="e">
        <f t="shared" si="108"/>
        <v>#REF!</v>
      </c>
      <c r="AA375" s="111" t="e">
        <f t="shared" si="109"/>
        <v>#REF!</v>
      </c>
      <c r="AC375" s="110" t="e">
        <f t="shared" si="102"/>
        <v>#REF!</v>
      </c>
      <c r="AD375" s="110" t="e">
        <f t="shared" si="103"/>
        <v>#REF!</v>
      </c>
      <c r="AE375" s="111" t="e">
        <f t="shared" si="110"/>
        <v>#REF!</v>
      </c>
      <c r="AF375" s="111" t="e">
        <f t="shared" si="111"/>
        <v>#REF!</v>
      </c>
      <c r="AH375" s="110" t="e">
        <f t="shared" si="104"/>
        <v>#REF!</v>
      </c>
      <c r="AI375" s="110" t="e">
        <f t="shared" si="105"/>
        <v>#REF!</v>
      </c>
      <c r="AJ375" s="111" t="e">
        <f t="shared" si="112"/>
        <v>#REF!</v>
      </c>
      <c r="AK375" s="111" t="e">
        <f t="shared" si="113"/>
        <v>#REF!</v>
      </c>
    </row>
    <row r="376" spans="19:37">
      <c r="S376" s="110" t="e">
        <f t="shared" si="98"/>
        <v>#REF!</v>
      </c>
      <c r="T376" s="110" t="e">
        <f t="shared" si="99"/>
        <v>#REF!</v>
      </c>
      <c r="U376" s="111" t="e">
        <f t="shared" si="106"/>
        <v>#REF!</v>
      </c>
      <c r="V376" s="111" t="e">
        <f t="shared" si="107"/>
        <v>#REF!</v>
      </c>
      <c r="X376" s="110" t="e">
        <f t="shared" si="100"/>
        <v>#REF!</v>
      </c>
      <c r="Y376" s="110" t="e">
        <f t="shared" si="101"/>
        <v>#REF!</v>
      </c>
      <c r="Z376" s="111" t="e">
        <f t="shared" si="108"/>
        <v>#REF!</v>
      </c>
      <c r="AA376" s="111" t="e">
        <f t="shared" si="109"/>
        <v>#REF!</v>
      </c>
      <c r="AC376" s="110" t="e">
        <f t="shared" si="102"/>
        <v>#REF!</v>
      </c>
      <c r="AD376" s="110" t="e">
        <f t="shared" si="103"/>
        <v>#REF!</v>
      </c>
      <c r="AE376" s="111" t="e">
        <f t="shared" si="110"/>
        <v>#REF!</v>
      </c>
      <c r="AF376" s="111" t="e">
        <f t="shared" si="111"/>
        <v>#REF!</v>
      </c>
      <c r="AH376" s="110" t="e">
        <f t="shared" si="104"/>
        <v>#REF!</v>
      </c>
      <c r="AI376" s="110" t="e">
        <f t="shared" si="105"/>
        <v>#REF!</v>
      </c>
      <c r="AJ376" s="111" t="e">
        <f t="shared" si="112"/>
        <v>#REF!</v>
      </c>
      <c r="AK376" s="111" t="e">
        <f t="shared" si="113"/>
        <v>#REF!</v>
      </c>
    </row>
    <row r="377" spans="19:37">
      <c r="S377" s="110" t="e">
        <f t="shared" si="98"/>
        <v>#REF!</v>
      </c>
      <c r="T377" s="110" t="e">
        <f t="shared" si="99"/>
        <v>#REF!</v>
      </c>
      <c r="U377" s="111" t="e">
        <f t="shared" si="106"/>
        <v>#REF!</v>
      </c>
      <c r="V377" s="111" t="e">
        <f t="shared" si="107"/>
        <v>#REF!</v>
      </c>
      <c r="X377" s="110" t="e">
        <f t="shared" si="100"/>
        <v>#REF!</v>
      </c>
      <c r="Y377" s="110" t="e">
        <f t="shared" si="101"/>
        <v>#REF!</v>
      </c>
      <c r="Z377" s="111" t="e">
        <f t="shared" si="108"/>
        <v>#REF!</v>
      </c>
      <c r="AA377" s="111" t="e">
        <f t="shared" si="109"/>
        <v>#REF!</v>
      </c>
      <c r="AC377" s="110" t="e">
        <f t="shared" si="102"/>
        <v>#REF!</v>
      </c>
      <c r="AD377" s="110" t="e">
        <f t="shared" si="103"/>
        <v>#REF!</v>
      </c>
      <c r="AE377" s="111" t="e">
        <f t="shared" si="110"/>
        <v>#REF!</v>
      </c>
      <c r="AF377" s="111" t="e">
        <f t="shared" si="111"/>
        <v>#REF!</v>
      </c>
      <c r="AH377" s="110" t="e">
        <f t="shared" si="104"/>
        <v>#REF!</v>
      </c>
      <c r="AI377" s="110" t="e">
        <f t="shared" si="105"/>
        <v>#REF!</v>
      </c>
      <c r="AJ377" s="111" t="e">
        <f t="shared" si="112"/>
        <v>#REF!</v>
      </c>
      <c r="AK377" s="111" t="e">
        <f t="shared" si="113"/>
        <v>#REF!</v>
      </c>
    </row>
    <row r="378" spans="19:37">
      <c r="S378" s="110" t="e">
        <f t="shared" si="98"/>
        <v>#REF!</v>
      </c>
      <c r="T378" s="110" t="e">
        <f t="shared" si="99"/>
        <v>#REF!</v>
      </c>
      <c r="U378" s="111" t="e">
        <f t="shared" si="106"/>
        <v>#REF!</v>
      </c>
      <c r="V378" s="111" t="e">
        <f t="shared" si="107"/>
        <v>#REF!</v>
      </c>
      <c r="X378" s="110" t="e">
        <f t="shared" si="100"/>
        <v>#REF!</v>
      </c>
      <c r="Y378" s="110" t="e">
        <f t="shared" si="101"/>
        <v>#REF!</v>
      </c>
      <c r="Z378" s="111" t="e">
        <f t="shared" si="108"/>
        <v>#REF!</v>
      </c>
      <c r="AA378" s="111" t="e">
        <f t="shared" si="109"/>
        <v>#REF!</v>
      </c>
      <c r="AC378" s="110" t="e">
        <f t="shared" si="102"/>
        <v>#REF!</v>
      </c>
      <c r="AD378" s="110" t="e">
        <f t="shared" si="103"/>
        <v>#REF!</v>
      </c>
      <c r="AE378" s="111" t="e">
        <f t="shared" si="110"/>
        <v>#REF!</v>
      </c>
      <c r="AF378" s="111" t="e">
        <f t="shared" si="111"/>
        <v>#REF!</v>
      </c>
      <c r="AH378" s="110" t="e">
        <f t="shared" si="104"/>
        <v>#REF!</v>
      </c>
      <c r="AI378" s="110" t="e">
        <f t="shared" si="105"/>
        <v>#REF!</v>
      </c>
      <c r="AJ378" s="111" t="e">
        <f t="shared" si="112"/>
        <v>#REF!</v>
      </c>
      <c r="AK378" s="111" t="e">
        <f t="shared" si="113"/>
        <v>#REF!</v>
      </c>
    </row>
    <row r="379" spans="19:37">
      <c r="S379" s="110" t="e">
        <f t="shared" si="98"/>
        <v>#REF!</v>
      </c>
      <c r="T379" s="110" t="e">
        <f t="shared" si="99"/>
        <v>#REF!</v>
      </c>
      <c r="U379" s="111" t="e">
        <f t="shared" si="106"/>
        <v>#REF!</v>
      </c>
      <c r="V379" s="111" t="e">
        <f t="shared" si="107"/>
        <v>#REF!</v>
      </c>
      <c r="X379" s="110" t="e">
        <f t="shared" si="100"/>
        <v>#REF!</v>
      </c>
      <c r="Y379" s="110" t="e">
        <f t="shared" si="101"/>
        <v>#REF!</v>
      </c>
      <c r="Z379" s="111" t="e">
        <f t="shared" si="108"/>
        <v>#REF!</v>
      </c>
      <c r="AA379" s="111" t="e">
        <f t="shared" si="109"/>
        <v>#REF!</v>
      </c>
      <c r="AC379" s="110" t="e">
        <f t="shared" si="102"/>
        <v>#REF!</v>
      </c>
      <c r="AD379" s="110" t="e">
        <f t="shared" si="103"/>
        <v>#REF!</v>
      </c>
      <c r="AE379" s="111" t="e">
        <f t="shared" si="110"/>
        <v>#REF!</v>
      </c>
      <c r="AF379" s="111" t="e">
        <f t="shared" si="111"/>
        <v>#REF!</v>
      </c>
      <c r="AH379" s="110" t="e">
        <f t="shared" si="104"/>
        <v>#REF!</v>
      </c>
      <c r="AI379" s="110" t="e">
        <f t="shared" si="105"/>
        <v>#REF!</v>
      </c>
      <c r="AJ379" s="111" t="e">
        <f t="shared" si="112"/>
        <v>#REF!</v>
      </c>
      <c r="AK379" s="111" t="e">
        <f t="shared" si="113"/>
        <v>#REF!</v>
      </c>
    </row>
    <row r="380" spans="19:37">
      <c r="S380" s="110" t="e">
        <f t="shared" si="98"/>
        <v>#REF!</v>
      </c>
      <c r="T380" s="110" t="e">
        <f t="shared" si="99"/>
        <v>#REF!</v>
      </c>
      <c r="U380" s="111" t="e">
        <f t="shared" si="106"/>
        <v>#REF!</v>
      </c>
      <c r="V380" s="111" t="e">
        <f t="shared" si="107"/>
        <v>#REF!</v>
      </c>
      <c r="X380" s="110" t="e">
        <f t="shared" si="100"/>
        <v>#REF!</v>
      </c>
      <c r="Y380" s="110" t="e">
        <f t="shared" si="101"/>
        <v>#REF!</v>
      </c>
      <c r="Z380" s="111" t="e">
        <f t="shared" si="108"/>
        <v>#REF!</v>
      </c>
      <c r="AA380" s="111" t="e">
        <f t="shared" si="109"/>
        <v>#REF!</v>
      </c>
      <c r="AC380" s="110" t="e">
        <f t="shared" si="102"/>
        <v>#REF!</v>
      </c>
      <c r="AD380" s="110" t="e">
        <f t="shared" si="103"/>
        <v>#REF!</v>
      </c>
      <c r="AE380" s="111" t="e">
        <f t="shared" si="110"/>
        <v>#REF!</v>
      </c>
      <c r="AF380" s="111" t="e">
        <f t="shared" si="111"/>
        <v>#REF!</v>
      </c>
      <c r="AH380" s="110" t="e">
        <f t="shared" si="104"/>
        <v>#REF!</v>
      </c>
      <c r="AI380" s="110" t="e">
        <f t="shared" si="105"/>
        <v>#REF!</v>
      </c>
      <c r="AJ380" s="111" t="e">
        <f t="shared" si="112"/>
        <v>#REF!</v>
      </c>
      <c r="AK380" s="111" t="e">
        <f t="shared" si="113"/>
        <v>#REF!</v>
      </c>
    </row>
    <row r="381" spans="19:37">
      <c r="S381" s="110" t="e">
        <f t="shared" si="98"/>
        <v>#REF!</v>
      </c>
      <c r="T381" s="110" t="e">
        <f t="shared" si="99"/>
        <v>#REF!</v>
      </c>
      <c r="U381" s="111" t="e">
        <f t="shared" si="106"/>
        <v>#REF!</v>
      </c>
      <c r="V381" s="111" t="e">
        <f t="shared" si="107"/>
        <v>#REF!</v>
      </c>
      <c r="X381" s="110" t="e">
        <f t="shared" si="100"/>
        <v>#REF!</v>
      </c>
      <c r="Y381" s="110" t="e">
        <f t="shared" si="101"/>
        <v>#REF!</v>
      </c>
      <c r="Z381" s="111" t="e">
        <f t="shared" si="108"/>
        <v>#REF!</v>
      </c>
      <c r="AA381" s="111" t="e">
        <f t="shared" si="109"/>
        <v>#REF!</v>
      </c>
      <c r="AC381" s="110" t="e">
        <f t="shared" si="102"/>
        <v>#REF!</v>
      </c>
      <c r="AD381" s="110" t="e">
        <f t="shared" si="103"/>
        <v>#REF!</v>
      </c>
      <c r="AE381" s="111" t="e">
        <f t="shared" si="110"/>
        <v>#REF!</v>
      </c>
      <c r="AF381" s="111" t="e">
        <f t="shared" si="111"/>
        <v>#REF!</v>
      </c>
      <c r="AH381" s="110" t="e">
        <f t="shared" si="104"/>
        <v>#REF!</v>
      </c>
      <c r="AI381" s="110" t="e">
        <f t="shared" si="105"/>
        <v>#REF!</v>
      </c>
      <c r="AJ381" s="111" t="e">
        <f t="shared" si="112"/>
        <v>#REF!</v>
      </c>
      <c r="AK381" s="111" t="e">
        <f t="shared" si="113"/>
        <v>#REF!</v>
      </c>
    </row>
    <row r="382" spans="19:37">
      <c r="S382" s="110" t="e">
        <f t="shared" si="98"/>
        <v>#REF!</v>
      </c>
      <c r="T382" s="110" t="e">
        <f t="shared" si="99"/>
        <v>#REF!</v>
      </c>
      <c r="U382" s="111" t="e">
        <f t="shared" si="106"/>
        <v>#REF!</v>
      </c>
      <c r="V382" s="111" t="e">
        <f t="shared" si="107"/>
        <v>#REF!</v>
      </c>
      <c r="X382" s="110" t="e">
        <f t="shared" si="100"/>
        <v>#REF!</v>
      </c>
      <c r="Y382" s="110" t="e">
        <f t="shared" si="101"/>
        <v>#REF!</v>
      </c>
      <c r="Z382" s="111" t="e">
        <f t="shared" si="108"/>
        <v>#REF!</v>
      </c>
      <c r="AA382" s="111" t="e">
        <f t="shared" si="109"/>
        <v>#REF!</v>
      </c>
      <c r="AC382" s="110" t="e">
        <f t="shared" si="102"/>
        <v>#REF!</v>
      </c>
      <c r="AD382" s="110" t="e">
        <f t="shared" si="103"/>
        <v>#REF!</v>
      </c>
      <c r="AE382" s="111" t="e">
        <f t="shared" si="110"/>
        <v>#REF!</v>
      </c>
      <c r="AF382" s="111" t="e">
        <f t="shared" si="111"/>
        <v>#REF!</v>
      </c>
      <c r="AH382" s="110" t="e">
        <f t="shared" si="104"/>
        <v>#REF!</v>
      </c>
      <c r="AI382" s="110" t="e">
        <f t="shared" si="105"/>
        <v>#REF!</v>
      </c>
      <c r="AJ382" s="111" t="e">
        <f t="shared" si="112"/>
        <v>#REF!</v>
      </c>
      <c r="AK382" s="111" t="e">
        <f t="shared" si="113"/>
        <v>#REF!</v>
      </c>
    </row>
    <row r="383" spans="19:37">
      <c r="S383" s="110" t="e">
        <f t="shared" si="98"/>
        <v>#REF!</v>
      </c>
      <c r="T383" s="110" t="e">
        <f t="shared" si="99"/>
        <v>#REF!</v>
      </c>
      <c r="U383" s="111" t="e">
        <f t="shared" si="106"/>
        <v>#REF!</v>
      </c>
      <c r="V383" s="111" t="e">
        <f t="shared" si="107"/>
        <v>#REF!</v>
      </c>
      <c r="X383" s="110" t="e">
        <f t="shared" si="100"/>
        <v>#REF!</v>
      </c>
      <c r="Y383" s="110" t="e">
        <f t="shared" si="101"/>
        <v>#REF!</v>
      </c>
      <c r="Z383" s="111" t="e">
        <f t="shared" si="108"/>
        <v>#REF!</v>
      </c>
      <c r="AA383" s="111" t="e">
        <f t="shared" si="109"/>
        <v>#REF!</v>
      </c>
      <c r="AC383" s="110" t="e">
        <f t="shared" si="102"/>
        <v>#REF!</v>
      </c>
      <c r="AD383" s="110" t="e">
        <f t="shared" si="103"/>
        <v>#REF!</v>
      </c>
      <c r="AE383" s="111" t="e">
        <f t="shared" si="110"/>
        <v>#REF!</v>
      </c>
      <c r="AF383" s="111" t="e">
        <f t="shared" si="111"/>
        <v>#REF!</v>
      </c>
      <c r="AH383" s="110" t="e">
        <f t="shared" si="104"/>
        <v>#REF!</v>
      </c>
      <c r="AI383" s="110" t="e">
        <f t="shared" si="105"/>
        <v>#REF!</v>
      </c>
      <c r="AJ383" s="111" t="e">
        <f t="shared" si="112"/>
        <v>#REF!</v>
      </c>
      <c r="AK383" s="111" t="e">
        <f t="shared" si="113"/>
        <v>#REF!</v>
      </c>
    </row>
    <row r="384" spans="19:37">
      <c r="S384" s="110" t="e">
        <f t="shared" si="98"/>
        <v>#REF!</v>
      </c>
      <c r="T384" s="110" t="e">
        <f t="shared" si="99"/>
        <v>#REF!</v>
      </c>
      <c r="U384" s="111" t="e">
        <f t="shared" si="106"/>
        <v>#REF!</v>
      </c>
      <c r="V384" s="111" t="e">
        <f t="shared" si="107"/>
        <v>#REF!</v>
      </c>
      <c r="X384" s="110" t="e">
        <f t="shared" si="100"/>
        <v>#REF!</v>
      </c>
      <c r="Y384" s="110" t="e">
        <f t="shared" si="101"/>
        <v>#REF!</v>
      </c>
      <c r="Z384" s="111" t="e">
        <f t="shared" si="108"/>
        <v>#REF!</v>
      </c>
      <c r="AA384" s="111" t="e">
        <f t="shared" si="109"/>
        <v>#REF!</v>
      </c>
      <c r="AC384" s="110" t="e">
        <f t="shared" si="102"/>
        <v>#REF!</v>
      </c>
      <c r="AD384" s="110" t="e">
        <f t="shared" si="103"/>
        <v>#REF!</v>
      </c>
      <c r="AE384" s="111" t="e">
        <f t="shared" si="110"/>
        <v>#REF!</v>
      </c>
      <c r="AF384" s="111" t="e">
        <f t="shared" si="111"/>
        <v>#REF!</v>
      </c>
      <c r="AH384" s="110" t="e">
        <f t="shared" si="104"/>
        <v>#REF!</v>
      </c>
      <c r="AI384" s="110" t="e">
        <f t="shared" si="105"/>
        <v>#REF!</v>
      </c>
      <c r="AJ384" s="111" t="e">
        <f t="shared" si="112"/>
        <v>#REF!</v>
      </c>
      <c r="AK384" s="111" t="e">
        <f t="shared" si="113"/>
        <v>#REF!</v>
      </c>
    </row>
    <row r="385" spans="19:37">
      <c r="S385" s="110" t="e">
        <f t="shared" si="98"/>
        <v>#REF!</v>
      </c>
      <c r="T385" s="110" t="e">
        <f t="shared" si="99"/>
        <v>#REF!</v>
      </c>
      <c r="U385" s="111" t="e">
        <f t="shared" si="106"/>
        <v>#REF!</v>
      </c>
      <c r="V385" s="111" t="e">
        <f t="shared" si="107"/>
        <v>#REF!</v>
      </c>
      <c r="X385" s="110" t="e">
        <f t="shared" si="100"/>
        <v>#REF!</v>
      </c>
      <c r="Y385" s="110" t="e">
        <f t="shared" si="101"/>
        <v>#REF!</v>
      </c>
      <c r="Z385" s="111" t="e">
        <f t="shared" si="108"/>
        <v>#REF!</v>
      </c>
      <c r="AA385" s="111" t="e">
        <f t="shared" si="109"/>
        <v>#REF!</v>
      </c>
      <c r="AC385" s="110" t="e">
        <f t="shared" si="102"/>
        <v>#REF!</v>
      </c>
      <c r="AD385" s="110" t="e">
        <f t="shared" si="103"/>
        <v>#REF!</v>
      </c>
      <c r="AE385" s="111" t="e">
        <f t="shared" si="110"/>
        <v>#REF!</v>
      </c>
      <c r="AF385" s="111" t="e">
        <f t="shared" si="111"/>
        <v>#REF!</v>
      </c>
      <c r="AH385" s="110" t="e">
        <f t="shared" si="104"/>
        <v>#REF!</v>
      </c>
      <c r="AI385" s="110" t="e">
        <f t="shared" si="105"/>
        <v>#REF!</v>
      </c>
      <c r="AJ385" s="111" t="e">
        <f t="shared" si="112"/>
        <v>#REF!</v>
      </c>
      <c r="AK385" s="111" t="e">
        <f t="shared" si="113"/>
        <v>#REF!</v>
      </c>
    </row>
    <row r="386" spans="19:37">
      <c r="S386" s="110" t="e">
        <f t="shared" si="98"/>
        <v>#REF!</v>
      </c>
      <c r="T386" s="110" t="e">
        <f t="shared" si="99"/>
        <v>#REF!</v>
      </c>
      <c r="U386" s="111" t="e">
        <f t="shared" si="106"/>
        <v>#REF!</v>
      </c>
      <c r="V386" s="111" t="e">
        <f t="shared" si="107"/>
        <v>#REF!</v>
      </c>
      <c r="X386" s="110" t="e">
        <f t="shared" si="100"/>
        <v>#REF!</v>
      </c>
      <c r="Y386" s="110" t="e">
        <f t="shared" si="101"/>
        <v>#REF!</v>
      </c>
      <c r="Z386" s="111" t="e">
        <f t="shared" si="108"/>
        <v>#REF!</v>
      </c>
      <c r="AA386" s="111" t="e">
        <f t="shared" si="109"/>
        <v>#REF!</v>
      </c>
      <c r="AC386" s="110" t="e">
        <f t="shared" si="102"/>
        <v>#REF!</v>
      </c>
      <c r="AD386" s="110" t="e">
        <f t="shared" si="103"/>
        <v>#REF!</v>
      </c>
      <c r="AE386" s="111" t="e">
        <f t="shared" si="110"/>
        <v>#REF!</v>
      </c>
      <c r="AF386" s="111" t="e">
        <f t="shared" si="111"/>
        <v>#REF!</v>
      </c>
      <c r="AH386" s="110" t="e">
        <f t="shared" si="104"/>
        <v>#REF!</v>
      </c>
      <c r="AI386" s="110" t="e">
        <f t="shared" si="105"/>
        <v>#REF!</v>
      </c>
      <c r="AJ386" s="111" t="e">
        <f t="shared" si="112"/>
        <v>#REF!</v>
      </c>
      <c r="AK386" s="111" t="e">
        <f t="shared" si="113"/>
        <v>#REF!</v>
      </c>
    </row>
    <row r="387" spans="19:37">
      <c r="S387" s="110" t="e">
        <f t="shared" si="98"/>
        <v>#REF!</v>
      </c>
      <c r="T387" s="110" t="e">
        <f t="shared" si="99"/>
        <v>#REF!</v>
      </c>
      <c r="U387" s="111" t="e">
        <f t="shared" si="106"/>
        <v>#REF!</v>
      </c>
      <c r="V387" s="111" t="e">
        <f t="shared" si="107"/>
        <v>#REF!</v>
      </c>
      <c r="X387" s="110" t="e">
        <f t="shared" si="100"/>
        <v>#REF!</v>
      </c>
      <c r="Y387" s="110" t="e">
        <f t="shared" si="101"/>
        <v>#REF!</v>
      </c>
      <c r="Z387" s="111" t="e">
        <f t="shared" si="108"/>
        <v>#REF!</v>
      </c>
      <c r="AA387" s="111" t="e">
        <f t="shared" si="109"/>
        <v>#REF!</v>
      </c>
      <c r="AC387" s="110" t="e">
        <f t="shared" si="102"/>
        <v>#REF!</v>
      </c>
      <c r="AD387" s="110" t="e">
        <f t="shared" si="103"/>
        <v>#REF!</v>
      </c>
      <c r="AE387" s="111" t="e">
        <f t="shared" si="110"/>
        <v>#REF!</v>
      </c>
      <c r="AF387" s="111" t="e">
        <f t="shared" si="111"/>
        <v>#REF!</v>
      </c>
      <c r="AH387" s="110" t="e">
        <f t="shared" si="104"/>
        <v>#REF!</v>
      </c>
      <c r="AI387" s="110" t="e">
        <f t="shared" si="105"/>
        <v>#REF!</v>
      </c>
      <c r="AJ387" s="111" t="e">
        <f t="shared" si="112"/>
        <v>#REF!</v>
      </c>
      <c r="AK387" s="111" t="e">
        <f t="shared" si="113"/>
        <v>#REF!</v>
      </c>
    </row>
    <row r="388" spans="19:37">
      <c r="S388" s="110" t="e">
        <f t="shared" si="98"/>
        <v>#REF!</v>
      </c>
      <c r="T388" s="110" t="e">
        <f t="shared" si="99"/>
        <v>#REF!</v>
      </c>
      <c r="U388" s="111" t="e">
        <f t="shared" si="106"/>
        <v>#REF!</v>
      </c>
      <c r="V388" s="111" t="e">
        <f t="shared" si="107"/>
        <v>#REF!</v>
      </c>
      <c r="X388" s="110" t="e">
        <f t="shared" si="100"/>
        <v>#REF!</v>
      </c>
      <c r="Y388" s="110" t="e">
        <f t="shared" si="101"/>
        <v>#REF!</v>
      </c>
      <c r="Z388" s="111" t="e">
        <f t="shared" si="108"/>
        <v>#REF!</v>
      </c>
      <c r="AA388" s="111" t="e">
        <f t="shared" si="109"/>
        <v>#REF!</v>
      </c>
      <c r="AC388" s="110" t="e">
        <f t="shared" si="102"/>
        <v>#REF!</v>
      </c>
      <c r="AD388" s="110" t="e">
        <f t="shared" si="103"/>
        <v>#REF!</v>
      </c>
      <c r="AE388" s="111" t="e">
        <f t="shared" si="110"/>
        <v>#REF!</v>
      </c>
      <c r="AF388" s="111" t="e">
        <f t="shared" si="111"/>
        <v>#REF!</v>
      </c>
      <c r="AH388" s="110" t="e">
        <f t="shared" si="104"/>
        <v>#REF!</v>
      </c>
      <c r="AI388" s="110" t="e">
        <f t="shared" si="105"/>
        <v>#REF!</v>
      </c>
      <c r="AJ388" s="111" t="e">
        <f t="shared" si="112"/>
        <v>#REF!</v>
      </c>
      <c r="AK388" s="111" t="e">
        <f t="shared" si="113"/>
        <v>#REF!</v>
      </c>
    </row>
    <row r="389" spans="19:37">
      <c r="S389" s="110" t="e">
        <f t="shared" si="98"/>
        <v>#REF!</v>
      </c>
      <c r="T389" s="110" t="e">
        <f t="shared" si="99"/>
        <v>#REF!</v>
      </c>
      <c r="U389" s="111" t="e">
        <f t="shared" si="106"/>
        <v>#REF!</v>
      </c>
      <c r="V389" s="111" t="e">
        <f t="shared" si="107"/>
        <v>#REF!</v>
      </c>
      <c r="X389" s="110" t="e">
        <f t="shared" si="100"/>
        <v>#REF!</v>
      </c>
      <c r="Y389" s="110" t="e">
        <f t="shared" si="101"/>
        <v>#REF!</v>
      </c>
      <c r="Z389" s="111" t="e">
        <f t="shared" si="108"/>
        <v>#REF!</v>
      </c>
      <c r="AA389" s="111" t="e">
        <f t="shared" si="109"/>
        <v>#REF!</v>
      </c>
      <c r="AC389" s="110" t="e">
        <f t="shared" si="102"/>
        <v>#REF!</v>
      </c>
      <c r="AD389" s="110" t="e">
        <f t="shared" si="103"/>
        <v>#REF!</v>
      </c>
      <c r="AE389" s="111" t="e">
        <f t="shared" si="110"/>
        <v>#REF!</v>
      </c>
      <c r="AF389" s="111" t="e">
        <f t="shared" si="111"/>
        <v>#REF!</v>
      </c>
      <c r="AH389" s="110" t="e">
        <f t="shared" si="104"/>
        <v>#REF!</v>
      </c>
      <c r="AI389" s="110" t="e">
        <f t="shared" si="105"/>
        <v>#REF!</v>
      </c>
      <c r="AJ389" s="111" t="e">
        <f t="shared" si="112"/>
        <v>#REF!</v>
      </c>
      <c r="AK389" s="111" t="e">
        <f t="shared" si="113"/>
        <v>#REF!</v>
      </c>
    </row>
    <row r="390" spans="19:37">
      <c r="S390" s="110" t="e">
        <f t="shared" si="98"/>
        <v>#REF!</v>
      </c>
      <c r="T390" s="110" t="e">
        <f t="shared" si="99"/>
        <v>#REF!</v>
      </c>
      <c r="U390" s="111" t="e">
        <f t="shared" si="106"/>
        <v>#REF!</v>
      </c>
      <c r="V390" s="111" t="e">
        <f t="shared" si="107"/>
        <v>#REF!</v>
      </c>
      <c r="X390" s="110" t="e">
        <f t="shared" si="100"/>
        <v>#REF!</v>
      </c>
      <c r="Y390" s="110" t="e">
        <f t="shared" si="101"/>
        <v>#REF!</v>
      </c>
      <c r="Z390" s="111" t="e">
        <f t="shared" si="108"/>
        <v>#REF!</v>
      </c>
      <c r="AA390" s="111" t="e">
        <f t="shared" si="109"/>
        <v>#REF!</v>
      </c>
      <c r="AC390" s="110" t="e">
        <f t="shared" si="102"/>
        <v>#REF!</v>
      </c>
      <c r="AD390" s="110" t="e">
        <f t="shared" si="103"/>
        <v>#REF!</v>
      </c>
      <c r="AE390" s="111" t="e">
        <f t="shared" si="110"/>
        <v>#REF!</v>
      </c>
      <c r="AF390" s="111" t="e">
        <f t="shared" si="111"/>
        <v>#REF!</v>
      </c>
      <c r="AH390" s="110" t="e">
        <f t="shared" si="104"/>
        <v>#REF!</v>
      </c>
      <c r="AI390" s="110" t="e">
        <f t="shared" si="105"/>
        <v>#REF!</v>
      </c>
      <c r="AJ390" s="111" t="e">
        <f t="shared" si="112"/>
        <v>#REF!</v>
      </c>
      <c r="AK390" s="111" t="e">
        <f t="shared" si="113"/>
        <v>#REF!</v>
      </c>
    </row>
    <row r="391" spans="19:37">
      <c r="S391" s="110" t="e">
        <f t="shared" si="98"/>
        <v>#REF!</v>
      </c>
      <c r="T391" s="110" t="e">
        <f t="shared" si="99"/>
        <v>#REF!</v>
      </c>
      <c r="U391" s="111" t="e">
        <f t="shared" si="106"/>
        <v>#REF!</v>
      </c>
      <c r="V391" s="111" t="e">
        <f t="shared" si="107"/>
        <v>#REF!</v>
      </c>
      <c r="X391" s="110" t="e">
        <f t="shared" si="100"/>
        <v>#REF!</v>
      </c>
      <c r="Y391" s="110" t="e">
        <f t="shared" si="101"/>
        <v>#REF!</v>
      </c>
      <c r="Z391" s="111" t="e">
        <f t="shared" si="108"/>
        <v>#REF!</v>
      </c>
      <c r="AA391" s="111" t="e">
        <f t="shared" si="109"/>
        <v>#REF!</v>
      </c>
      <c r="AC391" s="110" t="e">
        <f t="shared" si="102"/>
        <v>#REF!</v>
      </c>
      <c r="AD391" s="110" t="e">
        <f t="shared" si="103"/>
        <v>#REF!</v>
      </c>
      <c r="AE391" s="111" t="e">
        <f t="shared" si="110"/>
        <v>#REF!</v>
      </c>
      <c r="AF391" s="111" t="e">
        <f t="shared" si="111"/>
        <v>#REF!</v>
      </c>
      <c r="AH391" s="110" t="e">
        <f t="shared" si="104"/>
        <v>#REF!</v>
      </c>
      <c r="AI391" s="110" t="e">
        <f t="shared" si="105"/>
        <v>#REF!</v>
      </c>
      <c r="AJ391" s="111" t="e">
        <f t="shared" si="112"/>
        <v>#REF!</v>
      </c>
      <c r="AK391" s="111" t="e">
        <f t="shared" si="113"/>
        <v>#REF!</v>
      </c>
    </row>
    <row r="392" spans="19:37">
      <c r="S392" s="110" t="e">
        <f t="shared" si="98"/>
        <v>#REF!</v>
      </c>
      <c r="T392" s="110" t="e">
        <f t="shared" si="99"/>
        <v>#REF!</v>
      </c>
      <c r="U392" s="111" t="e">
        <f t="shared" si="106"/>
        <v>#REF!</v>
      </c>
      <c r="V392" s="111" t="e">
        <f t="shared" si="107"/>
        <v>#REF!</v>
      </c>
      <c r="X392" s="110" t="e">
        <f t="shared" si="100"/>
        <v>#REF!</v>
      </c>
      <c r="Y392" s="110" t="e">
        <f t="shared" si="101"/>
        <v>#REF!</v>
      </c>
      <c r="Z392" s="111" t="e">
        <f t="shared" si="108"/>
        <v>#REF!</v>
      </c>
      <c r="AA392" s="111" t="e">
        <f t="shared" si="109"/>
        <v>#REF!</v>
      </c>
      <c r="AC392" s="110" t="e">
        <f t="shared" si="102"/>
        <v>#REF!</v>
      </c>
      <c r="AD392" s="110" t="e">
        <f t="shared" si="103"/>
        <v>#REF!</v>
      </c>
      <c r="AE392" s="111" t="e">
        <f t="shared" si="110"/>
        <v>#REF!</v>
      </c>
      <c r="AF392" s="111" t="e">
        <f t="shared" si="111"/>
        <v>#REF!</v>
      </c>
      <c r="AH392" s="110" t="e">
        <f t="shared" si="104"/>
        <v>#REF!</v>
      </c>
      <c r="AI392" s="110" t="e">
        <f t="shared" si="105"/>
        <v>#REF!</v>
      </c>
      <c r="AJ392" s="111" t="e">
        <f t="shared" si="112"/>
        <v>#REF!</v>
      </c>
      <c r="AK392" s="111" t="e">
        <f t="shared" si="113"/>
        <v>#REF!</v>
      </c>
    </row>
    <row r="393" spans="19:37">
      <c r="S393" s="110" t="e">
        <f t="shared" si="98"/>
        <v>#REF!</v>
      </c>
      <c r="T393" s="110" t="e">
        <f t="shared" si="99"/>
        <v>#REF!</v>
      </c>
      <c r="U393" s="111" t="e">
        <f t="shared" si="106"/>
        <v>#REF!</v>
      </c>
      <c r="V393" s="111" t="e">
        <f t="shared" si="107"/>
        <v>#REF!</v>
      </c>
      <c r="X393" s="110" t="e">
        <f t="shared" si="100"/>
        <v>#REF!</v>
      </c>
      <c r="Y393" s="110" t="e">
        <f t="shared" si="101"/>
        <v>#REF!</v>
      </c>
      <c r="Z393" s="111" t="e">
        <f t="shared" si="108"/>
        <v>#REF!</v>
      </c>
      <c r="AA393" s="111" t="e">
        <f t="shared" si="109"/>
        <v>#REF!</v>
      </c>
      <c r="AC393" s="110" t="e">
        <f t="shared" si="102"/>
        <v>#REF!</v>
      </c>
      <c r="AD393" s="110" t="e">
        <f t="shared" si="103"/>
        <v>#REF!</v>
      </c>
      <c r="AE393" s="111" t="e">
        <f t="shared" si="110"/>
        <v>#REF!</v>
      </c>
      <c r="AF393" s="111" t="e">
        <f t="shared" si="111"/>
        <v>#REF!</v>
      </c>
      <c r="AH393" s="110" t="e">
        <f t="shared" si="104"/>
        <v>#REF!</v>
      </c>
      <c r="AI393" s="110" t="e">
        <f t="shared" si="105"/>
        <v>#REF!</v>
      </c>
      <c r="AJ393" s="111" t="e">
        <f t="shared" si="112"/>
        <v>#REF!</v>
      </c>
      <c r="AK393" s="111" t="e">
        <f t="shared" si="113"/>
        <v>#REF!</v>
      </c>
    </row>
    <row r="394" spans="19:37">
      <c r="S394" s="110" t="e">
        <f t="shared" si="98"/>
        <v>#REF!</v>
      </c>
      <c r="T394" s="110" t="e">
        <f t="shared" si="99"/>
        <v>#REF!</v>
      </c>
      <c r="U394" s="111" t="e">
        <f t="shared" si="106"/>
        <v>#REF!</v>
      </c>
      <c r="V394" s="111" t="e">
        <f t="shared" si="107"/>
        <v>#REF!</v>
      </c>
      <c r="X394" s="110" t="e">
        <f t="shared" si="100"/>
        <v>#REF!</v>
      </c>
      <c r="Y394" s="110" t="e">
        <f t="shared" si="101"/>
        <v>#REF!</v>
      </c>
      <c r="Z394" s="111" t="e">
        <f t="shared" si="108"/>
        <v>#REF!</v>
      </c>
      <c r="AA394" s="111" t="e">
        <f t="shared" si="109"/>
        <v>#REF!</v>
      </c>
      <c r="AC394" s="110" t="e">
        <f t="shared" si="102"/>
        <v>#REF!</v>
      </c>
      <c r="AD394" s="110" t="e">
        <f t="shared" si="103"/>
        <v>#REF!</v>
      </c>
      <c r="AE394" s="111" t="e">
        <f t="shared" si="110"/>
        <v>#REF!</v>
      </c>
      <c r="AF394" s="111" t="e">
        <f t="shared" si="111"/>
        <v>#REF!</v>
      </c>
      <c r="AH394" s="110" t="e">
        <f t="shared" si="104"/>
        <v>#REF!</v>
      </c>
      <c r="AI394" s="110" t="e">
        <f t="shared" si="105"/>
        <v>#REF!</v>
      </c>
      <c r="AJ394" s="111" t="e">
        <f t="shared" si="112"/>
        <v>#REF!</v>
      </c>
      <c r="AK394" s="111" t="e">
        <f t="shared" si="113"/>
        <v>#REF!</v>
      </c>
    </row>
    <row r="395" spans="19:37">
      <c r="S395" s="110" t="e">
        <f t="shared" si="98"/>
        <v>#REF!</v>
      </c>
      <c r="T395" s="110" t="e">
        <f t="shared" si="99"/>
        <v>#REF!</v>
      </c>
      <c r="U395" s="111" t="e">
        <f t="shared" si="106"/>
        <v>#REF!</v>
      </c>
      <c r="V395" s="111" t="e">
        <f t="shared" si="107"/>
        <v>#REF!</v>
      </c>
      <c r="X395" s="110" t="e">
        <f t="shared" si="100"/>
        <v>#REF!</v>
      </c>
      <c r="Y395" s="110" t="e">
        <f t="shared" si="101"/>
        <v>#REF!</v>
      </c>
      <c r="Z395" s="111" t="e">
        <f t="shared" si="108"/>
        <v>#REF!</v>
      </c>
      <c r="AA395" s="111" t="e">
        <f t="shared" si="109"/>
        <v>#REF!</v>
      </c>
      <c r="AC395" s="110" t="e">
        <f t="shared" si="102"/>
        <v>#REF!</v>
      </c>
      <c r="AD395" s="110" t="e">
        <f t="shared" si="103"/>
        <v>#REF!</v>
      </c>
      <c r="AE395" s="111" t="e">
        <f t="shared" si="110"/>
        <v>#REF!</v>
      </c>
      <c r="AF395" s="111" t="e">
        <f t="shared" si="111"/>
        <v>#REF!</v>
      </c>
      <c r="AH395" s="110" t="e">
        <f t="shared" si="104"/>
        <v>#REF!</v>
      </c>
      <c r="AI395" s="110" t="e">
        <f t="shared" si="105"/>
        <v>#REF!</v>
      </c>
      <c r="AJ395" s="111" t="e">
        <f t="shared" si="112"/>
        <v>#REF!</v>
      </c>
      <c r="AK395" s="111" t="e">
        <f t="shared" si="113"/>
        <v>#REF!</v>
      </c>
    </row>
    <row r="396" spans="19:37">
      <c r="S396" s="110" t="e">
        <f t="shared" si="98"/>
        <v>#REF!</v>
      </c>
      <c r="T396" s="110" t="e">
        <f t="shared" si="99"/>
        <v>#REF!</v>
      </c>
      <c r="U396" s="111" t="e">
        <f t="shared" si="106"/>
        <v>#REF!</v>
      </c>
      <c r="V396" s="111" t="e">
        <f t="shared" si="107"/>
        <v>#REF!</v>
      </c>
      <c r="X396" s="110" t="e">
        <f t="shared" si="100"/>
        <v>#REF!</v>
      </c>
      <c r="Y396" s="110" t="e">
        <f t="shared" si="101"/>
        <v>#REF!</v>
      </c>
      <c r="Z396" s="111" t="e">
        <f t="shared" si="108"/>
        <v>#REF!</v>
      </c>
      <c r="AA396" s="111" t="e">
        <f t="shared" si="109"/>
        <v>#REF!</v>
      </c>
      <c r="AC396" s="110" t="e">
        <f t="shared" si="102"/>
        <v>#REF!</v>
      </c>
      <c r="AD396" s="110" t="e">
        <f t="shared" si="103"/>
        <v>#REF!</v>
      </c>
      <c r="AE396" s="111" t="e">
        <f t="shared" si="110"/>
        <v>#REF!</v>
      </c>
      <c r="AF396" s="111" t="e">
        <f t="shared" si="111"/>
        <v>#REF!</v>
      </c>
      <c r="AH396" s="110" t="e">
        <f t="shared" si="104"/>
        <v>#REF!</v>
      </c>
      <c r="AI396" s="110" t="e">
        <f t="shared" si="105"/>
        <v>#REF!</v>
      </c>
      <c r="AJ396" s="111" t="e">
        <f t="shared" si="112"/>
        <v>#REF!</v>
      </c>
      <c r="AK396" s="111" t="e">
        <f t="shared" si="113"/>
        <v>#REF!</v>
      </c>
    </row>
    <row r="397" spans="19:37">
      <c r="S397" s="110" t="e">
        <f t="shared" si="98"/>
        <v>#REF!</v>
      </c>
      <c r="T397" s="110" t="e">
        <f t="shared" si="99"/>
        <v>#REF!</v>
      </c>
      <c r="U397" s="111" t="e">
        <f t="shared" si="106"/>
        <v>#REF!</v>
      </c>
      <c r="V397" s="111" t="e">
        <f t="shared" si="107"/>
        <v>#REF!</v>
      </c>
      <c r="X397" s="110" t="e">
        <f t="shared" si="100"/>
        <v>#REF!</v>
      </c>
      <c r="Y397" s="110" t="e">
        <f t="shared" si="101"/>
        <v>#REF!</v>
      </c>
      <c r="Z397" s="111" t="e">
        <f t="shared" si="108"/>
        <v>#REF!</v>
      </c>
      <c r="AA397" s="111" t="e">
        <f t="shared" si="109"/>
        <v>#REF!</v>
      </c>
      <c r="AC397" s="110" t="e">
        <f t="shared" si="102"/>
        <v>#REF!</v>
      </c>
      <c r="AD397" s="110" t="e">
        <f t="shared" si="103"/>
        <v>#REF!</v>
      </c>
      <c r="AE397" s="111" t="e">
        <f t="shared" si="110"/>
        <v>#REF!</v>
      </c>
      <c r="AF397" s="111" t="e">
        <f t="shared" si="111"/>
        <v>#REF!</v>
      </c>
      <c r="AH397" s="110" t="e">
        <f t="shared" si="104"/>
        <v>#REF!</v>
      </c>
      <c r="AI397" s="110" t="e">
        <f t="shared" si="105"/>
        <v>#REF!</v>
      </c>
      <c r="AJ397" s="111" t="e">
        <f t="shared" si="112"/>
        <v>#REF!</v>
      </c>
      <c r="AK397" s="111" t="e">
        <f t="shared" si="113"/>
        <v>#REF!</v>
      </c>
    </row>
    <row r="398" spans="19:37">
      <c r="S398" s="110" t="e">
        <f t="shared" ref="S398:S461" si="114">IF($A398&lt;&gt;"(DC)", $E398*$R$7, $E398)</f>
        <v>#REF!</v>
      </c>
      <c r="T398" s="110" t="e">
        <f t="shared" ref="T398:T461" si="115">IF($A398&lt;&gt;"(DC)", $F398*$R$7, $F398)</f>
        <v>#REF!</v>
      </c>
      <c r="U398" s="111" t="e">
        <f t="shared" si="106"/>
        <v>#REF!</v>
      </c>
      <c r="V398" s="111" t="e">
        <f t="shared" si="107"/>
        <v>#REF!</v>
      </c>
      <c r="X398" s="110" t="e">
        <f t="shared" ref="X398:X461" si="116">IF($A398&lt;&gt;"(DC)", $E398*$W$7, $E398)</f>
        <v>#REF!</v>
      </c>
      <c r="Y398" s="110" t="e">
        <f t="shared" ref="Y398:Y461" si="117">IF($A398&lt;&gt;"(DC)", $F398*$W$7, $F398)</f>
        <v>#REF!</v>
      </c>
      <c r="Z398" s="111" t="e">
        <f t="shared" si="108"/>
        <v>#REF!</v>
      </c>
      <c r="AA398" s="111" t="e">
        <f t="shared" si="109"/>
        <v>#REF!</v>
      </c>
      <c r="AC398" s="110" t="e">
        <f t="shared" ref="AC398:AC461" si="118">IF($A398&lt;&gt;"(DC)", $E398*$AB$7, $E398)</f>
        <v>#REF!</v>
      </c>
      <c r="AD398" s="110" t="e">
        <f t="shared" ref="AD398:AD461" si="119">IF($A398&lt;&gt;"(DC)", $F398*$AB$7, $F398)</f>
        <v>#REF!</v>
      </c>
      <c r="AE398" s="111" t="e">
        <f t="shared" si="110"/>
        <v>#REF!</v>
      </c>
      <c r="AF398" s="111" t="e">
        <f t="shared" si="111"/>
        <v>#REF!</v>
      </c>
      <c r="AH398" s="110" t="e">
        <f t="shared" ref="AH398:AH461" si="120">IF($A398&lt;&gt;"(DC)", $E398*$AG$7, $E398)</f>
        <v>#REF!</v>
      </c>
      <c r="AI398" s="110" t="e">
        <f t="shared" ref="AI398:AI461" si="121">IF($A398&lt;&gt;"(DC)", $F398*$AG$7, $F398)</f>
        <v>#REF!</v>
      </c>
      <c r="AJ398" s="111" t="e">
        <f t="shared" si="112"/>
        <v>#REF!</v>
      </c>
      <c r="AK398" s="111" t="e">
        <f t="shared" si="113"/>
        <v>#REF!</v>
      </c>
    </row>
    <row r="399" spans="19:37">
      <c r="S399" s="110" t="e">
        <f t="shared" si="114"/>
        <v>#REF!</v>
      </c>
      <c r="T399" s="110" t="e">
        <f t="shared" si="115"/>
        <v>#REF!</v>
      </c>
      <c r="U399" s="111" t="e">
        <f t="shared" si="106"/>
        <v>#REF!</v>
      </c>
      <c r="V399" s="111" t="e">
        <f t="shared" si="107"/>
        <v>#REF!</v>
      </c>
      <c r="X399" s="110" t="e">
        <f t="shared" si="116"/>
        <v>#REF!</v>
      </c>
      <c r="Y399" s="110" t="e">
        <f t="shared" si="117"/>
        <v>#REF!</v>
      </c>
      <c r="Z399" s="111" t="e">
        <f t="shared" si="108"/>
        <v>#REF!</v>
      </c>
      <c r="AA399" s="111" t="e">
        <f t="shared" si="109"/>
        <v>#REF!</v>
      </c>
      <c r="AC399" s="110" t="e">
        <f t="shared" si="118"/>
        <v>#REF!</v>
      </c>
      <c r="AD399" s="110" t="e">
        <f t="shared" si="119"/>
        <v>#REF!</v>
      </c>
      <c r="AE399" s="111" t="e">
        <f t="shared" si="110"/>
        <v>#REF!</v>
      </c>
      <c r="AF399" s="111" t="e">
        <f t="shared" si="111"/>
        <v>#REF!</v>
      </c>
      <c r="AH399" s="110" t="e">
        <f t="shared" si="120"/>
        <v>#REF!</v>
      </c>
      <c r="AI399" s="110" t="e">
        <f t="shared" si="121"/>
        <v>#REF!</v>
      </c>
      <c r="AJ399" s="111" t="e">
        <f t="shared" si="112"/>
        <v>#REF!</v>
      </c>
      <c r="AK399" s="111" t="e">
        <f t="shared" si="113"/>
        <v>#REF!</v>
      </c>
    </row>
    <row r="400" spans="19:37">
      <c r="S400" s="110" t="e">
        <f t="shared" si="114"/>
        <v>#REF!</v>
      </c>
      <c r="T400" s="110" t="e">
        <f t="shared" si="115"/>
        <v>#REF!</v>
      </c>
      <c r="U400" s="111" t="e">
        <f t="shared" si="106"/>
        <v>#REF!</v>
      </c>
      <c r="V400" s="111" t="e">
        <f t="shared" si="107"/>
        <v>#REF!</v>
      </c>
      <c r="X400" s="110" t="e">
        <f t="shared" si="116"/>
        <v>#REF!</v>
      </c>
      <c r="Y400" s="110" t="e">
        <f t="shared" si="117"/>
        <v>#REF!</v>
      </c>
      <c r="Z400" s="111" t="e">
        <f t="shared" si="108"/>
        <v>#REF!</v>
      </c>
      <c r="AA400" s="111" t="e">
        <f t="shared" si="109"/>
        <v>#REF!</v>
      </c>
      <c r="AC400" s="110" t="e">
        <f t="shared" si="118"/>
        <v>#REF!</v>
      </c>
      <c r="AD400" s="110" t="e">
        <f t="shared" si="119"/>
        <v>#REF!</v>
      </c>
      <c r="AE400" s="111" t="e">
        <f t="shared" si="110"/>
        <v>#REF!</v>
      </c>
      <c r="AF400" s="111" t="e">
        <f t="shared" si="111"/>
        <v>#REF!</v>
      </c>
      <c r="AH400" s="110" t="e">
        <f t="shared" si="120"/>
        <v>#REF!</v>
      </c>
      <c r="AI400" s="110" t="e">
        <f t="shared" si="121"/>
        <v>#REF!</v>
      </c>
      <c r="AJ400" s="111" t="e">
        <f t="shared" si="112"/>
        <v>#REF!</v>
      </c>
      <c r="AK400" s="111" t="e">
        <f t="shared" si="113"/>
        <v>#REF!</v>
      </c>
    </row>
    <row r="401" spans="19:37">
      <c r="S401" s="110" t="e">
        <f t="shared" si="114"/>
        <v>#REF!</v>
      </c>
      <c r="T401" s="110" t="e">
        <f t="shared" si="115"/>
        <v>#REF!</v>
      </c>
      <c r="U401" s="111" t="e">
        <f t="shared" si="106"/>
        <v>#REF!</v>
      </c>
      <c r="V401" s="111" t="e">
        <f t="shared" si="107"/>
        <v>#REF!</v>
      </c>
      <c r="X401" s="110" t="e">
        <f t="shared" si="116"/>
        <v>#REF!</v>
      </c>
      <c r="Y401" s="110" t="e">
        <f t="shared" si="117"/>
        <v>#REF!</v>
      </c>
      <c r="Z401" s="111" t="e">
        <f t="shared" si="108"/>
        <v>#REF!</v>
      </c>
      <c r="AA401" s="111" t="e">
        <f t="shared" si="109"/>
        <v>#REF!</v>
      </c>
      <c r="AC401" s="110" t="e">
        <f t="shared" si="118"/>
        <v>#REF!</v>
      </c>
      <c r="AD401" s="110" t="e">
        <f t="shared" si="119"/>
        <v>#REF!</v>
      </c>
      <c r="AE401" s="111" t="e">
        <f t="shared" si="110"/>
        <v>#REF!</v>
      </c>
      <c r="AF401" s="111" t="e">
        <f t="shared" si="111"/>
        <v>#REF!</v>
      </c>
      <c r="AH401" s="110" t="e">
        <f t="shared" si="120"/>
        <v>#REF!</v>
      </c>
      <c r="AI401" s="110" t="e">
        <f t="shared" si="121"/>
        <v>#REF!</v>
      </c>
      <c r="AJ401" s="111" t="e">
        <f t="shared" si="112"/>
        <v>#REF!</v>
      </c>
      <c r="AK401" s="111" t="e">
        <f t="shared" si="113"/>
        <v>#REF!</v>
      </c>
    </row>
    <row r="402" spans="19:37">
      <c r="S402" s="110" t="e">
        <f t="shared" si="114"/>
        <v>#REF!</v>
      </c>
      <c r="T402" s="110" t="e">
        <f t="shared" si="115"/>
        <v>#REF!</v>
      </c>
      <c r="U402" s="111" t="e">
        <f t="shared" si="106"/>
        <v>#REF!</v>
      </c>
      <c r="V402" s="111" t="e">
        <f t="shared" si="107"/>
        <v>#REF!</v>
      </c>
      <c r="X402" s="110" t="e">
        <f t="shared" si="116"/>
        <v>#REF!</v>
      </c>
      <c r="Y402" s="110" t="e">
        <f t="shared" si="117"/>
        <v>#REF!</v>
      </c>
      <c r="Z402" s="111" t="e">
        <f t="shared" si="108"/>
        <v>#REF!</v>
      </c>
      <c r="AA402" s="111" t="e">
        <f t="shared" si="109"/>
        <v>#REF!</v>
      </c>
      <c r="AC402" s="110" t="e">
        <f t="shared" si="118"/>
        <v>#REF!</v>
      </c>
      <c r="AD402" s="110" t="e">
        <f t="shared" si="119"/>
        <v>#REF!</v>
      </c>
      <c r="AE402" s="111" t="e">
        <f t="shared" si="110"/>
        <v>#REF!</v>
      </c>
      <c r="AF402" s="111" t="e">
        <f t="shared" si="111"/>
        <v>#REF!</v>
      </c>
      <c r="AH402" s="110" t="e">
        <f t="shared" si="120"/>
        <v>#REF!</v>
      </c>
      <c r="AI402" s="110" t="e">
        <f t="shared" si="121"/>
        <v>#REF!</v>
      </c>
      <c r="AJ402" s="111" t="e">
        <f t="shared" si="112"/>
        <v>#REF!</v>
      </c>
      <c r="AK402" s="111" t="e">
        <f t="shared" si="113"/>
        <v>#REF!</v>
      </c>
    </row>
    <row r="403" spans="19:37">
      <c r="S403" s="110" t="e">
        <f t="shared" si="114"/>
        <v>#REF!</v>
      </c>
      <c r="T403" s="110" t="e">
        <f t="shared" si="115"/>
        <v>#REF!</v>
      </c>
      <c r="U403" s="111" t="e">
        <f t="shared" si="106"/>
        <v>#REF!</v>
      </c>
      <c r="V403" s="111" t="e">
        <f t="shared" si="107"/>
        <v>#REF!</v>
      </c>
      <c r="X403" s="110" t="e">
        <f t="shared" si="116"/>
        <v>#REF!</v>
      </c>
      <c r="Y403" s="110" t="e">
        <f t="shared" si="117"/>
        <v>#REF!</v>
      </c>
      <c r="Z403" s="111" t="e">
        <f t="shared" si="108"/>
        <v>#REF!</v>
      </c>
      <c r="AA403" s="111" t="e">
        <f t="shared" si="109"/>
        <v>#REF!</v>
      </c>
      <c r="AC403" s="110" t="e">
        <f t="shared" si="118"/>
        <v>#REF!</v>
      </c>
      <c r="AD403" s="110" t="e">
        <f t="shared" si="119"/>
        <v>#REF!</v>
      </c>
      <c r="AE403" s="111" t="e">
        <f t="shared" si="110"/>
        <v>#REF!</v>
      </c>
      <c r="AF403" s="111" t="e">
        <f t="shared" si="111"/>
        <v>#REF!</v>
      </c>
      <c r="AH403" s="110" t="e">
        <f t="shared" si="120"/>
        <v>#REF!</v>
      </c>
      <c r="AI403" s="110" t="e">
        <f t="shared" si="121"/>
        <v>#REF!</v>
      </c>
      <c r="AJ403" s="111" t="e">
        <f t="shared" si="112"/>
        <v>#REF!</v>
      </c>
      <c r="AK403" s="111" t="e">
        <f t="shared" si="113"/>
        <v>#REF!</v>
      </c>
    </row>
    <row r="404" spans="19:37">
      <c r="S404" s="110" t="e">
        <f t="shared" si="114"/>
        <v>#REF!</v>
      </c>
      <c r="T404" s="110" t="e">
        <f t="shared" si="115"/>
        <v>#REF!</v>
      </c>
      <c r="U404" s="111" t="e">
        <f t="shared" si="106"/>
        <v>#REF!</v>
      </c>
      <c r="V404" s="111" t="e">
        <f t="shared" si="107"/>
        <v>#REF!</v>
      </c>
      <c r="X404" s="110" t="e">
        <f t="shared" si="116"/>
        <v>#REF!</v>
      </c>
      <c r="Y404" s="110" t="e">
        <f t="shared" si="117"/>
        <v>#REF!</v>
      </c>
      <c r="Z404" s="111" t="e">
        <f t="shared" si="108"/>
        <v>#REF!</v>
      </c>
      <c r="AA404" s="111" t="e">
        <f t="shared" si="109"/>
        <v>#REF!</v>
      </c>
      <c r="AC404" s="110" t="e">
        <f t="shared" si="118"/>
        <v>#REF!</v>
      </c>
      <c r="AD404" s="110" t="e">
        <f t="shared" si="119"/>
        <v>#REF!</v>
      </c>
      <c r="AE404" s="111" t="e">
        <f t="shared" si="110"/>
        <v>#REF!</v>
      </c>
      <c r="AF404" s="111" t="e">
        <f t="shared" si="111"/>
        <v>#REF!</v>
      </c>
      <c r="AH404" s="110" t="e">
        <f t="shared" si="120"/>
        <v>#REF!</v>
      </c>
      <c r="AI404" s="110" t="e">
        <f t="shared" si="121"/>
        <v>#REF!</v>
      </c>
      <c r="AJ404" s="111" t="e">
        <f t="shared" si="112"/>
        <v>#REF!</v>
      </c>
      <c r="AK404" s="111" t="e">
        <f t="shared" si="113"/>
        <v>#REF!</v>
      </c>
    </row>
    <row r="405" spans="19:37">
      <c r="S405" s="110" t="e">
        <f t="shared" si="114"/>
        <v>#REF!</v>
      </c>
      <c r="T405" s="110" t="e">
        <f t="shared" si="115"/>
        <v>#REF!</v>
      </c>
      <c r="U405" s="111" t="e">
        <f t="shared" si="106"/>
        <v>#REF!</v>
      </c>
      <c r="V405" s="111" t="e">
        <f t="shared" si="107"/>
        <v>#REF!</v>
      </c>
      <c r="X405" s="110" t="e">
        <f t="shared" si="116"/>
        <v>#REF!</v>
      </c>
      <c r="Y405" s="110" t="e">
        <f t="shared" si="117"/>
        <v>#REF!</v>
      </c>
      <c r="Z405" s="111" t="e">
        <f t="shared" si="108"/>
        <v>#REF!</v>
      </c>
      <c r="AA405" s="111" t="e">
        <f t="shared" si="109"/>
        <v>#REF!</v>
      </c>
      <c r="AC405" s="110" t="e">
        <f t="shared" si="118"/>
        <v>#REF!</v>
      </c>
      <c r="AD405" s="110" t="e">
        <f t="shared" si="119"/>
        <v>#REF!</v>
      </c>
      <c r="AE405" s="111" t="e">
        <f t="shared" si="110"/>
        <v>#REF!</v>
      </c>
      <c r="AF405" s="111" t="e">
        <f t="shared" si="111"/>
        <v>#REF!</v>
      </c>
      <c r="AH405" s="110" t="e">
        <f t="shared" si="120"/>
        <v>#REF!</v>
      </c>
      <c r="AI405" s="110" t="e">
        <f t="shared" si="121"/>
        <v>#REF!</v>
      </c>
      <c r="AJ405" s="111" t="e">
        <f t="shared" si="112"/>
        <v>#REF!</v>
      </c>
      <c r="AK405" s="111" t="e">
        <f t="shared" si="113"/>
        <v>#REF!</v>
      </c>
    </row>
    <row r="406" spans="19:37">
      <c r="S406" s="110" t="e">
        <f t="shared" si="114"/>
        <v>#REF!</v>
      </c>
      <c r="T406" s="110" t="e">
        <f t="shared" si="115"/>
        <v>#REF!</v>
      </c>
      <c r="U406" s="111" t="e">
        <f t="shared" si="106"/>
        <v>#REF!</v>
      </c>
      <c r="V406" s="111" t="e">
        <f t="shared" si="107"/>
        <v>#REF!</v>
      </c>
      <c r="X406" s="110" t="e">
        <f t="shared" si="116"/>
        <v>#REF!</v>
      </c>
      <c r="Y406" s="110" t="e">
        <f t="shared" si="117"/>
        <v>#REF!</v>
      </c>
      <c r="Z406" s="111" t="e">
        <f t="shared" si="108"/>
        <v>#REF!</v>
      </c>
      <c r="AA406" s="111" t="e">
        <f t="shared" si="109"/>
        <v>#REF!</v>
      </c>
      <c r="AC406" s="110" t="e">
        <f t="shared" si="118"/>
        <v>#REF!</v>
      </c>
      <c r="AD406" s="110" t="e">
        <f t="shared" si="119"/>
        <v>#REF!</v>
      </c>
      <c r="AE406" s="111" t="e">
        <f t="shared" si="110"/>
        <v>#REF!</v>
      </c>
      <c r="AF406" s="111" t="e">
        <f t="shared" si="111"/>
        <v>#REF!</v>
      </c>
      <c r="AH406" s="110" t="e">
        <f t="shared" si="120"/>
        <v>#REF!</v>
      </c>
      <c r="AI406" s="110" t="e">
        <f t="shared" si="121"/>
        <v>#REF!</v>
      </c>
      <c r="AJ406" s="111" t="e">
        <f t="shared" si="112"/>
        <v>#REF!</v>
      </c>
      <c r="AK406" s="111" t="e">
        <f t="shared" si="113"/>
        <v>#REF!</v>
      </c>
    </row>
    <row r="407" spans="19:37">
      <c r="S407" s="110" t="e">
        <f t="shared" si="114"/>
        <v>#REF!</v>
      </c>
      <c r="T407" s="110" t="e">
        <f t="shared" si="115"/>
        <v>#REF!</v>
      </c>
      <c r="U407" s="111" t="e">
        <f t="shared" si="106"/>
        <v>#REF!</v>
      </c>
      <c r="V407" s="111" t="e">
        <f t="shared" si="107"/>
        <v>#REF!</v>
      </c>
      <c r="X407" s="110" t="e">
        <f t="shared" si="116"/>
        <v>#REF!</v>
      </c>
      <c r="Y407" s="110" t="e">
        <f t="shared" si="117"/>
        <v>#REF!</v>
      </c>
      <c r="Z407" s="111" t="e">
        <f t="shared" si="108"/>
        <v>#REF!</v>
      </c>
      <c r="AA407" s="111" t="e">
        <f t="shared" si="109"/>
        <v>#REF!</v>
      </c>
      <c r="AC407" s="110" t="e">
        <f t="shared" si="118"/>
        <v>#REF!</v>
      </c>
      <c r="AD407" s="110" t="e">
        <f t="shared" si="119"/>
        <v>#REF!</v>
      </c>
      <c r="AE407" s="111" t="e">
        <f t="shared" si="110"/>
        <v>#REF!</v>
      </c>
      <c r="AF407" s="111" t="e">
        <f t="shared" si="111"/>
        <v>#REF!</v>
      </c>
      <c r="AH407" s="110" t="e">
        <f t="shared" si="120"/>
        <v>#REF!</v>
      </c>
      <c r="AI407" s="110" t="e">
        <f t="shared" si="121"/>
        <v>#REF!</v>
      </c>
      <c r="AJ407" s="111" t="e">
        <f t="shared" si="112"/>
        <v>#REF!</v>
      </c>
      <c r="AK407" s="111" t="e">
        <f t="shared" si="113"/>
        <v>#REF!</v>
      </c>
    </row>
    <row r="408" spans="19:37">
      <c r="S408" s="110" t="e">
        <f t="shared" si="114"/>
        <v>#REF!</v>
      </c>
      <c r="T408" s="110" t="e">
        <f t="shared" si="115"/>
        <v>#REF!</v>
      </c>
      <c r="U408" s="111" t="e">
        <f t="shared" si="106"/>
        <v>#REF!</v>
      </c>
      <c r="V408" s="111" t="e">
        <f t="shared" si="107"/>
        <v>#REF!</v>
      </c>
      <c r="X408" s="110" t="e">
        <f t="shared" si="116"/>
        <v>#REF!</v>
      </c>
      <c r="Y408" s="110" t="e">
        <f t="shared" si="117"/>
        <v>#REF!</v>
      </c>
      <c r="Z408" s="111" t="e">
        <f t="shared" si="108"/>
        <v>#REF!</v>
      </c>
      <c r="AA408" s="111" t="e">
        <f t="shared" si="109"/>
        <v>#REF!</v>
      </c>
      <c r="AC408" s="110" t="e">
        <f t="shared" si="118"/>
        <v>#REF!</v>
      </c>
      <c r="AD408" s="110" t="e">
        <f t="shared" si="119"/>
        <v>#REF!</v>
      </c>
      <c r="AE408" s="111" t="e">
        <f t="shared" si="110"/>
        <v>#REF!</v>
      </c>
      <c r="AF408" s="111" t="e">
        <f t="shared" si="111"/>
        <v>#REF!</v>
      </c>
      <c r="AH408" s="110" t="e">
        <f t="shared" si="120"/>
        <v>#REF!</v>
      </c>
      <c r="AI408" s="110" t="e">
        <f t="shared" si="121"/>
        <v>#REF!</v>
      </c>
      <c r="AJ408" s="111" t="e">
        <f t="shared" si="112"/>
        <v>#REF!</v>
      </c>
      <c r="AK408" s="111" t="e">
        <f t="shared" si="113"/>
        <v>#REF!</v>
      </c>
    </row>
    <row r="409" spans="19:37">
      <c r="S409" s="110" t="e">
        <f t="shared" si="114"/>
        <v>#REF!</v>
      </c>
      <c r="T409" s="110" t="e">
        <f t="shared" si="115"/>
        <v>#REF!</v>
      </c>
      <c r="U409" s="111" t="e">
        <f t="shared" ref="U409:U472" si="122">IF(AND($D409="",S409=""),"",IF($D409="",S409,$D409+S409))</f>
        <v>#REF!</v>
      </c>
      <c r="V409" s="111" t="e">
        <f t="shared" ref="V409:V472" si="123">IF(AND($D409="",T409=""),"",IF($D409="",T409,$D409+T409))</f>
        <v>#REF!</v>
      </c>
      <c r="X409" s="110" t="e">
        <f t="shared" si="116"/>
        <v>#REF!</v>
      </c>
      <c r="Y409" s="110" t="e">
        <f t="shared" si="117"/>
        <v>#REF!</v>
      </c>
      <c r="Z409" s="111" t="e">
        <f t="shared" ref="Z409:Z472" si="124">IF(AND($D409="",X409=""),"",IF($D409="",X409,$D409+X409))</f>
        <v>#REF!</v>
      </c>
      <c r="AA409" s="111" t="e">
        <f t="shared" ref="AA409:AA472" si="125">IF(AND($D409="",Y409=""),"",IF($D409="",Y409,$D409+Y409))</f>
        <v>#REF!</v>
      </c>
      <c r="AC409" s="110" t="e">
        <f t="shared" si="118"/>
        <v>#REF!</v>
      </c>
      <c r="AD409" s="110" t="e">
        <f t="shared" si="119"/>
        <v>#REF!</v>
      </c>
      <c r="AE409" s="111" t="e">
        <f t="shared" ref="AE409:AE472" si="126">IF(AND($D409="",AC409=""),"",IF($D409="",AC409,$D409+AC409))</f>
        <v>#REF!</v>
      </c>
      <c r="AF409" s="111" t="e">
        <f t="shared" ref="AF409:AF472" si="127">IF(AND($D409="",AD409=""),"",IF($D409="",AD409,$D409+AD409))</f>
        <v>#REF!</v>
      </c>
      <c r="AH409" s="110" t="e">
        <f t="shared" si="120"/>
        <v>#REF!</v>
      </c>
      <c r="AI409" s="110" t="e">
        <f t="shared" si="121"/>
        <v>#REF!</v>
      </c>
      <c r="AJ409" s="111" t="e">
        <f t="shared" ref="AJ409:AJ472" si="128">IF(AND($D409="",AH409=""),"",IF($D409="",AH409,$D409+AH409))</f>
        <v>#REF!</v>
      </c>
      <c r="AK409" s="111" t="e">
        <f t="shared" ref="AK409:AK472" si="129">IF(AND($D409="",AI409=""),"",IF($D409="",AI409,$D409+AI409))</f>
        <v>#REF!</v>
      </c>
    </row>
    <row r="410" spans="19:37">
      <c r="S410" s="110" t="e">
        <f t="shared" si="114"/>
        <v>#REF!</v>
      </c>
      <c r="T410" s="110" t="e">
        <f t="shared" si="115"/>
        <v>#REF!</v>
      </c>
      <c r="U410" s="111" t="e">
        <f t="shared" si="122"/>
        <v>#REF!</v>
      </c>
      <c r="V410" s="111" t="e">
        <f t="shared" si="123"/>
        <v>#REF!</v>
      </c>
      <c r="X410" s="110" t="e">
        <f t="shared" si="116"/>
        <v>#REF!</v>
      </c>
      <c r="Y410" s="110" t="e">
        <f t="shared" si="117"/>
        <v>#REF!</v>
      </c>
      <c r="Z410" s="111" t="e">
        <f t="shared" si="124"/>
        <v>#REF!</v>
      </c>
      <c r="AA410" s="111" t="e">
        <f t="shared" si="125"/>
        <v>#REF!</v>
      </c>
      <c r="AC410" s="110" t="e">
        <f t="shared" si="118"/>
        <v>#REF!</v>
      </c>
      <c r="AD410" s="110" t="e">
        <f t="shared" si="119"/>
        <v>#REF!</v>
      </c>
      <c r="AE410" s="111" t="e">
        <f t="shared" si="126"/>
        <v>#REF!</v>
      </c>
      <c r="AF410" s="111" t="e">
        <f t="shared" si="127"/>
        <v>#REF!</v>
      </c>
      <c r="AH410" s="110" t="e">
        <f t="shared" si="120"/>
        <v>#REF!</v>
      </c>
      <c r="AI410" s="110" t="e">
        <f t="shared" si="121"/>
        <v>#REF!</v>
      </c>
      <c r="AJ410" s="111" t="e">
        <f t="shared" si="128"/>
        <v>#REF!</v>
      </c>
      <c r="AK410" s="111" t="e">
        <f t="shared" si="129"/>
        <v>#REF!</v>
      </c>
    </row>
    <row r="411" spans="19:37">
      <c r="S411" s="110" t="e">
        <f t="shared" si="114"/>
        <v>#REF!</v>
      </c>
      <c r="T411" s="110" t="e">
        <f t="shared" si="115"/>
        <v>#REF!</v>
      </c>
      <c r="U411" s="111" t="e">
        <f t="shared" si="122"/>
        <v>#REF!</v>
      </c>
      <c r="V411" s="111" t="e">
        <f t="shared" si="123"/>
        <v>#REF!</v>
      </c>
      <c r="X411" s="110" t="e">
        <f t="shared" si="116"/>
        <v>#REF!</v>
      </c>
      <c r="Y411" s="110" t="e">
        <f t="shared" si="117"/>
        <v>#REF!</v>
      </c>
      <c r="Z411" s="111" t="e">
        <f t="shared" si="124"/>
        <v>#REF!</v>
      </c>
      <c r="AA411" s="111" t="e">
        <f t="shared" si="125"/>
        <v>#REF!</v>
      </c>
      <c r="AC411" s="110" t="e">
        <f t="shared" si="118"/>
        <v>#REF!</v>
      </c>
      <c r="AD411" s="110" t="e">
        <f t="shared" si="119"/>
        <v>#REF!</v>
      </c>
      <c r="AE411" s="111" t="e">
        <f t="shared" si="126"/>
        <v>#REF!</v>
      </c>
      <c r="AF411" s="111" t="e">
        <f t="shared" si="127"/>
        <v>#REF!</v>
      </c>
      <c r="AH411" s="110" t="e">
        <f t="shared" si="120"/>
        <v>#REF!</v>
      </c>
      <c r="AI411" s="110" t="e">
        <f t="shared" si="121"/>
        <v>#REF!</v>
      </c>
      <c r="AJ411" s="111" t="e">
        <f t="shared" si="128"/>
        <v>#REF!</v>
      </c>
      <c r="AK411" s="111" t="e">
        <f t="shared" si="129"/>
        <v>#REF!</v>
      </c>
    </row>
    <row r="412" spans="19:37">
      <c r="S412" s="110" t="e">
        <f t="shared" si="114"/>
        <v>#REF!</v>
      </c>
      <c r="T412" s="110" t="e">
        <f t="shared" si="115"/>
        <v>#REF!</v>
      </c>
      <c r="U412" s="111" t="e">
        <f t="shared" si="122"/>
        <v>#REF!</v>
      </c>
      <c r="V412" s="111" t="e">
        <f t="shared" si="123"/>
        <v>#REF!</v>
      </c>
      <c r="X412" s="110" t="e">
        <f t="shared" si="116"/>
        <v>#REF!</v>
      </c>
      <c r="Y412" s="110" t="e">
        <f t="shared" si="117"/>
        <v>#REF!</v>
      </c>
      <c r="Z412" s="111" t="e">
        <f t="shared" si="124"/>
        <v>#REF!</v>
      </c>
      <c r="AA412" s="111" t="e">
        <f t="shared" si="125"/>
        <v>#REF!</v>
      </c>
      <c r="AC412" s="110" t="e">
        <f t="shared" si="118"/>
        <v>#REF!</v>
      </c>
      <c r="AD412" s="110" t="e">
        <f t="shared" si="119"/>
        <v>#REF!</v>
      </c>
      <c r="AE412" s="111" t="e">
        <f t="shared" si="126"/>
        <v>#REF!</v>
      </c>
      <c r="AF412" s="111" t="e">
        <f t="shared" si="127"/>
        <v>#REF!</v>
      </c>
      <c r="AH412" s="110" t="e">
        <f t="shared" si="120"/>
        <v>#REF!</v>
      </c>
      <c r="AI412" s="110" t="e">
        <f t="shared" si="121"/>
        <v>#REF!</v>
      </c>
      <c r="AJ412" s="111" t="e">
        <f t="shared" si="128"/>
        <v>#REF!</v>
      </c>
      <c r="AK412" s="111" t="e">
        <f t="shared" si="129"/>
        <v>#REF!</v>
      </c>
    </row>
    <row r="413" spans="19:37">
      <c r="S413" s="110" t="e">
        <f t="shared" si="114"/>
        <v>#REF!</v>
      </c>
      <c r="T413" s="110" t="e">
        <f t="shared" si="115"/>
        <v>#REF!</v>
      </c>
      <c r="U413" s="111" t="e">
        <f t="shared" si="122"/>
        <v>#REF!</v>
      </c>
      <c r="V413" s="111" t="e">
        <f t="shared" si="123"/>
        <v>#REF!</v>
      </c>
      <c r="X413" s="110" t="e">
        <f t="shared" si="116"/>
        <v>#REF!</v>
      </c>
      <c r="Y413" s="110" t="e">
        <f t="shared" si="117"/>
        <v>#REF!</v>
      </c>
      <c r="Z413" s="111" t="e">
        <f t="shared" si="124"/>
        <v>#REF!</v>
      </c>
      <c r="AA413" s="111" t="e">
        <f t="shared" si="125"/>
        <v>#REF!</v>
      </c>
      <c r="AC413" s="110" t="e">
        <f t="shared" si="118"/>
        <v>#REF!</v>
      </c>
      <c r="AD413" s="110" t="e">
        <f t="shared" si="119"/>
        <v>#REF!</v>
      </c>
      <c r="AE413" s="111" t="e">
        <f t="shared" si="126"/>
        <v>#REF!</v>
      </c>
      <c r="AF413" s="111" t="e">
        <f t="shared" si="127"/>
        <v>#REF!</v>
      </c>
      <c r="AH413" s="110" t="e">
        <f t="shared" si="120"/>
        <v>#REF!</v>
      </c>
      <c r="AI413" s="110" t="e">
        <f t="shared" si="121"/>
        <v>#REF!</v>
      </c>
      <c r="AJ413" s="111" t="e">
        <f t="shared" si="128"/>
        <v>#REF!</v>
      </c>
      <c r="AK413" s="111" t="e">
        <f t="shared" si="129"/>
        <v>#REF!</v>
      </c>
    </row>
    <row r="414" spans="19:37">
      <c r="S414" s="110" t="e">
        <f t="shared" si="114"/>
        <v>#REF!</v>
      </c>
      <c r="T414" s="110" t="e">
        <f t="shared" si="115"/>
        <v>#REF!</v>
      </c>
      <c r="U414" s="111" t="e">
        <f t="shared" si="122"/>
        <v>#REF!</v>
      </c>
      <c r="V414" s="111" t="e">
        <f t="shared" si="123"/>
        <v>#REF!</v>
      </c>
      <c r="X414" s="110" t="e">
        <f t="shared" si="116"/>
        <v>#REF!</v>
      </c>
      <c r="Y414" s="110" t="e">
        <f t="shared" si="117"/>
        <v>#REF!</v>
      </c>
      <c r="Z414" s="111" t="e">
        <f t="shared" si="124"/>
        <v>#REF!</v>
      </c>
      <c r="AA414" s="111" t="e">
        <f t="shared" si="125"/>
        <v>#REF!</v>
      </c>
      <c r="AC414" s="110" t="e">
        <f t="shared" si="118"/>
        <v>#REF!</v>
      </c>
      <c r="AD414" s="110" t="e">
        <f t="shared" si="119"/>
        <v>#REF!</v>
      </c>
      <c r="AE414" s="111" t="e">
        <f t="shared" si="126"/>
        <v>#REF!</v>
      </c>
      <c r="AF414" s="111" t="e">
        <f t="shared" si="127"/>
        <v>#REF!</v>
      </c>
      <c r="AH414" s="110" t="e">
        <f t="shared" si="120"/>
        <v>#REF!</v>
      </c>
      <c r="AI414" s="110" t="e">
        <f t="shared" si="121"/>
        <v>#REF!</v>
      </c>
      <c r="AJ414" s="111" t="e">
        <f t="shared" si="128"/>
        <v>#REF!</v>
      </c>
      <c r="AK414" s="111" t="e">
        <f t="shared" si="129"/>
        <v>#REF!</v>
      </c>
    </row>
    <row r="415" spans="19:37">
      <c r="S415" s="110" t="e">
        <f t="shared" si="114"/>
        <v>#REF!</v>
      </c>
      <c r="T415" s="110" t="e">
        <f t="shared" si="115"/>
        <v>#REF!</v>
      </c>
      <c r="U415" s="111" t="e">
        <f t="shared" si="122"/>
        <v>#REF!</v>
      </c>
      <c r="V415" s="111" t="e">
        <f t="shared" si="123"/>
        <v>#REF!</v>
      </c>
      <c r="X415" s="110" t="e">
        <f t="shared" si="116"/>
        <v>#REF!</v>
      </c>
      <c r="Y415" s="110" t="e">
        <f t="shared" si="117"/>
        <v>#REF!</v>
      </c>
      <c r="Z415" s="111" t="e">
        <f t="shared" si="124"/>
        <v>#REF!</v>
      </c>
      <c r="AA415" s="111" t="e">
        <f t="shared" si="125"/>
        <v>#REF!</v>
      </c>
      <c r="AC415" s="110" t="e">
        <f t="shared" si="118"/>
        <v>#REF!</v>
      </c>
      <c r="AD415" s="110" t="e">
        <f t="shared" si="119"/>
        <v>#REF!</v>
      </c>
      <c r="AE415" s="111" t="e">
        <f t="shared" si="126"/>
        <v>#REF!</v>
      </c>
      <c r="AF415" s="111" t="e">
        <f t="shared" si="127"/>
        <v>#REF!</v>
      </c>
      <c r="AH415" s="110" t="e">
        <f t="shared" si="120"/>
        <v>#REF!</v>
      </c>
      <c r="AI415" s="110" t="e">
        <f t="shared" si="121"/>
        <v>#REF!</v>
      </c>
      <c r="AJ415" s="111" t="e">
        <f t="shared" si="128"/>
        <v>#REF!</v>
      </c>
      <c r="AK415" s="111" t="e">
        <f t="shared" si="129"/>
        <v>#REF!</v>
      </c>
    </row>
    <row r="416" spans="19:37">
      <c r="S416" s="110" t="e">
        <f t="shared" si="114"/>
        <v>#REF!</v>
      </c>
      <c r="T416" s="110" t="e">
        <f t="shared" si="115"/>
        <v>#REF!</v>
      </c>
      <c r="U416" s="111" t="e">
        <f t="shared" si="122"/>
        <v>#REF!</v>
      </c>
      <c r="V416" s="111" t="e">
        <f t="shared" si="123"/>
        <v>#REF!</v>
      </c>
      <c r="X416" s="110" t="e">
        <f t="shared" si="116"/>
        <v>#REF!</v>
      </c>
      <c r="Y416" s="110" t="e">
        <f t="shared" si="117"/>
        <v>#REF!</v>
      </c>
      <c r="Z416" s="111" t="e">
        <f t="shared" si="124"/>
        <v>#REF!</v>
      </c>
      <c r="AA416" s="111" t="e">
        <f t="shared" si="125"/>
        <v>#REF!</v>
      </c>
      <c r="AC416" s="110" t="e">
        <f t="shared" si="118"/>
        <v>#REF!</v>
      </c>
      <c r="AD416" s="110" t="e">
        <f t="shared" si="119"/>
        <v>#REF!</v>
      </c>
      <c r="AE416" s="111" t="e">
        <f t="shared" si="126"/>
        <v>#REF!</v>
      </c>
      <c r="AF416" s="111" t="e">
        <f t="shared" si="127"/>
        <v>#REF!</v>
      </c>
      <c r="AH416" s="110" t="e">
        <f t="shared" si="120"/>
        <v>#REF!</v>
      </c>
      <c r="AI416" s="110" t="e">
        <f t="shared" si="121"/>
        <v>#REF!</v>
      </c>
      <c r="AJ416" s="111" t="e">
        <f t="shared" si="128"/>
        <v>#REF!</v>
      </c>
      <c r="AK416" s="111" t="e">
        <f t="shared" si="129"/>
        <v>#REF!</v>
      </c>
    </row>
    <row r="417" spans="19:37">
      <c r="S417" s="110" t="e">
        <f t="shared" si="114"/>
        <v>#REF!</v>
      </c>
      <c r="T417" s="110" t="e">
        <f t="shared" si="115"/>
        <v>#REF!</v>
      </c>
      <c r="U417" s="111" t="e">
        <f t="shared" si="122"/>
        <v>#REF!</v>
      </c>
      <c r="V417" s="111" t="e">
        <f t="shared" si="123"/>
        <v>#REF!</v>
      </c>
      <c r="X417" s="110" t="e">
        <f t="shared" si="116"/>
        <v>#REF!</v>
      </c>
      <c r="Y417" s="110" t="e">
        <f t="shared" si="117"/>
        <v>#REF!</v>
      </c>
      <c r="Z417" s="111" t="e">
        <f t="shared" si="124"/>
        <v>#REF!</v>
      </c>
      <c r="AA417" s="111" t="e">
        <f t="shared" si="125"/>
        <v>#REF!</v>
      </c>
      <c r="AC417" s="110" t="e">
        <f t="shared" si="118"/>
        <v>#REF!</v>
      </c>
      <c r="AD417" s="110" t="e">
        <f t="shared" si="119"/>
        <v>#REF!</v>
      </c>
      <c r="AE417" s="111" t="e">
        <f t="shared" si="126"/>
        <v>#REF!</v>
      </c>
      <c r="AF417" s="111" t="e">
        <f t="shared" si="127"/>
        <v>#REF!</v>
      </c>
      <c r="AH417" s="110" t="e">
        <f t="shared" si="120"/>
        <v>#REF!</v>
      </c>
      <c r="AI417" s="110" t="e">
        <f t="shared" si="121"/>
        <v>#REF!</v>
      </c>
      <c r="AJ417" s="111" t="e">
        <f t="shared" si="128"/>
        <v>#REF!</v>
      </c>
      <c r="AK417" s="111" t="e">
        <f t="shared" si="129"/>
        <v>#REF!</v>
      </c>
    </row>
    <row r="418" spans="19:37">
      <c r="S418" s="110" t="e">
        <f t="shared" si="114"/>
        <v>#REF!</v>
      </c>
      <c r="T418" s="110" t="e">
        <f t="shared" si="115"/>
        <v>#REF!</v>
      </c>
      <c r="U418" s="111" t="e">
        <f t="shared" si="122"/>
        <v>#REF!</v>
      </c>
      <c r="V418" s="111" t="e">
        <f t="shared" si="123"/>
        <v>#REF!</v>
      </c>
      <c r="X418" s="110" t="e">
        <f t="shared" si="116"/>
        <v>#REF!</v>
      </c>
      <c r="Y418" s="110" t="e">
        <f t="shared" si="117"/>
        <v>#REF!</v>
      </c>
      <c r="Z418" s="111" t="e">
        <f t="shared" si="124"/>
        <v>#REF!</v>
      </c>
      <c r="AA418" s="111" t="e">
        <f t="shared" si="125"/>
        <v>#REF!</v>
      </c>
      <c r="AC418" s="110" t="e">
        <f t="shared" si="118"/>
        <v>#REF!</v>
      </c>
      <c r="AD418" s="110" t="e">
        <f t="shared" si="119"/>
        <v>#REF!</v>
      </c>
      <c r="AE418" s="111" t="e">
        <f t="shared" si="126"/>
        <v>#REF!</v>
      </c>
      <c r="AF418" s="111" t="e">
        <f t="shared" si="127"/>
        <v>#REF!</v>
      </c>
      <c r="AH418" s="110" t="e">
        <f t="shared" si="120"/>
        <v>#REF!</v>
      </c>
      <c r="AI418" s="110" t="e">
        <f t="shared" si="121"/>
        <v>#REF!</v>
      </c>
      <c r="AJ418" s="111" t="e">
        <f t="shared" si="128"/>
        <v>#REF!</v>
      </c>
      <c r="AK418" s="111" t="e">
        <f t="shared" si="129"/>
        <v>#REF!</v>
      </c>
    </row>
    <row r="419" spans="19:37">
      <c r="S419" s="110" t="e">
        <f t="shared" si="114"/>
        <v>#REF!</v>
      </c>
      <c r="T419" s="110" t="e">
        <f t="shared" si="115"/>
        <v>#REF!</v>
      </c>
      <c r="U419" s="111" t="e">
        <f t="shared" si="122"/>
        <v>#REF!</v>
      </c>
      <c r="V419" s="111" t="e">
        <f t="shared" si="123"/>
        <v>#REF!</v>
      </c>
      <c r="X419" s="110" t="e">
        <f t="shared" si="116"/>
        <v>#REF!</v>
      </c>
      <c r="Y419" s="110" t="e">
        <f t="shared" si="117"/>
        <v>#REF!</v>
      </c>
      <c r="Z419" s="111" t="e">
        <f t="shared" si="124"/>
        <v>#REF!</v>
      </c>
      <c r="AA419" s="111" t="e">
        <f t="shared" si="125"/>
        <v>#REF!</v>
      </c>
      <c r="AC419" s="110" t="e">
        <f t="shared" si="118"/>
        <v>#REF!</v>
      </c>
      <c r="AD419" s="110" t="e">
        <f t="shared" si="119"/>
        <v>#REF!</v>
      </c>
      <c r="AE419" s="111" t="e">
        <f t="shared" si="126"/>
        <v>#REF!</v>
      </c>
      <c r="AF419" s="111" t="e">
        <f t="shared" si="127"/>
        <v>#REF!</v>
      </c>
      <c r="AH419" s="110" t="e">
        <f t="shared" si="120"/>
        <v>#REF!</v>
      </c>
      <c r="AI419" s="110" t="e">
        <f t="shared" si="121"/>
        <v>#REF!</v>
      </c>
      <c r="AJ419" s="111" t="e">
        <f t="shared" si="128"/>
        <v>#REF!</v>
      </c>
      <c r="AK419" s="111" t="e">
        <f t="shared" si="129"/>
        <v>#REF!</v>
      </c>
    </row>
    <row r="420" spans="19:37">
      <c r="S420" s="110" t="e">
        <f t="shared" si="114"/>
        <v>#REF!</v>
      </c>
      <c r="T420" s="110" t="e">
        <f t="shared" si="115"/>
        <v>#REF!</v>
      </c>
      <c r="U420" s="111" t="e">
        <f t="shared" si="122"/>
        <v>#REF!</v>
      </c>
      <c r="V420" s="111" t="e">
        <f t="shared" si="123"/>
        <v>#REF!</v>
      </c>
      <c r="X420" s="110" t="e">
        <f t="shared" si="116"/>
        <v>#REF!</v>
      </c>
      <c r="Y420" s="110" t="e">
        <f t="shared" si="117"/>
        <v>#REF!</v>
      </c>
      <c r="Z420" s="111" t="e">
        <f t="shared" si="124"/>
        <v>#REF!</v>
      </c>
      <c r="AA420" s="111" t="e">
        <f t="shared" si="125"/>
        <v>#REF!</v>
      </c>
      <c r="AC420" s="110" t="e">
        <f t="shared" si="118"/>
        <v>#REF!</v>
      </c>
      <c r="AD420" s="110" t="e">
        <f t="shared" si="119"/>
        <v>#REF!</v>
      </c>
      <c r="AE420" s="111" t="e">
        <f t="shared" si="126"/>
        <v>#REF!</v>
      </c>
      <c r="AF420" s="111" t="e">
        <f t="shared" si="127"/>
        <v>#REF!</v>
      </c>
      <c r="AH420" s="110" t="e">
        <f t="shared" si="120"/>
        <v>#REF!</v>
      </c>
      <c r="AI420" s="110" t="e">
        <f t="shared" si="121"/>
        <v>#REF!</v>
      </c>
      <c r="AJ420" s="111" t="e">
        <f t="shared" si="128"/>
        <v>#REF!</v>
      </c>
      <c r="AK420" s="111" t="e">
        <f t="shared" si="129"/>
        <v>#REF!</v>
      </c>
    </row>
    <row r="421" spans="19:37">
      <c r="S421" s="110" t="e">
        <f t="shared" si="114"/>
        <v>#REF!</v>
      </c>
      <c r="T421" s="110" t="e">
        <f t="shared" si="115"/>
        <v>#REF!</v>
      </c>
      <c r="U421" s="111" t="e">
        <f t="shared" si="122"/>
        <v>#REF!</v>
      </c>
      <c r="V421" s="111" t="e">
        <f t="shared" si="123"/>
        <v>#REF!</v>
      </c>
      <c r="X421" s="110" t="e">
        <f t="shared" si="116"/>
        <v>#REF!</v>
      </c>
      <c r="Y421" s="110" t="e">
        <f t="shared" si="117"/>
        <v>#REF!</v>
      </c>
      <c r="Z421" s="111" t="e">
        <f t="shared" si="124"/>
        <v>#REF!</v>
      </c>
      <c r="AA421" s="111" t="e">
        <f t="shared" si="125"/>
        <v>#REF!</v>
      </c>
      <c r="AC421" s="110" t="e">
        <f t="shared" si="118"/>
        <v>#REF!</v>
      </c>
      <c r="AD421" s="110" t="e">
        <f t="shared" si="119"/>
        <v>#REF!</v>
      </c>
      <c r="AE421" s="111" t="e">
        <f t="shared" si="126"/>
        <v>#REF!</v>
      </c>
      <c r="AF421" s="111" t="e">
        <f t="shared" si="127"/>
        <v>#REF!</v>
      </c>
      <c r="AH421" s="110" t="e">
        <f t="shared" si="120"/>
        <v>#REF!</v>
      </c>
      <c r="AI421" s="110" t="e">
        <f t="shared" si="121"/>
        <v>#REF!</v>
      </c>
      <c r="AJ421" s="111" t="e">
        <f t="shared" si="128"/>
        <v>#REF!</v>
      </c>
      <c r="AK421" s="111" t="e">
        <f t="shared" si="129"/>
        <v>#REF!</v>
      </c>
    </row>
    <row r="422" spans="19:37">
      <c r="S422" s="110" t="e">
        <f t="shared" si="114"/>
        <v>#REF!</v>
      </c>
      <c r="T422" s="110" t="e">
        <f t="shared" si="115"/>
        <v>#REF!</v>
      </c>
      <c r="U422" s="111" t="e">
        <f t="shared" si="122"/>
        <v>#REF!</v>
      </c>
      <c r="V422" s="111" t="e">
        <f t="shared" si="123"/>
        <v>#REF!</v>
      </c>
      <c r="X422" s="110" t="e">
        <f t="shared" si="116"/>
        <v>#REF!</v>
      </c>
      <c r="Y422" s="110" t="e">
        <f t="shared" si="117"/>
        <v>#REF!</v>
      </c>
      <c r="Z422" s="111" t="e">
        <f t="shared" si="124"/>
        <v>#REF!</v>
      </c>
      <c r="AA422" s="111" t="e">
        <f t="shared" si="125"/>
        <v>#REF!</v>
      </c>
      <c r="AC422" s="110" t="e">
        <f t="shared" si="118"/>
        <v>#REF!</v>
      </c>
      <c r="AD422" s="110" t="e">
        <f t="shared" si="119"/>
        <v>#REF!</v>
      </c>
      <c r="AE422" s="111" t="e">
        <f t="shared" si="126"/>
        <v>#REF!</v>
      </c>
      <c r="AF422" s="111" t="e">
        <f t="shared" si="127"/>
        <v>#REF!</v>
      </c>
      <c r="AH422" s="110" t="e">
        <f t="shared" si="120"/>
        <v>#REF!</v>
      </c>
      <c r="AI422" s="110" t="e">
        <f t="shared" si="121"/>
        <v>#REF!</v>
      </c>
      <c r="AJ422" s="111" t="e">
        <f t="shared" si="128"/>
        <v>#REF!</v>
      </c>
      <c r="AK422" s="111" t="e">
        <f t="shared" si="129"/>
        <v>#REF!</v>
      </c>
    </row>
    <row r="423" spans="19:37">
      <c r="S423" s="110" t="e">
        <f t="shared" si="114"/>
        <v>#REF!</v>
      </c>
      <c r="T423" s="110" t="e">
        <f t="shared" si="115"/>
        <v>#REF!</v>
      </c>
      <c r="U423" s="111" t="e">
        <f t="shared" si="122"/>
        <v>#REF!</v>
      </c>
      <c r="V423" s="111" t="e">
        <f t="shared" si="123"/>
        <v>#REF!</v>
      </c>
      <c r="X423" s="110" t="e">
        <f t="shared" si="116"/>
        <v>#REF!</v>
      </c>
      <c r="Y423" s="110" t="e">
        <f t="shared" si="117"/>
        <v>#REF!</v>
      </c>
      <c r="Z423" s="111" t="e">
        <f t="shared" si="124"/>
        <v>#REF!</v>
      </c>
      <c r="AA423" s="111" t="e">
        <f t="shared" si="125"/>
        <v>#REF!</v>
      </c>
      <c r="AC423" s="110" t="e">
        <f t="shared" si="118"/>
        <v>#REF!</v>
      </c>
      <c r="AD423" s="110" t="e">
        <f t="shared" si="119"/>
        <v>#REF!</v>
      </c>
      <c r="AE423" s="111" t="e">
        <f t="shared" si="126"/>
        <v>#REF!</v>
      </c>
      <c r="AF423" s="111" t="e">
        <f t="shared" si="127"/>
        <v>#REF!</v>
      </c>
      <c r="AH423" s="110" t="e">
        <f t="shared" si="120"/>
        <v>#REF!</v>
      </c>
      <c r="AI423" s="110" t="e">
        <f t="shared" si="121"/>
        <v>#REF!</v>
      </c>
      <c r="AJ423" s="111" t="e">
        <f t="shared" si="128"/>
        <v>#REF!</v>
      </c>
      <c r="AK423" s="111" t="e">
        <f t="shared" si="129"/>
        <v>#REF!</v>
      </c>
    </row>
    <row r="424" spans="19:37">
      <c r="S424" s="110" t="e">
        <f t="shared" si="114"/>
        <v>#REF!</v>
      </c>
      <c r="T424" s="110" t="e">
        <f t="shared" si="115"/>
        <v>#REF!</v>
      </c>
      <c r="U424" s="111" t="e">
        <f t="shared" si="122"/>
        <v>#REF!</v>
      </c>
      <c r="V424" s="111" t="e">
        <f t="shared" si="123"/>
        <v>#REF!</v>
      </c>
      <c r="X424" s="110" t="e">
        <f t="shared" si="116"/>
        <v>#REF!</v>
      </c>
      <c r="Y424" s="110" t="e">
        <f t="shared" si="117"/>
        <v>#REF!</v>
      </c>
      <c r="Z424" s="111" t="e">
        <f t="shared" si="124"/>
        <v>#REF!</v>
      </c>
      <c r="AA424" s="111" t="e">
        <f t="shared" si="125"/>
        <v>#REF!</v>
      </c>
      <c r="AC424" s="110" t="e">
        <f t="shared" si="118"/>
        <v>#REF!</v>
      </c>
      <c r="AD424" s="110" t="e">
        <f t="shared" si="119"/>
        <v>#REF!</v>
      </c>
      <c r="AE424" s="111" t="e">
        <f t="shared" si="126"/>
        <v>#REF!</v>
      </c>
      <c r="AF424" s="111" t="e">
        <f t="shared" si="127"/>
        <v>#REF!</v>
      </c>
      <c r="AH424" s="110" t="e">
        <f t="shared" si="120"/>
        <v>#REF!</v>
      </c>
      <c r="AI424" s="110" t="e">
        <f t="shared" si="121"/>
        <v>#REF!</v>
      </c>
      <c r="AJ424" s="111" t="e">
        <f t="shared" si="128"/>
        <v>#REF!</v>
      </c>
      <c r="AK424" s="111" t="e">
        <f t="shared" si="129"/>
        <v>#REF!</v>
      </c>
    </row>
    <row r="425" spans="19:37">
      <c r="S425" s="110" t="e">
        <f t="shared" si="114"/>
        <v>#REF!</v>
      </c>
      <c r="T425" s="110" t="e">
        <f t="shared" si="115"/>
        <v>#REF!</v>
      </c>
      <c r="U425" s="111" t="e">
        <f t="shared" si="122"/>
        <v>#REF!</v>
      </c>
      <c r="V425" s="111" t="e">
        <f t="shared" si="123"/>
        <v>#REF!</v>
      </c>
      <c r="X425" s="110" t="e">
        <f t="shared" si="116"/>
        <v>#REF!</v>
      </c>
      <c r="Y425" s="110" t="e">
        <f t="shared" si="117"/>
        <v>#REF!</v>
      </c>
      <c r="Z425" s="111" t="e">
        <f t="shared" si="124"/>
        <v>#REF!</v>
      </c>
      <c r="AA425" s="111" t="e">
        <f t="shared" si="125"/>
        <v>#REF!</v>
      </c>
      <c r="AC425" s="110" t="e">
        <f t="shared" si="118"/>
        <v>#REF!</v>
      </c>
      <c r="AD425" s="110" t="e">
        <f t="shared" si="119"/>
        <v>#REF!</v>
      </c>
      <c r="AE425" s="111" t="e">
        <f t="shared" si="126"/>
        <v>#REF!</v>
      </c>
      <c r="AF425" s="111" t="e">
        <f t="shared" si="127"/>
        <v>#REF!</v>
      </c>
      <c r="AH425" s="110" t="e">
        <f t="shared" si="120"/>
        <v>#REF!</v>
      </c>
      <c r="AI425" s="110" t="e">
        <f t="shared" si="121"/>
        <v>#REF!</v>
      </c>
      <c r="AJ425" s="111" t="e">
        <f t="shared" si="128"/>
        <v>#REF!</v>
      </c>
      <c r="AK425" s="111" t="e">
        <f t="shared" si="129"/>
        <v>#REF!</v>
      </c>
    </row>
    <row r="426" spans="19:37">
      <c r="S426" s="110" t="e">
        <f t="shared" si="114"/>
        <v>#REF!</v>
      </c>
      <c r="T426" s="110" t="e">
        <f t="shared" si="115"/>
        <v>#REF!</v>
      </c>
      <c r="U426" s="111" t="e">
        <f t="shared" si="122"/>
        <v>#REF!</v>
      </c>
      <c r="V426" s="111" t="e">
        <f t="shared" si="123"/>
        <v>#REF!</v>
      </c>
      <c r="X426" s="110" t="e">
        <f t="shared" si="116"/>
        <v>#REF!</v>
      </c>
      <c r="Y426" s="110" t="e">
        <f t="shared" si="117"/>
        <v>#REF!</v>
      </c>
      <c r="Z426" s="111" t="e">
        <f t="shared" si="124"/>
        <v>#REF!</v>
      </c>
      <c r="AA426" s="111" t="e">
        <f t="shared" si="125"/>
        <v>#REF!</v>
      </c>
      <c r="AC426" s="110" t="e">
        <f t="shared" si="118"/>
        <v>#REF!</v>
      </c>
      <c r="AD426" s="110" t="e">
        <f t="shared" si="119"/>
        <v>#REF!</v>
      </c>
      <c r="AE426" s="111" t="e">
        <f t="shared" si="126"/>
        <v>#REF!</v>
      </c>
      <c r="AF426" s="111" t="e">
        <f t="shared" si="127"/>
        <v>#REF!</v>
      </c>
      <c r="AH426" s="110" t="e">
        <f t="shared" si="120"/>
        <v>#REF!</v>
      </c>
      <c r="AI426" s="110" t="e">
        <f t="shared" si="121"/>
        <v>#REF!</v>
      </c>
      <c r="AJ426" s="111" t="e">
        <f t="shared" si="128"/>
        <v>#REF!</v>
      </c>
      <c r="AK426" s="111" t="e">
        <f t="shared" si="129"/>
        <v>#REF!</v>
      </c>
    </row>
    <row r="427" spans="19:37">
      <c r="S427" s="110" t="e">
        <f t="shared" si="114"/>
        <v>#REF!</v>
      </c>
      <c r="T427" s="110" t="e">
        <f t="shared" si="115"/>
        <v>#REF!</v>
      </c>
      <c r="U427" s="111" t="e">
        <f t="shared" si="122"/>
        <v>#REF!</v>
      </c>
      <c r="V427" s="111" t="e">
        <f t="shared" si="123"/>
        <v>#REF!</v>
      </c>
      <c r="X427" s="110" t="e">
        <f t="shared" si="116"/>
        <v>#REF!</v>
      </c>
      <c r="Y427" s="110" t="e">
        <f t="shared" si="117"/>
        <v>#REF!</v>
      </c>
      <c r="Z427" s="111" t="e">
        <f t="shared" si="124"/>
        <v>#REF!</v>
      </c>
      <c r="AA427" s="111" t="e">
        <f t="shared" si="125"/>
        <v>#REF!</v>
      </c>
      <c r="AC427" s="110" t="e">
        <f t="shared" si="118"/>
        <v>#REF!</v>
      </c>
      <c r="AD427" s="110" t="e">
        <f t="shared" si="119"/>
        <v>#REF!</v>
      </c>
      <c r="AE427" s="111" t="e">
        <f t="shared" si="126"/>
        <v>#REF!</v>
      </c>
      <c r="AF427" s="111" t="e">
        <f t="shared" si="127"/>
        <v>#REF!</v>
      </c>
      <c r="AH427" s="110" t="e">
        <f t="shared" si="120"/>
        <v>#REF!</v>
      </c>
      <c r="AI427" s="110" t="e">
        <f t="shared" si="121"/>
        <v>#REF!</v>
      </c>
      <c r="AJ427" s="111" t="e">
        <f t="shared" si="128"/>
        <v>#REF!</v>
      </c>
      <c r="AK427" s="111" t="e">
        <f t="shared" si="129"/>
        <v>#REF!</v>
      </c>
    </row>
    <row r="428" spans="19:37">
      <c r="S428" s="110" t="e">
        <f t="shared" si="114"/>
        <v>#REF!</v>
      </c>
      <c r="T428" s="110" t="e">
        <f t="shared" si="115"/>
        <v>#REF!</v>
      </c>
      <c r="U428" s="111" t="e">
        <f t="shared" si="122"/>
        <v>#REF!</v>
      </c>
      <c r="V428" s="111" t="e">
        <f t="shared" si="123"/>
        <v>#REF!</v>
      </c>
      <c r="X428" s="110" t="e">
        <f t="shared" si="116"/>
        <v>#REF!</v>
      </c>
      <c r="Y428" s="110" t="e">
        <f t="shared" si="117"/>
        <v>#REF!</v>
      </c>
      <c r="Z428" s="111" t="e">
        <f t="shared" si="124"/>
        <v>#REF!</v>
      </c>
      <c r="AA428" s="111" t="e">
        <f t="shared" si="125"/>
        <v>#REF!</v>
      </c>
      <c r="AC428" s="110" t="e">
        <f t="shared" si="118"/>
        <v>#REF!</v>
      </c>
      <c r="AD428" s="110" t="e">
        <f t="shared" si="119"/>
        <v>#REF!</v>
      </c>
      <c r="AE428" s="111" t="e">
        <f t="shared" si="126"/>
        <v>#REF!</v>
      </c>
      <c r="AF428" s="111" t="e">
        <f t="shared" si="127"/>
        <v>#REF!</v>
      </c>
      <c r="AH428" s="110" t="e">
        <f t="shared" si="120"/>
        <v>#REF!</v>
      </c>
      <c r="AI428" s="110" t="e">
        <f t="shared" si="121"/>
        <v>#REF!</v>
      </c>
      <c r="AJ428" s="111" t="e">
        <f t="shared" si="128"/>
        <v>#REF!</v>
      </c>
      <c r="AK428" s="111" t="e">
        <f t="shared" si="129"/>
        <v>#REF!</v>
      </c>
    </row>
    <row r="429" spans="19:37">
      <c r="S429" s="110" t="e">
        <f t="shared" si="114"/>
        <v>#REF!</v>
      </c>
      <c r="T429" s="110" t="e">
        <f t="shared" si="115"/>
        <v>#REF!</v>
      </c>
      <c r="U429" s="111" t="e">
        <f t="shared" si="122"/>
        <v>#REF!</v>
      </c>
      <c r="V429" s="111" t="e">
        <f t="shared" si="123"/>
        <v>#REF!</v>
      </c>
      <c r="X429" s="110" t="e">
        <f t="shared" si="116"/>
        <v>#REF!</v>
      </c>
      <c r="Y429" s="110" t="e">
        <f t="shared" si="117"/>
        <v>#REF!</v>
      </c>
      <c r="Z429" s="111" t="e">
        <f t="shared" si="124"/>
        <v>#REF!</v>
      </c>
      <c r="AA429" s="111" t="e">
        <f t="shared" si="125"/>
        <v>#REF!</v>
      </c>
      <c r="AC429" s="110" t="e">
        <f t="shared" si="118"/>
        <v>#REF!</v>
      </c>
      <c r="AD429" s="110" t="e">
        <f t="shared" si="119"/>
        <v>#REF!</v>
      </c>
      <c r="AE429" s="111" t="e">
        <f t="shared" si="126"/>
        <v>#REF!</v>
      </c>
      <c r="AF429" s="111" t="e">
        <f t="shared" si="127"/>
        <v>#REF!</v>
      </c>
      <c r="AH429" s="110" t="e">
        <f t="shared" si="120"/>
        <v>#REF!</v>
      </c>
      <c r="AI429" s="110" t="e">
        <f t="shared" si="121"/>
        <v>#REF!</v>
      </c>
      <c r="AJ429" s="111" t="e">
        <f t="shared" si="128"/>
        <v>#REF!</v>
      </c>
      <c r="AK429" s="111" t="e">
        <f t="shared" si="129"/>
        <v>#REF!</v>
      </c>
    </row>
    <row r="430" spans="19:37">
      <c r="S430" s="110" t="e">
        <f t="shared" si="114"/>
        <v>#REF!</v>
      </c>
      <c r="T430" s="110" t="e">
        <f t="shared" si="115"/>
        <v>#REF!</v>
      </c>
      <c r="U430" s="111" t="e">
        <f t="shared" si="122"/>
        <v>#REF!</v>
      </c>
      <c r="V430" s="111" t="e">
        <f t="shared" si="123"/>
        <v>#REF!</v>
      </c>
      <c r="X430" s="110" t="e">
        <f t="shared" si="116"/>
        <v>#REF!</v>
      </c>
      <c r="Y430" s="110" t="e">
        <f t="shared" si="117"/>
        <v>#REF!</v>
      </c>
      <c r="Z430" s="111" t="e">
        <f t="shared" si="124"/>
        <v>#REF!</v>
      </c>
      <c r="AA430" s="111" t="e">
        <f t="shared" si="125"/>
        <v>#REF!</v>
      </c>
      <c r="AC430" s="110" t="e">
        <f t="shared" si="118"/>
        <v>#REF!</v>
      </c>
      <c r="AD430" s="110" t="e">
        <f t="shared" si="119"/>
        <v>#REF!</v>
      </c>
      <c r="AE430" s="111" t="e">
        <f t="shared" si="126"/>
        <v>#REF!</v>
      </c>
      <c r="AF430" s="111" t="e">
        <f t="shared" si="127"/>
        <v>#REF!</v>
      </c>
      <c r="AH430" s="110" t="e">
        <f t="shared" si="120"/>
        <v>#REF!</v>
      </c>
      <c r="AI430" s="110" t="e">
        <f t="shared" si="121"/>
        <v>#REF!</v>
      </c>
      <c r="AJ430" s="111" t="e">
        <f t="shared" si="128"/>
        <v>#REF!</v>
      </c>
      <c r="AK430" s="111" t="e">
        <f t="shared" si="129"/>
        <v>#REF!</v>
      </c>
    </row>
    <row r="431" spans="19:37">
      <c r="S431" s="110" t="e">
        <f t="shared" si="114"/>
        <v>#REF!</v>
      </c>
      <c r="T431" s="110" t="e">
        <f t="shared" si="115"/>
        <v>#REF!</v>
      </c>
      <c r="U431" s="111" t="e">
        <f t="shared" si="122"/>
        <v>#REF!</v>
      </c>
      <c r="V431" s="111" t="e">
        <f t="shared" si="123"/>
        <v>#REF!</v>
      </c>
      <c r="X431" s="110" t="e">
        <f t="shared" si="116"/>
        <v>#REF!</v>
      </c>
      <c r="Y431" s="110" t="e">
        <f t="shared" si="117"/>
        <v>#REF!</v>
      </c>
      <c r="Z431" s="111" t="e">
        <f t="shared" si="124"/>
        <v>#REF!</v>
      </c>
      <c r="AA431" s="111" t="e">
        <f t="shared" si="125"/>
        <v>#REF!</v>
      </c>
      <c r="AC431" s="110" t="e">
        <f t="shared" si="118"/>
        <v>#REF!</v>
      </c>
      <c r="AD431" s="110" t="e">
        <f t="shared" si="119"/>
        <v>#REF!</v>
      </c>
      <c r="AE431" s="111" t="e">
        <f t="shared" si="126"/>
        <v>#REF!</v>
      </c>
      <c r="AF431" s="111" t="e">
        <f t="shared" si="127"/>
        <v>#REF!</v>
      </c>
      <c r="AH431" s="110" t="e">
        <f t="shared" si="120"/>
        <v>#REF!</v>
      </c>
      <c r="AI431" s="110" t="e">
        <f t="shared" si="121"/>
        <v>#REF!</v>
      </c>
      <c r="AJ431" s="111" t="e">
        <f t="shared" si="128"/>
        <v>#REF!</v>
      </c>
      <c r="AK431" s="111" t="e">
        <f t="shared" si="129"/>
        <v>#REF!</v>
      </c>
    </row>
    <row r="432" spans="19:37">
      <c r="S432" s="110" t="e">
        <f t="shared" si="114"/>
        <v>#REF!</v>
      </c>
      <c r="T432" s="110" t="e">
        <f t="shared" si="115"/>
        <v>#REF!</v>
      </c>
      <c r="U432" s="111" t="e">
        <f t="shared" si="122"/>
        <v>#REF!</v>
      </c>
      <c r="V432" s="111" t="e">
        <f t="shared" si="123"/>
        <v>#REF!</v>
      </c>
      <c r="X432" s="110" t="e">
        <f t="shared" si="116"/>
        <v>#REF!</v>
      </c>
      <c r="Y432" s="110" t="e">
        <f t="shared" si="117"/>
        <v>#REF!</v>
      </c>
      <c r="Z432" s="111" t="e">
        <f t="shared" si="124"/>
        <v>#REF!</v>
      </c>
      <c r="AA432" s="111" t="e">
        <f t="shared" si="125"/>
        <v>#REF!</v>
      </c>
      <c r="AC432" s="110" t="e">
        <f t="shared" si="118"/>
        <v>#REF!</v>
      </c>
      <c r="AD432" s="110" t="e">
        <f t="shared" si="119"/>
        <v>#REF!</v>
      </c>
      <c r="AE432" s="111" t="e">
        <f t="shared" si="126"/>
        <v>#REF!</v>
      </c>
      <c r="AF432" s="111" t="e">
        <f t="shared" si="127"/>
        <v>#REF!</v>
      </c>
      <c r="AH432" s="110" t="e">
        <f t="shared" si="120"/>
        <v>#REF!</v>
      </c>
      <c r="AI432" s="110" t="e">
        <f t="shared" si="121"/>
        <v>#REF!</v>
      </c>
      <c r="AJ432" s="111" t="e">
        <f t="shared" si="128"/>
        <v>#REF!</v>
      </c>
      <c r="AK432" s="111" t="e">
        <f t="shared" si="129"/>
        <v>#REF!</v>
      </c>
    </row>
    <row r="433" spans="19:37">
      <c r="S433" s="110" t="e">
        <f t="shared" si="114"/>
        <v>#REF!</v>
      </c>
      <c r="T433" s="110" t="e">
        <f t="shared" si="115"/>
        <v>#REF!</v>
      </c>
      <c r="U433" s="111" t="e">
        <f t="shared" si="122"/>
        <v>#REF!</v>
      </c>
      <c r="V433" s="111" t="e">
        <f t="shared" si="123"/>
        <v>#REF!</v>
      </c>
      <c r="X433" s="110" t="e">
        <f t="shared" si="116"/>
        <v>#REF!</v>
      </c>
      <c r="Y433" s="110" t="e">
        <f t="shared" si="117"/>
        <v>#REF!</v>
      </c>
      <c r="Z433" s="111" t="e">
        <f t="shared" si="124"/>
        <v>#REF!</v>
      </c>
      <c r="AA433" s="111" t="e">
        <f t="shared" si="125"/>
        <v>#REF!</v>
      </c>
      <c r="AC433" s="110" t="e">
        <f t="shared" si="118"/>
        <v>#REF!</v>
      </c>
      <c r="AD433" s="110" t="e">
        <f t="shared" si="119"/>
        <v>#REF!</v>
      </c>
      <c r="AE433" s="111" t="e">
        <f t="shared" si="126"/>
        <v>#REF!</v>
      </c>
      <c r="AF433" s="111" t="e">
        <f t="shared" si="127"/>
        <v>#REF!</v>
      </c>
      <c r="AH433" s="110" t="e">
        <f t="shared" si="120"/>
        <v>#REF!</v>
      </c>
      <c r="AI433" s="110" t="e">
        <f t="shared" si="121"/>
        <v>#REF!</v>
      </c>
      <c r="AJ433" s="111" t="e">
        <f t="shared" si="128"/>
        <v>#REF!</v>
      </c>
      <c r="AK433" s="111" t="e">
        <f t="shared" si="129"/>
        <v>#REF!</v>
      </c>
    </row>
    <row r="434" spans="19:37">
      <c r="S434" s="110" t="e">
        <f t="shared" si="114"/>
        <v>#REF!</v>
      </c>
      <c r="T434" s="110" t="e">
        <f t="shared" si="115"/>
        <v>#REF!</v>
      </c>
      <c r="U434" s="111" t="e">
        <f t="shared" si="122"/>
        <v>#REF!</v>
      </c>
      <c r="V434" s="111" t="e">
        <f t="shared" si="123"/>
        <v>#REF!</v>
      </c>
      <c r="X434" s="110" t="e">
        <f t="shared" si="116"/>
        <v>#REF!</v>
      </c>
      <c r="Y434" s="110" t="e">
        <f t="shared" si="117"/>
        <v>#REF!</v>
      </c>
      <c r="Z434" s="111" t="e">
        <f t="shared" si="124"/>
        <v>#REF!</v>
      </c>
      <c r="AA434" s="111" t="e">
        <f t="shared" si="125"/>
        <v>#REF!</v>
      </c>
      <c r="AC434" s="110" t="e">
        <f t="shared" si="118"/>
        <v>#REF!</v>
      </c>
      <c r="AD434" s="110" t="e">
        <f t="shared" si="119"/>
        <v>#REF!</v>
      </c>
      <c r="AE434" s="111" t="e">
        <f t="shared" si="126"/>
        <v>#REF!</v>
      </c>
      <c r="AF434" s="111" t="e">
        <f t="shared" si="127"/>
        <v>#REF!</v>
      </c>
      <c r="AH434" s="110" t="e">
        <f t="shared" si="120"/>
        <v>#REF!</v>
      </c>
      <c r="AI434" s="110" t="e">
        <f t="shared" si="121"/>
        <v>#REF!</v>
      </c>
      <c r="AJ434" s="111" t="e">
        <f t="shared" si="128"/>
        <v>#REF!</v>
      </c>
      <c r="AK434" s="111" t="e">
        <f t="shared" si="129"/>
        <v>#REF!</v>
      </c>
    </row>
    <row r="435" spans="19:37">
      <c r="S435" s="110" t="e">
        <f t="shared" si="114"/>
        <v>#REF!</v>
      </c>
      <c r="T435" s="110" t="e">
        <f t="shared" si="115"/>
        <v>#REF!</v>
      </c>
      <c r="U435" s="111" t="e">
        <f t="shared" si="122"/>
        <v>#REF!</v>
      </c>
      <c r="V435" s="111" t="e">
        <f t="shared" si="123"/>
        <v>#REF!</v>
      </c>
      <c r="X435" s="110" t="e">
        <f t="shared" si="116"/>
        <v>#REF!</v>
      </c>
      <c r="Y435" s="110" t="e">
        <f t="shared" si="117"/>
        <v>#REF!</v>
      </c>
      <c r="Z435" s="111" t="e">
        <f t="shared" si="124"/>
        <v>#REF!</v>
      </c>
      <c r="AA435" s="111" t="e">
        <f t="shared" si="125"/>
        <v>#REF!</v>
      </c>
      <c r="AC435" s="110" t="e">
        <f t="shared" si="118"/>
        <v>#REF!</v>
      </c>
      <c r="AD435" s="110" t="e">
        <f t="shared" si="119"/>
        <v>#REF!</v>
      </c>
      <c r="AE435" s="111" t="e">
        <f t="shared" si="126"/>
        <v>#REF!</v>
      </c>
      <c r="AF435" s="111" t="e">
        <f t="shared" si="127"/>
        <v>#REF!</v>
      </c>
      <c r="AH435" s="110" t="e">
        <f t="shared" si="120"/>
        <v>#REF!</v>
      </c>
      <c r="AI435" s="110" t="e">
        <f t="shared" si="121"/>
        <v>#REF!</v>
      </c>
      <c r="AJ435" s="111" t="e">
        <f t="shared" si="128"/>
        <v>#REF!</v>
      </c>
      <c r="AK435" s="111" t="e">
        <f t="shared" si="129"/>
        <v>#REF!</v>
      </c>
    </row>
    <row r="436" spans="19:37">
      <c r="S436" s="110" t="e">
        <f t="shared" si="114"/>
        <v>#REF!</v>
      </c>
      <c r="T436" s="110" t="e">
        <f t="shared" si="115"/>
        <v>#REF!</v>
      </c>
      <c r="U436" s="111" t="e">
        <f t="shared" si="122"/>
        <v>#REF!</v>
      </c>
      <c r="V436" s="111" t="e">
        <f t="shared" si="123"/>
        <v>#REF!</v>
      </c>
      <c r="X436" s="110" t="e">
        <f t="shared" si="116"/>
        <v>#REF!</v>
      </c>
      <c r="Y436" s="110" t="e">
        <f t="shared" si="117"/>
        <v>#REF!</v>
      </c>
      <c r="Z436" s="111" t="e">
        <f t="shared" si="124"/>
        <v>#REF!</v>
      </c>
      <c r="AA436" s="111" t="e">
        <f t="shared" si="125"/>
        <v>#REF!</v>
      </c>
      <c r="AC436" s="110" t="e">
        <f t="shared" si="118"/>
        <v>#REF!</v>
      </c>
      <c r="AD436" s="110" t="e">
        <f t="shared" si="119"/>
        <v>#REF!</v>
      </c>
      <c r="AE436" s="111" t="e">
        <f t="shared" si="126"/>
        <v>#REF!</v>
      </c>
      <c r="AF436" s="111" t="e">
        <f t="shared" si="127"/>
        <v>#REF!</v>
      </c>
      <c r="AH436" s="110" t="e">
        <f t="shared" si="120"/>
        <v>#REF!</v>
      </c>
      <c r="AI436" s="110" t="e">
        <f t="shared" si="121"/>
        <v>#REF!</v>
      </c>
      <c r="AJ436" s="111" t="e">
        <f t="shared" si="128"/>
        <v>#REF!</v>
      </c>
      <c r="AK436" s="111" t="e">
        <f t="shared" si="129"/>
        <v>#REF!</v>
      </c>
    </row>
    <row r="437" spans="19:37">
      <c r="S437" s="110" t="e">
        <f t="shared" si="114"/>
        <v>#REF!</v>
      </c>
      <c r="T437" s="110" t="e">
        <f t="shared" si="115"/>
        <v>#REF!</v>
      </c>
      <c r="U437" s="111" t="e">
        <f t="shared" si="122"/>
        <v>#REF!</v>
      </c>
      <c r="V437" s="111" t="e">
        <f t="shared" si="123"/>
        <v>#REF!</v>
      </c>
      <c r="X437" s="110" t="e">
        <f t="shared" si="116"/>
        <v>#REF!</v>
      </c>
      <c r="Y437" s="110" t="e">
        <f t="shared" si="117"/>
        <v>#REF!</v>
      </c>
      <c r="Z437" s="111" t="e">
        <f t="shared" si="124"/>
        <v>#REF!</v>
      </c>
      <c r="AA437" s="111" t="e">
        <f t="shared" si="125"/>
        <v>#REF!</v>
      </c>
      <c r="AC437" s="110" t="e">
        <f t="shared" si="118"/>
        <v>#REF!</v>
      </c>
      <c r="AD437" s="110" t="e">
        <f t="shared" si="119"/>
        <v>#REF!</v>
      </c>
      <c r="AE437" s="111" t="e">
        <f t="shared" si="126"/>
        <v>#REF!</v>
      </c>
      <c r="AF437" s="111" t="e">
        <f t="shared" si="127"/>
        <v>#REF!</v>
      </c>
      <c r="AH437" s="110" t="e">
        <f t="shared" si="120"/>
        <v>#REF!</v>
      </c>
      <c r="AI437" s="110" t="e">
        <f t="shared" si="121"/>
        <v>#REF!</v>
      </c>
      <c r="AJ437" s="111" t="e">
        <f t="shared" si="128"/>
        <v>#REF!</v>
      </c>
      <c r="AK437" s="111" t="e">
        <f t="shared" si="129"/>
        <v>#REF!</v>
      </c>
    </row>
    <row r="438" spans="19:37">
      <c r="S438" s="110" t="e">
        <f t="shared" si="114"/>
        <v>#REF!</v>
      </c>
      <c r="T438" s="110" t="e">
        <f t="shared" si="115"/>
        <v>#REF!</v>
      </c>
      <c r="U438" s="111" t="e">
        <f t="shared" si="122"/>
        <v>#REF!</v>
      </c>
      <c r="V438" s="111" t="e">
        <f t="shared" si="123"/>
        <v>#REF!</v>
      </c>
      <c r="X438" s="110" t="e">
        <f t="shared" si="116"/>
        <v>#REF!</v>
      </c>
      <c r="Y438" s="110" t="e">
        <f t="shared" si="117"/>
        <v>#REF!</v>
      </c>
      <c r="Z438" s="111" t="e">
        <f t="shared" si="124"/>
        <v>#REF!</v>
      </c>
      <c r="AA438" s="111" t="e">
        <f t="shared" si="125"/>
        <v>#REF!</v>
      </c>
      <c r="AC438" s="110" t="e">
        <f t="shared" si="118"/>
        <v>#REF!</v>
      </c>
      <c r="AD438" s="110" t="e">
        <f t="shared" si="119"/>
        <v>#REF!</v>
      </c>
      <c r="AE438" s="111" t="e">
        <f t="shared" si="126"/>
        <v>#REF!</v>
      </c>
      <c r="AF438" s="111" t="e">
        <f t="shared" si="127"/>
        <v>#REF!</v>
      </c>
      <c r="AH438" s="110" t="e">
        <f t="shared" si="120"/>
        <v>#REF!</v>
      </c>
      <c r="AI438" s="110" t="e">
        <f t="shared" si="121"/>
        <v>#REF!</v>
      </c>
      <c r="AJ438" s="111" t="e">
        <f t="shared" si="128"/>
        <v>#REF!</v>
      </c>
      <c r="AK438" s="111" t="e">
        <f t="shared" si="129"/>
        <v>#REF!</v>
      </c>
    </row>
    <row r="439" spans="19:37">
      <c r="S439" s="110" t="e">
        <f t="shared" si="114"/>
        <v>#REF!</v>
      </c>
      <c r="T439" s="110" t="e">
        <f t="shared" si="115"/>
        <v>#REF!</v>
      </c>
      <c r="U439" s="111" t="e">
        <f t="shared" si="122"/>
        <v>#REF!</v>
      </c>
      <c r="V439" s="111" t="e">
        <f t="shared" si="123"/>
        <v>#REF!</v>
      </c>
      <c r="X439" s="110" t="e">
        <f t="shared" si="116"/>
        <v>#REF!</v>
      </c>
      <c r="Y439" s="110" t="e">
        <f t="shared" si="117"/>
        <v>#REF!</v>
      </c>
      <c r="Z439" s="111" t="e">
        <f t="shared" si="124"/>
        <v>#REF!</v>
      </c>
      <c r="AA439" s="111" t="e">
        <f t="shared" si="125"/>
        <v>#REF!</v>
      </c>
      <c r="AC439" s="110" t="e">
        <f t="shared" si="118"/>
        <v>#REF!</v>
      </c>
      <c r="AD439" s="110" t="e">
        <f t="shared" si="119"/>
        <v>#REF!</v>
      </c>
      <c r="AE439" s="111" t="e">
        <f t="shared" si="126"/>
        <v>#REF!</v>
      </c>
      <c r="AF439" s="111" t="e">
        <f t="shared" si="127"/>
        <v>#REF!</v>
      </c>
      <c r="AH439" s="110" t="e">
        <f t="shared" si="120"/>
        <v>#REF!</v>
      </c>
      <c r="AI439" s="110" t="e">
        <f t="shared" si="121"/>
        <v>#REF!</v>
      </c>
      <c r="AJ439" s="111" t="e">
        <f t="shared" si="128"/>
        <v>#REF!</v>
      </c>
      <c r="AK439" s="111" t="e">
        <f t="shared" si="129"/>
        <v>#REF!</v>
      </c>
    </row>
    <row r="440" spans="19:37">
      <c r="S440" s="110" t="e">
        <f t="shared" si="114"/>
        <v>#REF!</v>
      </c>
      <c r="T440" s="110" t="e">
        <f t="shared" si="115"/>
        <v>#REF!</v>
      </c>
      <c r="U440" s="111" t="e">
        <f t="shared" si="122"/>
        <v>#REF!</v>
      </c>
      <c r="V440" s="111" t="e">
        <f t="shared" si="123"/>
        <v>#REF!</v>
      </c>
      <c r="X440" s="110" t="e">
        <f t="shared" si="116"/>
        <v>#REF!</v>
      </c>
      <c r="Y440" s="110" t="e">
        <f t="shared" si="117"/>
        <v>#REF!</v>
      </c>
      <c r="Z440" s="111" t="e">
        <f t="shared" si="124"/>
        <v>#REF!</v>
      </c>
      <c r="AA440" s="111" t="e">
        <f t="shared" si="125"/>
        <v>#REF!</v>
      </c>
      <c r="AC440" s="110" t="e">
        <f t="shared" si="118"/>
        <v>#REF!</v>
      </c>
      <c r="AD440" s="110" t="e">
        <f t="shared" si="119"/>
        <v>#REF!</v>
      </c>
      <c r="AE440" s="111" t="e">
        <f t="shared" si="126"/>
        <v>#REF!</v>
      </c>
      <c r="AF440" s="111" t="e">
        <f t="shared" si="127"/>
        <v>#REF!</v>
      </c>
      <c r="AH440" s="110" t="e">
        <f t="shared" si="120"/>
        <v>#REF!</v>
      </c>
      <c r="AI440" s="110" t="e">
        <f t="shared" si="121"/>
        <v>#REF!</v>
      </c>
      <c r="AJ440" s="111" t="e">
        <f t="shared" si="128"/>
        <v>#REF!</v>
      </c>
      <c r="AK440" s="111" t="e">
        <f t="shared" si="129"/>
        <v>#REF!</v>
      </c>
    </row>
    <row r="441" spans="19:37">
      <c r="S441" s="110" t="e">
        <f t="shared" si="114"/>
        <v>#REF!</v>
      </c>
      <c r="T441" s="110" t="e">
        <f t="shared" si="115"/>
        <v>#REF!</v>
      </c>
      <c r="U441" s="111" t="e">
        <f t="shared" si="122"/>
        <v>#REF!</v>
      </c>
      <c r="V441" s="111" t="e">
        <f t="shared" si="123"/>
        <v>#REF!</v>
      </c>
      <c r="X441" s="110" t="e">
        <f t="shared" si="116"/>
        <v>#REF!</v>
      </c>
      <c r="Y441" s="110" t="e">
        <f t="shared" si="117"/>
        <v>#REF!</v>
      </c>
      <c r="Z441" s="111" t="e">
        <f t="shared" si="124"/>
        <v>#REF!</v>
      </c>
      <c r="AA441" s="111" t="e">
        <f t="shared" si="125"/>
        <v>#REF!</v>
      </c>
      <c r="AC441" s="110" t="e">
        <f t="shared" si="118"/>
        <v>#REF!</v>
      </c>
      <c r="AD441" s="110" t="e">
        <f t="shared" si="119"/>
        <v>#REF!</v>
      </c>
      <c r="AE441" s="111" t="e">
        <f t="shared" si="126"/>
        <v>#REF!</v>
      </c>
      <c r="AF441" s="111" t="e">
        <f t="shared" si="127"/>
        <v>#REF!</v>
      </c>
      <c r="AH441" s="110" t="e">
        <f t="shared" si="120"/>
        <v>#REF!</v>
      </c>
      <c r="AI441" s="110" t="e">
        <f t="shared" si="121"/>
        <v>#REF!</v>
      </c>
      <c r="AJ441" s="111" t="e">
        <f t="shared" si="128"/>
        <v>#REF!</v>
      </c>
      <c r="AK441" s="111" t="e">
        <f t="shared" si="129"/>
        <v>#REF!</v>
      </c>
    </row>
    <row r="442" spans="19:37">
      <c r="S442" s="110" t="e">
        <f t="shared" si="114"/>
        <v>#REF!</v>
      </c>
      <c r="T442" s="110" t="e">
        <f t="shared" si="115"/>
        <v>#REF!</v>
      </c>
      <c r="U442" s="111" t="e">
        <f t="shared" si="122"/>
        <v>#REF!</v>
      </c>
      <c r="V442" s="111" t="e">
        <f t="shared" si="123"/>
        <v>#REF!</v>
      </c>
      <c r="X442" s="110" t="e">
        <f t="shared" si="116"/>
        <v>#REF!</v>
      </c>
      <c r="Y442" s="110" t="e">
        <f t="shared" si="117"/>
        <v>#REF!</v>
      </c>
      <c r="Z442" s="111" t="e">
        <f t="shared" si="124"/>
        <v>#REF!</v>
      </c>
      <c r="AA442" s="111" t="e">
        <f t="shared" si="125"/>
        <v>#REF!</v>
      </c>
      <c r="AC442" s="110" t="e">
        <f t="shared" si="118"/>
        <v>#REF!</v>
      </c>
      <c r="AD442" s="110" t="e">
        <f t="shared" si="119"/>
        <v>#REF!</v>
      </c>
      <c r="AE442" s="111" t="e">
        <f t="shared" si="126"/>
        <v>#REF!</v>
      </c>
      <c r="AF442" s="111" t="e">
        <f t="shared" si="127"/>
        <v>#REF!</v>
      </c>
      <c r="AH442" s="110" t="e">
        <f t="shared" si="120"/>
        <v>#REF!</v>
      </c>
      <c r="AI442" s="110" t="e">
        <f t="shared" si="121"/>
        <v>#REF!</v>
      </c>
      <c r="AJ442" s="111" t="e">
        <f t="shared" si="128"/>
        <v>#REF!</v>
      </c>
      <c r="AK442" s="111" t="e">
        <f t="shared" si="129"/>
        <v>#REF!</v>
      </c>
    </row>
    <row r="443" spans="19:37">
      <c r="S443" s="110" t="e">
        <f t="shared" si="114"/>
        <v>#REF!</v>
      </c>
      <c r="T443" s="110" t="e">
        <f t="shared" si="115"/>
        <v>#REF!</v>
      </c>
      <c r="U443" s="111" t="e">
        <f t="shared" si="122"/>
        <v>#REF!</v>
      </c>
      <c r="V443" s="111" t="e">
        <f t="shared" si="123"/>
        <v>#REF!</v>
      </c>
      <c r="X443" s="110" t="e">
        <f t="shared" si="116"/>
        <v>#REF!</v>
      </c>
      <c r="Y443" s="110" t="e">
        <f t="shared" si="117"/>
        <v>#REF!</v>
      </c>
      <c r="Z443" s="111" t="e">
        <f t="shared" si="124"/>
        <v>#REF!</v>
      </c>
      <c r="AA443" s="111" t="e">
        <f t="shared" si="125"/>
        <v>#REF!</v>
      </c>
      <c r="AC443" s="110" t="e">
        <f t="shared" si="118"/>
        <v>#REF!</v>
      </c>
      <c r="AD443" s="110" t="e">
        <f t="shared" si="119"/>
        <v>#REF!</v>
      </c>
      <c r="AE443" s="111" t="e">
        <f t="shared" si="126"/>
        <v>#REF!</v>
      </c>
      <c r="AF443" s="111" t="e">
        <f t="shared" si="127"/>
        <v>#REF!</v>
      </c>
      <c r="AH443" s="110" t="e">
        <f t="shared" si="120"/>
        <v>#REF!</v>
      </c>
      <c r="AI443" s="110" t="e">
        <f t="shared" si="121"/>
        <v>#REF!</v>
      </c>
      <c r="AJ443" s="111" t="e">
        <f t="shared" si="128"/>
        <v>#REF!</v>
      </c>
      <c r="AK443" s="111" t="e">
        <f t="shared" si="129"/>
        <v>#REF!</v>
      </c>
    </row>
    <row r="444" spans="19:37">
      <c r="S444" s="110" t="e">
        <f t="shared" si="114"/>
        <v>#REF!</v>
      </c>
      <c r="T444" s="110" t="e">
        <f t="shared" si="115"/>
        <v>#REF!</v>
      </c>
      <c r="U444" s="111" t="e">
        <f t="shared" si="122"/>
        <v>#REF!</v>
      </c>
      <c r="V444" s="111" t="e">
        <f t="shared" si="123"/>
        <v>#REF!</v>
      </c>
      <c r="X444" s="110" t="e">
        <f t="shared" si="116"/>
        <v>#REF!</v>
      </c>
      <c r="Y444" s="110" t="e">
        <f t="shared" si="117"/>
        <v>#REF!</v>
      </c>
      <c r="Z444" s="111" t="e">
        <f t="shared" si="124"/>
        <v>#REF!</v>
      </c>
      <c r="AA444" s="111" t="e">
        <f t="shared" si="125"/>
        <v>#REF!</v>
      </c>
      <c r="AC444" s="110" t="e">
        <f t="shared" si="118"/>
        <v>#REF!</v>
      </c>
      <c r="AD444" s="110" t="e">
        <f t="shared" si="119"/>
        <v>#REF!</v>
      </c>
      <c r="AE444" s="111" t="e">
        <f t="shared" si="126"/>
        <v>#REF!</v>
      </c>
      <c r="AF444" s="111" t="e">
        <f t="shared" si="127"/>
        <v>#REF!</v>
      </c>
      <c r="AH444" s="110" t="e">
        <f t="shared" si="120"/>
        <v>#REF!</v>
      </c>
      <c r="AI444" s="110" t="e">
        <f t="shared" si="121"/>
        <v>#REF!</v>
      </c>
      <c r="AJ444" s="111" t="e">
        <f t="shared" si="128"/>
        <v>#REF!</v>
      </c>
      <c r="AK444" s="111" t="e">
        <f t="shared" si="129"/>
        <v>#REF!</v>
      </c>
    </row>
    <row r="445" spans="19:37">
      <c r="S445" s="110" t="e">
        <f t="shared" si="114"/>
        <v>#REF!</v>
      </c>
      <c r="T445" s="110" t="e">
        <f t="shared" si="115"/>
        <v>#REF!</v>
      </c>
      <c r="U445" s="111" t="e">
        <f t="shared" si="122"/>
        <v>#REF!</v>
      </c>
      <c r="V445" s="111" t="e">
        <f t="shared" si="123"/>
        <v>#REF!</v>
      </c>
      <c r="X445" s="110" t="e">
        <f t="shared" si="116"/>
        <v>#REF!</v>
      </c>
      <c r="Y445" s="110" t="e">
        <f t="shared" si="117"/>
        <v>#REF!</v>
      </c>
      <c r="Z445" s="111" t="e">
        <f t="shared" si="124"/>
        <v>#REF!</v>
      </c>
      <c r="AA445" s="111" t="e">
        <f t="shared" si="125"/>
        <v>#REF!</v>
      </c>
      <c r="AC445" s="110" t="e">
        <f t="shared" si="118"/>
        <v>#REF!</v>
      </c>
      <c r="AD445" s="110" t="e">
        <f t="shared" si="119"/>
        <v>#REF!</v>
      </c>
      <c r="AE445" s="111" t="e">
        <f t="shared" si="126"/>
        <v>#REF!</v>
      </c>
      <c r="AF445" s="111" t="e">
        <f t="shared" si="127"/>
        <v>#REF!</v>
      </c>
      <c r="AH445" s="110" t="e">
        <f t="shared" si="120"/>
        <v>#REF!</v>
      </c>
      <c r="AI445" s="110" t="e">
        <f t="shared" si="121"/>
        <v>#REF!</v>
      </c>
      <c r="AJ445" s="111" t="e">
        <f t="shared" si="128"/>
        <v>#REF!</v>
      </c>
      <c r="AK445" s="111" t="e">
        <f t="shared" si="129"/>
        <v>#REF!</v>
      </c>
    </row>
    <row r="446" spans="19:37">
      <c r="S446" s="110" t="e">
        <f t="shared" si="114"/>
        <v>#REF!</v>
      </c>
      <c r="T446" s="110" t="e">
        <f t="shared" si="115"/>
        <v>#REF!</v>
      </c>
      <c r="U446" s="111" t="e">
        <f t="shared" si="122"/>
        <v>#REF!</v>
      </c>
      <c r="V446" s="111" t="e">
        <f t="shared" si="123"/>
        <v>#REF!</v>
      </c>
      <c r="X446" s="110" t="e">
        <f t="shared" si="116"/>
        <v>#REF!</v>
      </c>
      <c r="Y446" s="110" t="e">
        <f t="shared" si="117"/>
        <v>#REF!</v>
      </c>
      <c r="Z446" s="111" t="e">
        <f t="shared" si="124"/>
        <v>#REF!</v>
      </c>
      <c r="AA446" s="111" t="e">
        <f t="shared" si="125"/>
        <v>#REF!</v>
      </c>
      <c r="AC446" s="110" t="e">
        <f t="shared" si="118"/>
        <v>#REF!</v>
      </c>
      <c r="AD446" s="110" t="e">
        <f t="shared" si="119"/>
        <v>#REF!</v>
      </c>
      <c r="AE446" s="111" t="e">
        <f t="shared" si="126"/>
        <v>#REF!</v>
      </c>
      <c r="AF446" s="111" t="e">
        <f t="shared" si="127"/>
        <v>#REF!</v>
      </c>
      <c r="AH446" s="110" t="e">
        <f t="shared" si="120"/>
        <v>#REF!</v>
      </c>
      <c r="AI446" s="110" t="e">
        <f t="shared" si="121"/>
        <v>#REF!</v>
      </c>
      <c r="AJ446" s="111" t="e">
        <f t="shared" si="128"/>
        <v>#REF!</v>
      </c>
      <c r="AK446" s="111" t="e">
        <f t="shared" si="129"/>
        <v>#REF!</v>
      </c>
    </row>
    <row r="447" spans="19:37">
      <c r="S447" s="110" t="e">
        <f t="shared" si="114"/>
        <v>#REF!</v>
      </c>
      <c r="T447" s="110" t="e">
        <f t="shared" si="115"/>
        <v>#REF!</v>
      </c>
      <c r="U447" s="111" t="e">
        <f t="shared" si="122"/>
        <v>#REF!</v>
      </c>
      <c r="V447" s="111" t="e">
        <f t="shared" si="123"/>
        <v>#REF!</v>
      </c>
      <c r="X447" s="110" t="e">
        <f t="shared" si="116"/>
        <v>#REF!</v>
      </c>
      <c r="Y447" s="110" t="e">
        <f t="shared" si="117"/>
        <v>#REF!</v>
      </c>
      <c r="Z447" s="111" t="e">
        <f t="shared" si="124"/>
        <v>#REF!</v>
      </c>
      <c r="AA447" s="111" t="e">
        <f t="shared" si="125"/>
        <v>#REF!</v>
      </c>
      <c r="AC447" s="110" t="e">
        <f t="shared" si="118"/>
        <v>#REF!</v>
      </c>
      <c r="AD447" s="110" t="e">
        <f t="shared" si="119"/>
        <v>#REF!</v>
      </c>
      <c r="AE447" s="111" t="e">
        <f t="shared" si="126"/>
        <v>#REF!</v>
      </c>
      <c r="AF447" s="111" t="e">
        <f t="shared" si="127"/>
        <v>#REF!</v>
      </c>
      <c r="AH447" s="110" t="e">
        <f t="shared" si="120"/>
        <v>#REF!</v>
      </c>
      <c r="AI447" s="110" t="e">
        <f t="shared" si="121"/>
        <v>#REF!</v>
      </c>
      <c r="AJ447" s="111" t="e">
        <f t="shared" si="128"/>
        <v>#REF!</v>
      </c>
      <c r="AK447" s="111" t="e">
        <f t="shared" si="129"/>
        <v>#REF!</v>
      </c>
    </row>
    <row r="448" spans="19:37">
      <c r="S448" s="110" t="e">
        <f t="shared" si="114"/>
        <v>#REF!</v>
      </c>
      <c r="T448" s="110" t="e">
        <f t="shared" si="115"/>
        <v>#REF!</v>
      </c>
      <c r="U448" s="111" t="e">
        <f t="shared" si="122"/>
        <v>#REF!</v>
      </c>
      <c r="V448" s="111" t="e">
        <f t="shared" si="123"/>
        <v>#REF!</v>
      </c>
      <c r="X448" s="110" t="e">
        <f t="shared" si="116"/>
        <v>#REF!</v>
      </c>
      <c r="Y448" s="110" t="e">
        <f t="shared" si="117"/>
        <v>#REF!</v>
      </c>
      <c r="Z448" s="111" t="e">
        <f t="shared" si="124"/>
        <v>#REF!</v>
      </c>
      <c r="AA448" s="111" t="e">
        <f t="shared" si="125"/>
        <v>#REF!</v>
      </c>
      <c r="AC448" s="110" t="e">
        <f t="shared" si="118"/>
        <v>#REF!</v>
      </c>
      <c r="AD448" s="110" t="e">
        <f t="shared" si="119"/>
        <v>#REF!</v>
      </c>
      <c r="AE448" s="111" t="e">
        <f t="shared" si="126"/>
        <v>#REF!</v>
      </c>
      <c r="AF448" s="111" t="e">
        <f t="shared" si="127"/>
        <v>#REF!</v>
      </c>
      <c r="AH448" s="110" t="e">
        <f t="shared" si="120"/>
        <v>#REF!</v>
      </c>
      <c r="AI448" s="110" t="e">
        <f t="shared" si="121"/>
        <v>#REF!</v>
      </c>
      <c r="AJ448" s="111" t="e">
        <f t="shared" si="128"/>
        <v>#REF!</v>
      </c>
      <c r="AK448" s="111" t="e">
        <f t="shared" si="129"/>
        <v>#REF!</v>
      </c>
    </row>
    <row r="449" spans="19:37">
      <c r="S449" s="110" t="e">
        <f t="shared" si="114"/>
        <v>#REF!</v>
      </c>
      <c r="T449" s="110" t="e">
        <f t="shared" si="115"/>
        <v>#REF!</v>
      </c>
      <c r="U449" s="111" t="e">
        <f t="shared" si="122"/>
        <v>#REF!</v>
      </c>
      <c r="V449" s="111" t="e">
        <f t="shared" si="123"/>
        <v>#REF!</v>
      </c>
      <c r="X449" s="110" t="e">
        <f t="shared" si="116"/>
        <v>#REF!</v>
      </c>
      <c r="Y449" s="110" t="e">
        <f t="shared" si="117"/>
        <v>#REF!</v>
      </c>
      <c r="Z449" s="111" t="e">
        <f t="shared" si="124"/>
        <v>#REF!</v>
      </c>
      <c r="AA449" s="111" t="e">
        <f t="shared" si="125"/>
        <v>#REF!</v>
      </c>
      <c r="AC449" s="110" t="e">
        <f t="shared" si="118"/>
        <v>#REF!</v>
      </c>
      <c r="AD449" s="110" t="e">
        <f t="shared" si="119"/>
        <v>#REF!</v>
      </c>
      <c r="AE449" s="111" t="e">
        <f t="shared" si="126"/>
        <v>#REF!</v>
      </c>
      <c r="AF449" s="111" t="e">
        <f t="shared" si="127"/>
        <v>#REF!</v>
      </c>
      <c r="AH449" s="110" t="e">
        <f t="shared" si="120"/>
        <v>#REF!</v>
      </c>
      <c r="AI449" s="110" t="e">
        <f t="shared" si="121"/>
        <v>#REF!</v>
      </c>
      <c r="AJ449" s="111" t="e">
        <f t="shared" si="128"/>
        <v>#REF!</v>
      </c>
      <c r="AK449" s="111" t="e">
        <f t="shared" si="129"/>
        <v>#REF!</v>
      </c>
    </row>
    <row r="450" spans="19:37">
      <c r="S450" s="110" t="e">
        <f t="shared" si="114"/>
        <v>#REF!</v>
      </c>
      <c r="T450" s="110" t="e">
        <f t="shared" si="115"/>
        <v>#REF!</v>
      </c>
      <c r="U450" s="111" t="e">
        <f t="shared" si="122"/>
        <v>#REF!</v>
      </c>
      <c r="V450" s="111" t="e">
        <f t="shared" si="123"/>
        <v>#REF!</v>
      </c>
      <c r="X450" s="110" t="e">
        <f t="shared" si="116"/>
        <v>#REF!</v>
      </c>
      <c r="Y450" s="110" t="e">
        <f t="shared" si="117"/>
        <v>#REF!</v>
      </c>
      <c r="Z450" s="111" t="e">
        <f t="shared" si="124"/>
        <v>#REF!</v>
      </c>
      <c r="AA450" s="111" t="e">
        <f t="shared" si="125"/>
        <v>#REF!</v>
      </c>
      <c r="AC450" s="110" t="e">
        <f t="shared" si="118"/>
        <v>#REF!</v>
      </c>
      <c r="AD450" s="110" t="e">
        <f t="shared" si="119"/>
        <v>#REF!</v>
      </c>
      <c r="AE450" s="111" t="e">
        <f t="shared" si="126"/>
        <v>#REF!</v>
      </c>
      <c r="AF450" s="111" t="e">
        <f t="shared" si="127"/>
        <v>#REF!</v>
      </c>
      <c r="AH450" s="110" t="e">
        <f t="shared" si="120"/>
        <v>#REF!</v>
      </c>
      <c r="AI450" s="110" t="e">
        <f t="shared" si="121"/>
        <v>#REF!</v>
      </c>
      <c r="AJ450" s="111" t="e">
        <f t="shared" si="128"/>
        <v>#REF!</v>
      </c>
      <c r="AK450" s="111" t="e">
        <f t="shared" si="129"/>
        <v>#REF!</v>
      </c>
    </row>
    <row r="451" spans="19:37">
      <c r="S451" s="110" t="e">
        <f t="shared" si="114"/>
        <v>#REF!</v>
      </c>
      <c r="T451" s="110" t="e">
        <f t="shared" si="115"/>
        <v>#REF!</v>
      </c>
      <c r="U451" s="111" t="e">
        <f t="shared" si="122"/>
        <v>#REF!</v>
      </c>
      <c r="V451" s="111" t="e">
        <f t="shared" si="123"/>
        <v>#REF!</v>
      </c>
      <c r="X451" s="110" t="e">
        <f t="shared" si="116"/>
        <v>#REF!</v>
      </c>
      <c r="Y451" s="110" t="e">
        <f t="shared" si="117"/>
        <v>#REF!</v>
      </c>
      <c r="Z451" s="111" t="e">
        <f t="shared" si="124"/>
        <v>#REF!</v>
      </c>
      <c r="AA451" s="111" t="e">
        <f t="shared" si="125"/>
        <v>#REF!</v>
      </c>
      <c r="AC451" s="110" t="e">
        <f t="shared" si="118"/>
        <v>#REF!</v>
      </c>
      <c r="AD451" s="110" t="e">
        <f t="shared" si="119"/>
        <v>#REF!</v>
      </c>
      <c r="AE451" s="111" t="e">
        <f t="shared" si="126"/>
        <v>#REF!</v>
      </c>
      <c r="AF451" s="111" t="e">
        <f t="shared" si="127"/>
        <v>#REF!</v>
      </c>
      <c r="AH451" s="110" t="e">
        <f t="shared" si="120"/>
        <v>#REF!</v>
      </c>
      <c r="AI451" s="110" t="e">
        <f t="shared" si="121"/>
        <v>#REF!</v>
      </c>
      <c r="AJ451" s="111" t="e">
        <f t="shared" si="128"/>
        <v>#REF!</v>
      </c>
      <c r="AK451" s="111" t="e">
        <f t="shared" si="129"/>
        <v>#REF!</v>
      </c>
    </row>
    <row r="452" spans="19:37">
      <c r="S452" s="110" t="e">
        <f t="shared" si="114"/>
        <v>#REF!</v>
      </c>
      <c r="T452" s="110" t="e">
        <f t="shared" si="115"/>
        <v>#REF!</v>
      </c>
      <c r="U452" s="111" t="e">
        <f t="shared" si="122"/>
        <v>#REF!</v>
      </c>
      <c r="V452" s="111" t="e">
        <f t="shared" si="123"/>
        <v>#REF!</v>
      </c>
      <c r="X452" s="110" t="e">
        <f t="shared" si="116"/>
        <v>#REF!</v>
      </c>
      <c r="Y452" s="110" t="e">
        <f t="shared" si="117"/>
        <v>#REF!</v>
      </c>
      <c r="Z452" s="111" t="e">
        <f t="shared" si="124"/>
        <v>#REF!</v>
      </c>
      <c r="AA452" s="111" t="e">
        <f t="shared" si="125"/>
        <v>#REF!</v>
      </c>
      <c r="AC452" s="110" t="e">
        <f t="shared" si="118"/>
        <v>#REF!</v>
      </c>
      <c r="AD452" s="110" t="e">
        <f t="shared" si="119"/>
        <v>#REF!</v>
      </c>
      <c r="AE452" s="111" t="e">
        <f t="shared" si="126"/>
        <v>#REF!</v>
      </c>
      <c r="AF452" s="111" t="e">
        <f t="shared" si="127"/>
        <v>#REF!</v>
      </c>
      <c r="AH452" s="110" t="e">
        <f t="shared" si="120"/>
        <v>#REF!</v>
      </c>
      <c r="AI452" s="110" t="e">
        <f t="shared" si="121"/>
        <v>#REF!</v>
      </c>
      <c r="AJ452" s="111" t="e">
        <f t="shared" si="128"/>
        <v>#REF!</v>
      </c>
      <c r="AK452" s="111" t="e">
        <f t="shared" si="129"/>
        <v>#REF!</v>
      </c>
    </row>
    <row r="453" spans="19:37">
      <c r="S453" s="110" t="e">
        <f t="shared" si="114"/>
        <v>#REF!</v>
      </c>
      <c r="T453" s="110" t="e">
        <f t="shared" si="115"/>
        <v>#REF!</v>
      </c>
      <c r="U453" s="111" t="e">
        <f t="shared" si="122"/>
        <v>#REF!</v>
      </c>
      <c r="V453" s="111" t="e">
        <f t="shared" si="123"/>
        <v>#REF!</v>
      </c>
      <c r="X453" s="110" t="e">
        <f t="shared" si="116"/>
        <v>#REF!</v>
      </c>
      <c r="Y453" s="110" t="e">
        <f t="shared" si="117"/>
        <v>#REF!</v>
      </c>
      <c r="Z453" s="111" t="e">
        <f t="shared" si="124"/>
        <v>#REF!</v>
      </c>
      <c r="AA453" s="111" t="e">
        <f t="shared" si="125"/>
        <v>#REF!</v>
      </c>
      <c r="AC453" s="110" t="e">
        <f t="shared" si="118"/>
        <v>#REF!</v>
      </c>
      <c r="AD453" s="110" t="e">
        <f t="shared" si="119"/>
        <v>#REF!</v>
      </c>
      <c r="AE453" s="111" t="e">
        <f t="shared" si="126"/>
        <v>#REF!</v>
      </c>
      <c r="AF453" s="111" t="e">
        <f t="shared" si="127"/>
        <v>#REF!</v>
      </c>
      <c r="AH453" s="110" t="e">
        <f t="shared" si="120"/>
        <v>#REF!</v>
      </c>
      <c r="AI453" s="110" t="e">
        <f t="shared" si="121"/>
        <v>#REF!</v>
      </c>
      <c r="AJ453" s="111" t="e">
        <f t="shared" si="128"/>
        <v>#REF!</v>
      </c>
      <c r="AK453" s="111" t="e">
        <f t="shared" si="129"/>
        <v>#REF!</v>
      </c>
    </row>
    <row r="454" spans="19:37">
      <c r="S454" s="110" t="e">
        <f t="shared" si="114"/>
        <v>#REF!</v>
      </c>
      <c r="T454" s="110" t="e">
        <f t="shared" si="115"/>
        <v>#REF!</v>
      </c>
      <c r="U454" s="111" t="e">
        <f t="shared" si="122"/>
        <v>#REF!</v>
      </c>
      <c r="V454" s="111" t="e">
        <f t="shared" si="123"/>
        <v>#REF!</v>
      </c>
      <c r="X454" s="110" t="e">
        <f t="shared" si="116"/>
        <v>#REF!</v>
      </c>
      <c r="Y454" s="110" t="e">
        <f t="shared" si="117"/>
        <v>#REF!</v>
      </c>
      <c r="Z454" s="111" t="e">
        <f t="shared" si="124"/>
        <v>#REF!</v>
      </c>
      <c r="AA454" s="111" t="e">
        <f t="shared" si="125"/>
        <v>#REF!</v>
      </c>
      <c r="AC454" s="110" t="e">
        <f t="shared" si="118"/>
        <v>#REF!</v>
      </c>
      <c r="AD454" s="110" t="e">
        <f t="shared" si="119"/>
        <v>#REF!</v>
      </c>
      <c r="AE454" s="111" t="e">
        <f t="shared" si="126"/>
        <v>#REF!</v>
      </c>
      <c r="AF454" s="111" t="e">
        <f t="shared" si="127"/>
        <v>#REF!</v>
      </c>
      <c r="AH454" s="110" t="e">
        <f t="shared" si="120"/>
        <v>#REF!</v>
      </c>
      <c r="AI454" s="110" t="e">
        <f t="shared" si="121"/>
        <v>#REF!</v>
      </c>
      <c r="AJ454" s="111" t="e">
        <f t="shared" si="128"/>
        <v>#REF!</v>
      </c>
      <c r="AK454" s="111" t="e">
        <f t="shared" si="129"/>
        <v>#REF!</v>
      </c>
    </row>
    <row r="455" spans="19:37">
      <c r="S455" s="110" t="e">
        <f t="shared" si="114"/>
        <v>#REF!</v>
      </c>
      <c r="T455" s="110" t="e">
        <f t="shared" si="115"/>
        <v>#REF!</v>
      </c>
      <c r="U455" s="111" t="e">
        <f t="shared" si="122"/>
        <v>#REF!</v>
      </c>
      <c r="V455" s="111" t="e">
        <f t="shared" si="123"/>
        <v>#REF!</v>
      </c>
      <c r="X455" s="110" t="e">
        <f t="shared" si="116"/>
        <v>#REF!</v>
      </c>
      <c r="Y455" s="110" t="e">
        <f t="shared" si="117"/>
        <v>#REF!</v>
      </c>
      <c r="Z455" s="111" t="e">
        <f t="shared" si="124"/>
        <v>#REF!</v>
      </c>
      <c r="AA455" s="111" t="e">
        <f t="shared" si="125"/>
        <v>#REF!</v>
      </c>
      <c r="AC455" s="110" t="e">
        <f t="shared" si="118"/>
        <v>#REF!</v>
      </c>
      <c r="AD455" s="110" t="e">
        <f t="shared" si="119"/>
        <v>#REF!</v>
      </c>
      <c r="AE455" s="111" t="e">
        <f t="shared" si="126"/>
        <v>#REF!</v>
      </c>
      <c r="AF455" s="111" t="e">
        <f t="shared" si="127"/>
        <v>#REF!</v>
      </c>
      <c r="AH455" s="110" t="e">
        <f t="shared" si="120"/>
        <v>#REF!</v>
      </c>
      <c r="AI455" s="110" t="e">
        <f t="shared" si="121"/>
        <v>#REF!</v>
      </c>
      <c r="AJ455" s="111" t="e">
        <f t="shared" si="128"/>
        <v>#REF!</v>
      </c>
      <c r="AK455" s="111" t="e">
        <f t="shared" si="129"/>
        <v>#REF!</v>
      </c>
    </row>
    <row r="456" spans="19:37">
      <c r="S456" s="110" t="e">
        <f t="shared" si="114"/>
        <v>#REF!</v>
      </c>
      <c r="T456" s="110" t="e">
        <f t="shared" si="115"/>
        <v>#REF!</v>
      </c>
      <c r="U456" s="111" t="e">
        <f t="shared" si="122"/>
        <v>#REF!</v>
      </c>
      <c r="V456" s="111" t="e">
        <f t="shared" si="123"/>
        <v>#REF!</v>
      </c>
      <c r="X456" s="110" t="e">
        <f t="shared" si="116"/>
        <v>#REF!</v>
      </c>
      <c r="Y456" s="110" t="e">
        <f t="shared" si="117"/>
        <v>#REF!</v>
      </c>
      <c r="Z456" s="111" t="e">
        <f t="shared" si="124"/>
        <v>#REF!</v>
      </c>
      <c r="AA456" s="111" t="e">
        <f t="shared" si="125"/>
        <v>#REF!</v>
      </c>
      <c r="AC456" s="110" t="e">
        <f t="shared" si="118"/>
        <v>#REF!</v>
      </c>
      <c r="AD456" s="110" t="e">
        <f t="shared" si="119"/>
        <v>#REF!</v>
      </c>
      <c r="AE456" s="111" t="e">
        <f t="shared" si="126"/>
        <v>#REF!</v>
      </c>
      <c r="AF456" s="111" t="e">
        <f t="shared" si="127"/>
        <v>#REF!</v>
      </c>
      <c r="AH456" s="110" t="e">
        <f t="shared" si="120"/>
        <v>#REF!</v>
      </c>
      <c r="AI456" s="110" t="e">
        <f t="shared" si="121"/>
        <v>#REF!</v>
      </c>
      <c r="AJ456" s="111" t="e">
        <f t="shared" si="128"/>
        <v>#REF!</v>
      </c>
      <c r="AK456" s="111" t="e">
        <f t="shared" si="129"/>
        <v>#REF!</v>
      </c>
    </row>
    <row r="457" spans="19:37">
      <c r="S457" s="110" t="e">
        <f t="shared" si="114"/>
        <v>#REF!</v>
      </c>
      <c r="T457" s="110" t="e">
        <f t="shared" si="115"/>
        <v>#REF!</v>
      </c>
      <c r="U457" s="111" t="e">
        <f t="shared" si="122"/>
        <v>#REF!</v>
      </c>
      <c r="V457" s="111" t="e">
        <f t="shared" si="123"/>
        <v>#REF!</v>
      </c>
      <c r="X457" s="110" t="e">
        <f t="shared" si="116"/>
        <v>#REF!</v>
      </c>
      <c r="Y457" s="110" t="e">
        <f t="shared" si="117"/>
        <v>#REF!</v>
      </c>
      <c r="Z457" s="111" t="e">
        <f t="shared" si="124"/>
        <v>#REF!</v>
      </c>
      <c r="AA457" s="111" t="e">
        <f t="shared" si="125"/>
        <v>#REF!</v>
      </c>
      <c r="AC457" s="110" t="e">
        <f t="shared" si="118"/>
        <v>#REF!</v>
      </c>
      <c r="AD457" s="110" t="e">
        <f t="shared" si="119"/>
        <v>#REF!</v>
      </c>
      <c r="AE457" s="111" t="e">
        <f t="shared" si="126"/>
        <v>#REF!</v>
      </c>
      <c r="AF457" s="111" t="e">
        <f t="shared" si="127"/>
        <v>#REF!</v>
      </c>
      <c r="AH457" s="110" t="e">
        <f t="shared" si="120"/>
        <v>#REF!</v>
      </c>
      <c r="AI457" s="110" t="e">
        <f t="shared" si="121"/>
        <v>#REF!</v>
      </c>
      <c r="AJ457" s="111" t="e">
        <f t="shared" si="128"/>
        <v>#REF!</v>
      </c>
      <c r="AK457" s="111" t="e">
        <f t="shared" si="129"/>
        <v>#REF!</v>
      </c>
    </row>
    <row r="458" spans="19:37">
      <c r="S458" s="110" t="e">
        <f t="shared" si="114"/>
        <v>#REF!</v>
      </c>
      <c r="T458" s="110" t="e">
        <f t="shared" si="115"/>
        <v>#REF!</v>
      </c>
      <c r="U458" s="111" t="e">
        <f t="shared" si="122"/>
        <v>#REF!</v>
      </c>
      <c r="V458" s="111" t="e">
        <f t="shared" si="123"/>
        <v>#REF!</v>
      </c>
      <c r="X458" s="110" t="e">
        <f t="shared" si="116"/>
        <v>#REF!</v>
      </c>
      <c r="Y458" s="110" t="e">
        <f t="shared" si="117"/>
        <v>#REF!</v>
      </c>
      <c r="Z458" s="111" t="e">
        <f t="shared" si="124"/>
        <v>#REF!</v>
      </c>
      <c r="AA458" s="111" t="e">
        <f t="shared" si="125"/>
        <v>#REF!</v>
      </c>
      <c r="AC458" s="110" t="e">
        <f t="shared" si="118"/>
        <v>#REF!</v>
      </c>
      <c r="AD458" s="110" t="e">
        <f t="shared" si="119"/>
        <v>#REF!</v>
      </c>
      <c r="AE458" s="111" t="e">
        <f t="shared" si="126"/>
        <v>#REF!</v>
      </c>
      <c r="AF458" s="111" t="e">
        <f t="shared" si="127"/>
        <v>#REF!</v>
      </c>
      <c r="AH458" s="110" t="e">
        <f t="shared" si="120"/>
        <v>#REF!</v>
      </c>
      <c r="AI458" s="110" t="e">
        <f t="shared" si="121"/>
        <v>#REF!</v>
      </c>
      <c r="AJ458" s="111" t="e">
        <f t="shared" si="128"/>
        <v>#REF!</v>
      </c>
      <c r="AK458" s="111" t="e">
        <f t="shared" si="129"/>
        <v>#REF!</v>
      </c>
    </row>
    <row r="459" spans="19:37">
      <c r="S459" s="110" t="e">
        <f t="shared" si="114"/>
        <v>#REF!</v>
      </c>
      <c r="T459" s="110" t="e">
        <f t="shared" si="115"/>
        <v>#REF!</v>
      </c>
      <c r="U459" s="111" t="e">
        <f t="shared" si="122"/>
        <v>#REF!</v>
      </c>
      <c r="V459" s="111" t="e">
        <f t="shared" si="123"/>
        <v>#REF!</v>
      </c>
      <c r="X459" s="110" t="e">
        <f t="shared" si="116"/>
        <v>#REF!</v>
      </c>
      <c r="Y459" s="110" t="e">
        <f t="shared" si="117"/>
        <v>#REF!</v>
      </c>
      <c r="Z459" s="111" t="e">
        <f t="shared" si="124"/>
        <v>#REF!</v>
      </c>
      <c r="AA459" s="111" t="e">
        <f t="shared" si="125"/>
        <v>#REF!</v>
      </c>
      <c r="AC459" s="110" t="e">
        <f t="shared" si="118"/>
        <v>#REF!</v>
      </c>
      <c r="AD459" s="110" t="e">
        <f t="shared" si="119"/>
        <v>#REF!</v>
      </c>
      <c r="AE459" s="111" t="e">
        <f t="shared" si="126"/>
        <v>#REF!</v>
      </c>
      <c r="AF459" s="111" t="e">
        <f t="shared" si="127"/>
        <v>#REF!</v>
      </c>
      <c r="AH459" s="110" t="e">
        <f t="shared" si="120"/>
        <v>#REF!</v>
      </c>
      <c r="AI459" s="110" t="e">
        <f t="shared" si="121"/>
        <v>#REF!</v>
      </c>
      <c r="AJ459" s="111" t="e">
        <f t="shared" si="128"/>
        <v>#REF!</v>
      </c>
      <c r="AK459" s="111" t="e">
        <f t="shared" si="129"/>
        <v>#REF!</v>
      </c>
    </row>
    <row r="460" spans="19:37">
      <c r="S460" s="110" t="e">
        <f t="shared" si="114"/>
        <v>#REF!</v>
      </c>
      <c r="T460" s="110" t="e">
        <f t="shared" si="115"/>
        <v>#REF!</v>
      </c>
      <c r="U460" s="111" t="e">
        <f t="shared" si="122"/>
        <v>#REF!</v>
      </c>
      <c r="V460" s="111" t="e">
        <f t="shared" si="123"/>
        <v>#REF!</v>
      </c>
      <c r="X460" s="110" t="e">
        <f t="shared" si="116"/>
        <v>#REF!</v>
      </c>
      <c r="Y460" s="110" t="e">
        <f t="shared" si="117"/>
        <v>#REF!</v>
      </c>
      <c r="Z460" s="111" t="e">
        <f t="shared" si="124"/>
        <v>#REF!</v>
      </c>
      <c r="AA460" s="111" t="e">
        <f t="shared" si="125"/>
        <v>#REF!</v>
      </c>
      <c r="AC460" s="110" t="e">
        <f t="shared" si="118"/>
        <v>#REF!</v>
      </c>
      <c r="AD460" s="110" t="e">
        <f t="shared" si="119"/>
        <v>#REF!</v>
      </c>
      <c r="AE460" s="111" t="e">
        <f t="shared" si="126"/>
        <v>#REF!</v>
      </c>
      <c r="AF460" s="111" t="e">
        <f t="shared" si="127"/>
        <v>#REF!</v>
      </c>
      <c r="AH460" s="110" t="e">
        <f t="shared" si="120"/>
        <v>#REF!</v>
      </c>
      <c r="AI460" s="110" t="e">
        <f t="shared" si="121"/>
        <v>#REF!</v>
      </c>
      <c r="AJ460" s="111" t="e">
        <f t="shared" si="128"/>
        <v>#REF!</v>
      </c>
      <c r="AK460" s="111" t="e">
        <f t="shared" si="129"/>
        <v>#REF!</v>
      </c>
    </row>
    <row r="461" spans="19:37">
      <c r="S461" s="110" t="e">
        <f t="shared" si="114"/>
        <v>#REF!</v>
      </c>
      <c r="T461" s="110" t="e">
        <f t="shared" si="115"/>
        <v>#REF!</v>
      </c>
      <c r="U461" s="111" t="e">
        <f t="shared" si="122"/>
        <v>#REF!</v>
      </c>
      <c r="V461" s="111" t="e">
        <f t="shared" si="123"/>
        <v>#REF!</v>
      </c>
      <c r="X461" s="110" t="e">
        <f t="shared" si="116"/>
        <v>#REF!</v>
      </c>
      <c r="Y461" s="110" t="e">
        <f t="shared" si="117"/>
        <v>#REF!</v>
      </c>
      <c r="Z461" s="111" t="e">
        <f t="shared" si="124"/>
        <v>#REF!</v>
      </c>
      <c r="AA461" s="111" t="e">
        <f t="shared" si="125"/>
        <v>#REF!</v>
      </c>
      <c r="AC461" s="110" t="e">
        <f t="shared" si="118"/>
        <v>#REF!</v>
      </c>
      <c r="AD461" s="110" t="e">
        <f t="shared" si="119"/>
        <v>#REF!</v>
      </c>
      <c r="AE461" s="111" t="e">
        <f t="shared" si="126"/>
        <v>#REF!</v>
      </c>
      <c r="AF461" s="111" t="e">
        <f t="shared" si="127"/>
        <v>#REF!</v>
      </c>
      <c r="AH461" s="110" t="e">
        <f t="shared" si="120"/>
        <v>#REF!</v>
      </c>
      <c r="AI461" s="110" t="e">
        <f t="shared" si="121"/>
        <v>#REF!</v>
      </c>
      <c r="AJ461" s="111" t="e">
        <f t="shared" si="128"/>
        <v>#REF!</v>
      </c>
      <c r="AK461" s="111" t="e">
        <f t="shared" si="129"/>
        <v>#REF!</v>
      </c>
    </row>
    <row r="462" spans="19:37">
      <c r="S462" s="110" t="e">
        <f t="shared" ref="S462:S520" si="130">IF($A462&lt;&gt;"(DC)", $E462*$R$7, $E462)</f>
        <v>#REF!</v>
      </c>
      <c r="T462" s="110" t="e">
        <f t="shared" ref="T462:T520" si="131">IF($A462&lt;&gt;"(DC)", $F462*$R$7, $F462)</f>
        <v>#REF!</v>
      </c>
      <c r="U462" s="111" t="e">
        <f t="shared" si="122"/>
        <v>#REF!</v>
      </c>
      <c r="V462" s="111" t="e">
        <f t="shared" si="123"/>
        <v>#REF!</v>
      </c>
      <c r="X462" s="110" t="e">
        <f t="shared" ref="X462:X520" si="132">IF($A462&lt;&gt;"(DC)", $E462*$W$7, $E462)</f>
        <v>#REF!</v>
      </c>
      <c r="Y462" s="110" t="e">
        <f t="shared" ref="Y462:Y520" si="133">IF($A462&lt;&gt;"(DC)", $F462*$W$7, $F462)</f>
        <v>#REF!</v>
      </c>
      <c r="Z462" s="111" t="e">
        <f t="shared" si="124"/>
        <v>#REF!</v>
      </c>
      <c r="AA462" s="111" t="e">
        <f t="shared" si="125"/>
        <v>#REF!</v>
      </c>
      <c r="AC462" s="110" t="e">
        <f t="shared" ref="AC462:AC520" si="134">IF($A462&lt;&gt;"(DC)", $E462*$AB$7, $E462)</f>
        <v>#REF!</v>
      </c>
      <c r="AD462" s="110" t="e">
        <f t="shared" ref="AD462:AD520" si="135">IF($A462&lt;&gt;"(DC)", $F462*$AB$7, $F462)</f>
        <v>#REF!</v>
      </c>
      <c r="AE462" s="111" t="e">
        <f t="shared" si="126"/>
        <v>#REF!</v>
      </c>
      <c r="AF462" s="111" t="e">
        <f t="shared" si="127"/>
        <v>#REF!</v>
      </c>
      <c r="AH462" s="110" t="e">
        <f t="shared" ref="AH462:AH520" si="136">IF($A462&lt;&gt;"(DC)", $E462*$AG$7, $E462)</f>
        <v>#REF!</v>
      </c>
      <c r="AI462" s="110" t="e">
        <f t="shared" ref="AI462:AI520" si="137">IF($A462&lt;&gt;"(DC)", $F462*$AG$7, $F462)</f>
        <v>#REF!</v>
      </c>
      <c r="AJ462" s="111" t="e">
        <f t="shared" si="128"/>
        <v>#REF!</v>
      </c>
      <c r="AK462" s="111" t="e">
        <f t="shared" si="129"/>
        <v>#REF!</v>
      </c>
    </row>
    <row r="463" spans="19:37">
      <c r="S463" s="110" t="e">
        <f t="shared" si="130"/>
        <v>#REF!</v>
      </c>
      <c r="T463" s="110" t="e">
        <f t="shared" si="131"/>
        <v>#REF!</v>
      </c>
      <c r="U463" s="111" t="e">
        <f t="shared" si="122"/>
        <v>#REF!</v>
      </c>
      <c r="V463" s="111" t="e">
        <f t="shared" si="123"/>
        <v>#REF!</v>
      </c>
      <c r="X463" s="110" t="e">
        <f t="shared" si="132"/>
        <v>#REF!</v>
      </c>
      <c r="Y463" s="110" t="e">
        <f t="shared" si="133"/>
        <v>#REF!</v>
      </c>
      <c r="Z463" s="111" t="e">
        <f t="shared" si="124"/>
        <v>#REF!</v>
      </c>
      <c r="AA463" s="111" t="e">
        <f t="shared" si="125"/>
        <v>#REF!</v>
      </c>
      <c r="AC463" s="110" t="e">
        <f t="shared" si="134"/>
        <v>#REF!</v>
      </c>
      <c r="AD463" s="110" t="e">
        <f t="shared" si="135"/>
        <v>#REF!</v>
      </c>
      <c r="AE463" s="111" t="e">
        <f t="shared" si="126"/>
        <v>#REF!</v>
      </c>
      <c r="AF463" s="111" t="e">
        <f t="shared" si="127"/>
        <v>#REF!</v>
      </c>
      <c r="AH463" s="110" t="e">
        <f t="shared" si="136"/>
        <v>#REF!</v>
      </c>
      <c r="AI463" s="110" t="e">
        <f t="shared" si="137"/>
        <v>#REF!</v>
      </c>
      <c r="AJ463" s="111" t="e">
        <f t="shared" si="128"/>
        <v>#REF!</v>
      </c>
      <c r="AK463" s="111" t="e">
        <f t="shared" si="129"/>
        <v>#REF!</v>
      </c>
    </row>
    <row r="464" spans="19:37">
      <c r="S464" s="110" t="e">
        <f t="shared" si="130"/>
        <v>#REF!</v>
      </c>
      <c r="T464" s="110" t="e">
        <f t="shared" si="131"/>
        <v>#REF!</v>
      </c>
      <c r="U464" s="111" t="e">
        <f t="shared" si="122"/>
        <v>#REF!</v>
      </c>
      <c r="V464" s="111" t="e">
        <f t="shared" si="123"/>
        <v>#REF!</v>
      </c>
      <c r="X464" s="110" t="e">
        <f t="shared" si="132"/>
        <v>#REF!</v>
      </c>
      <c r="Y464" s="110" t="e">
        <f t="shared" si="133"/>
        <v>#REF!</v>
      </c>
      <c r="Z464" s="111" t="e">
        <f t="shared" si="124"/>
        <v>#REF!</v>
      </c>
      <c r="AA464" s="111" t="e">
        <f t="shared" si="125"/>
        <v>#REF!</v>
      </c>
      <c r="AC464" s="110" t="e">
        <f t="shared" si="134"/>
        <v>#REF!</v>
      </c>
      <c r="AD464" s="110" t="e">
        <f t="shared" si="135"/>
        <v>#REF!</v>
      </c>
      <c r="AE464" s="111" t="e">
        <f t="shared" si="126"/>
        <v>#REF!</v>
      </c>
      <c r="AF464" s="111" t="e">
        <f t="shared" si="127"/>
        <v>#REF!</v>
      </c>
      <c r="AH464" s="110" t="e">
        <f t="shared" si="136"/>
        <v>#REF!</v>
      </c>
      <c r="AI464" s="110" t="e">
        <f t="shared" si="137"/>
        <v>#REF!</v>
      </c>
      <c r="AJ464" s="111" t="e">
        <f t="shared" si="128"/>
        <v>#REF!</v>
      </c>
      <c r="AK464" s="111" t="e">
        <f t="shared" si="129"/>
        <v>#REF!</v>
      </c>
    </row>
    <row r="465" spans="19:37">
      <c r="S465" s="110" t="e">
        <f t="shared" si="130"/>
        <v>#REF!</v>
      </c>
      <c r="T465" s="110" t="e">
        <f t="shared" si="131"/>
        <v>#REF!</v>
      </c>
      <c r="U465" s="111" t="e">
        <f t="shared" si="122"/>
        <v>#REF!</v>
      </c>
      <c r="V465" s="111" t="e">
        <f t="shared" si="123"/>
        <v>#REF!</v>
      </c>
      <c r="X465" s="110" t="e">
        <f t="shared" si="132"/>
        <v>#REF!</v>
      </c>
      <c r="Y465" s="110" t="e">
        <f t="shared" si="133"/>
        <v>#REF!</v>
      </c>
      <c r="Z465" s="111" t="e">
        <f t="shared" si="124"/>
        <v>#REF!</v>
      </c>
      <c r="AA465" s="111" t="e">
        <f t="shared" si="125"/>
        <v>#REF!</v>
      </c>
      <c r="AC465" s="110" t="e">
        <f t="shared" si="134"/>
        <v>#REF!</v>
      </c>
      <c r="AD465" s="110" t="e">
        <f t="shared" si="135"/>
        <v>#REF!</v>
      </c>
      <c r="AE465" s="111" t="e">
        <f t="shared" si="126"/>
        <v>#REF!</v>
      </c>
      <c r="AF465" s="111" t="e">
        <f t="shared" si="127"/>
        <v>#REF!</v>
      </c>
      <c r="AH465" s="110" t="e">
        <f t="shared" si="136"/>
        <v>#REF!</v>
      </c>
      <c r="AI465" s="110" t="e">
        <f t="shared" si="137"/>
        <v>#REF!</v>
      </c>
      <c r="AJ465" s="111" t="e">
        <f t="shared" si="128"/>
        <v>#REF!</v>
      </c>
      <c r="AK465" s="111" t="e">
        <f t="shared" si="129"/>
        <v>#REF!</v>
      </c>
    </row>
    <row r="466" spans="19:37">
      <c r="S466" s="110" t="e">
        <f t="shared" si="130"/>
        <v>#REF!</v>
      </c>
      <c r="T466" s="110" t="e">
        <f t="shared" si="131"/>
        <v>#REF!</v>
      </c>
      <c r="U466" s="111" t="e">
        <f t="shared" si="122"/>
        <v>#REF!</v>
      </c>
      <c r="V466" s="111" t="e">
        <f t="shared" si="123"/>
        <v>#REF!</v>
      </c>
      <c r="X466" s="110" t="e">
        <f t="shared" si="132"/>
        <v>#REF!</v>
      </c>
      <c r="Y466" s="110" t="e">
        <f t="shared" si="133"/>
        <v>#REF!</v>
      </c>
      <c r="Z466" s="111" t="e">
        <f t="shared" si="124"/>
        <v>#REF!</v>
      </c>
      <c r="AA466" s="111" t="e">
        <f t="shared" si="125"/>
        <v>#REF!</v>
      </c>
      <c r="AC466" s="110" t="e">
        <f t="shared" si="134"/>
        <v>#REF!</v>
      </c>
      <c r="AD466" s="110" t="e">
        <f t="shared" si="135"/>
        <v>#REF!</v>
      </c>
      <c r="AE466" s="111" t="e">
        <f t="shared" si="126"/>
        <v>#REF!</v>
      </c>
      <c r="AF466" s="111" t="e">
        <f t="shared" si="127"/>
        <v>#REF!</v>
      </c>
      <c r="AH466" s="110" t="e">
        <f t="shared" si="136"/>
        <v>#REF!</v>
      </c>
      <c r="AI466" s="110" t="e">
        <f t="shared" si="137"/>
        <v>#REF!</v>
      </c>
      <c r="AJ466" s="111" t="e">
        <f t="shared" si="128"/>
        <v>#REF!</v>
      </c>
      <c r="AK466" s="111" t="e">
        <f t="shared" si="129"/>
        <v>#REF!</v>
      </c>
    </row>
    <row r="467" spans="19:37">
      <c r="S467" s="110" t="e">
        <f t="shared" si="130"/>
        <v>#REF!</v>
      </c>
      <c r="T467" s="110" t="e">
        <f t="shared" si="131"/>
        <v>#REF!</v>
      </c>
      <c r="U467" s="111" t="e">
        <f t="shared" si="122"/>
        <v>#REF!</v>
      </c>
      <c r="V467" s="111" t="e">
        <f t="shared" si="123"/>
        <v>#REF!</v>
      </c>
      <c r="X467" s="110" t="e">
        <f t="shared" si="132"/>
        <v>#REF!</v>
      </c>
      <c r="Y467" s="110" t="e">
        <f t="shared" si="133"/>
        <v>#REF!</v>
      </c>
      <c r="Z467" s="111" t="e">
        <f t="shared" si="124"/>
        <v>#REF!</v>
      </c>
      <c r="AA467" s="111" t="e">
        <f t="shared" si="125"/>
        <v>#REF!</v>
      </c>
      <c r="AC467" s="110" t="e">
        <f t="shared" si="134"/>
        <v>#REF!</v>
      </c>
      <c r="AD467" s="110" t="e">
        <f t="shared" si="135"/>
        <v>#REF!</v>
      </c>
      <c r="AE467" s="111" t="e">
        <f t="shared" si="126"/>
        <v>#REF!</v>
      </c>
      <c r="AF467" s="111" t="e">
        <f t="shared" si="127"/>
        <v>#REF!</v>
      </c>
      <c r="AH467" s="110" t="e">
        <f t="shared" si="136"/>
        <v>#REF!</v>
      </c>
      <c r="AI467" s="110" t="e">
        <f t="shared" si="137"/>
        <v>#REF!</v>
      </c>
      <c r="AJ467" s="111" t="e">
        <f t="shared" si="128"/>
        <v>#REF!</v>
      </c>
      <c r="AK467" s="111" t="e">
        <f t="shared" si="129"/>
        <v>#REF!</v>
      </c>
    </row>
    <row r="468" spans="19:37">
      <c r="S468" s="110" t="e">
        <f t="shared" si="130"/>
        <v>#REF!</v>
      </c>
      <c r="T468" s="110" t="e">
        <f t="shared" si="131"/>
        <v>#REF!</v>
      </c>
      <c r="U468" s="111" t="e">
        <f t="shared" si="122"/>
        <v>#REF!</v>
      </c>
      <c r="V468" s="111" t="e">
        <f t="shared" si="123"/>
        <v>#REF!</v>
      </c>
      <c r="X468" s="110" t="e">
        <f t="shared" si="132"/>
        <v>#REF!</v>
      </c>
      <c r="Y468" s="110" t="e">
        <f t="shared" si="133"/>
        <v>#REF!</v>
      </c>
      <c r="Z468" s="111" t="e">
        <f t="shared" si="124"/>
        <v>#REF!</v>
      </c>
      <c r="AA468" s="111" t="e">
        <f t="shared" si="125"/>
        <v>#REF!</v>
      </c>
      <c r="AC468" s="110" t="e">
        <f t="shared" si="134"/>
        <v>#REF!</v>
      </c>
      <c r="AD468" s="110" t="e">
        <f t="shared" si="135"/>
        <v>#REF!</v>
      </c>
      <c r="AE468" s="111" t="e">
        <f t="shared" si="126"/>
        <v>#REF!</v>
      </c>
      <c r="AF468" s="111" t="e">
        <f t="shared" si="127"/>
        <v>#REF!</v>
      </c>
      <c r="AH468" s="110" t="e">
        <f t="shared" si="136"/>
        <v>#REF!</v>
      </c>
      <c r="AI468" s="110" t="e">
        <f t="shared" si="137"/>
        <v>#REF!</v>
      </c>
      <c r="AJ468" s="111" t="e">
        <f t="shared" si="128"/>
        <v>#REF!</v>
      </c>
      <c r="AK468" s="111" t="e">
        <f t="shared" si="129"/>
        <v>#REF!</v>
      </c>
    </row>
    <row r="469" spans="19:37">
      <c r="S469" s="110" t="e">
        <f t="shared" si="130"/>
        <v>#REF!</v>
      </c>
      <c r="T469" s="110" t="e">
        <f t="shared" si="131"/>
        <v>#REF!</v>
      </c>
      <c r="U469" s="111" t="e">
        <f t="shared" si="122"/>
        <v>#REF!</v>
      </c>
      <c r="V469" s="111" t="e">
        <f t="shared" si="123"/>
        <v>#REF!</v>
      </c>
      <c r="X469" s="110" t="e">
        <f t="shared" si="132"/>
        <v>#REF!</v>
      </c>
      <c r="Y469" s="110" t="e">
        <f t="shared" si="133"/>
        <v>#REF!</v>
      </c>
      <c r="Z469" s="111" t="e">
        <f t="shared" si="124"/>
        <v>#REF!</v>
      </c>
      <c r="AA469" s="111" t="e">
        <f t="shared" si="125"/>
        <v>#REF!</v>
      </c>
      <c r="AC469" s="110" t="e">
        <f t="shared" si="134"/>
        <v>#REF!</v>
      </c>
      <c r="AD469" s="110" t="e">
        <f t="shared" si="135"/>
        <v>#REF!</v>
      </c>
      <c r="AE469" s="111" t="e">
        <f t="shared" si="126"/>
        <v>#REF!</v>
      </c>
      <c r="AF469" s="111" t="e">
        <f t="shared" si="127"/>
        <v>#REF!</v>
      </c>
      <c r="AH469" s="110" t="e">
        <f t="shared" si="136"/>
        <v>#REF!</v>
      </c>
      <c r="AI469" s="110" t="e">
        <f t="shared" si="137"/>
        <v>#REF!</v>
      </c>
      <c r="AJ469" s="111" t="e">
        <f t="shared" si="128"/>
        <v>#REF!</v>
      </c>
      <c r="AK469" s="111" t="e">
        <f t="shared" si="129"/>
        <v>#REF!</v>
      </c>
    </row>
    <row r="470" spans="19:37">
      <c r="S470" s="110" t="e">
        <f t="shared" si="130"/>
        <v>#REF!</v>
      </c>
      <c r="T470" s="110" t="e">
        <f t="shared" si="131"/>
        <v>#REF!</v>
      </c>
      <c r="U470" s="111" t="e">
        <f t="shared" si="122"/>
        <v>#REF!</v>
      </c>
      <c r="V470" s="111" t="e">
        <f t="shared" si="123"/>
        <v>#REF!</v>
      </c>
      <c r="X470" s="110" t="e">
        <f t="shared" si="132"/>
        <v>#REF!</v>
      </c>
      <c r="Y470" s="110" t="e">
        <f t="shared" si="133"/>
        <v>#REF!</v>
      </c>
      <c r="Z470" s="111" t="e">
        <f t="shared" si="124"/>
        <v>#REF!</v>
      </c>
      <c r="AA470" s="111" t="e">
        <f t="shared" si="125"/>
        <v>#REF!</v>
      </c>
      <c r="AC470" s="110" t="e">
        <f t="shared" si="134"/>
        <v>#REF!</v>
      </c>
      <c r="AD470" s="110" t="e">
        <f t="shared" si="135"/>
        <v>#REF!</v>
      </c>
      <c r="AE470" s="111" t="e">
        <f t="shared" si="126"/>
        <v>#REF!</v>
      </c>
      <c r="AF470" s="111" t="e">
        <f t="shared" si="127"/>
        <v>#REF!</v>
      </c>
      <c r="AH470" s="110" t="e">
        <f t="shared" si="136"/>
        <v>#REF!</v>
      </c>
      <c r="AI470" s="110" t="e">
        <f t="shared" si="137"/>
        <v>#REF!</v>
      </c>
      <c r="AJ470" s="111" t="e">
        <f t="shared" si="128"/>
        <v>#REF!</v>
      </c>
      <c r="AK470" s="111" t="e">
        <f t="shared" si="129"/>
        <v>#REF!</v>
      </c>
    </row>
    <row r="471" spans="19:37">
      <c r="S471" s="110" t="e">
        <f t="shared" si="130"/>
        <v>#REF!</v>
      </c>
      <c r="T471" s="110" t="e">
        <f t="shared" si="131"/>
        <v>#REF!</v>
      </c>
      <c r="U471" s="111" t="e">
        <f t="shared" si="122"/>
        <v>#REF!</v>
      </c>
      <c r="V471" s="111" t="e">
        <f t="shared" si="123"/>
        <v>#REF!</v>
      </c>
      <c r="X471" s="110" t="e">
        <f t="shared" si="132"/>
        <v>#REF!</v>
      </c>
      <c r="Y471" s="110" t="e">
        <f t="shared" si="133"/>
        <v>#REF!</v>
      </c>
      <c r="Z471" s="111" t="e">
        <f t="shared" si="124"/>
        <v>#REF!</v>
      </c>
      <c r="AA471" s="111" t="e">
        <f t="shared" si="125"/>
        <v>#REF!</v>
      </c>
      <c r="AC471" s="110" t="e">
        <f t="shared" si="134"/>
        <v>#REF!</v>
      </c>
      <c r="AD471" s="110" t="e">
        <f t="shared" si="135"/>
        <v>#REF!</v>
      </c>
      <c r="AE471" s="111" t="e">
        <f t="shared" si="126"/>
        <v>#REF!</v>
      </c>
      <c r="AF471" s="111" t="e">
        <f t="shared" si="127"/>
        <v>#REF!</v>
      </c>
      <c r="AH471" s="110" t="e">
        <f t="shared" si="136"/>
        <v>#REF!</v>
      </c>
      <c r="AI471" s="110" t="e">
        <f t="shared" si="137"/>
        <v>#REF!</v>
      </c>
      <c r="AJ471" s="111" t="e">
        <f t="shared" si="128"/>
        <v>#REF!</v>
      </c>
      <c r="AK471" s="111" t="e">
        <f t="shared" si="129"/>
        <v>#REF!</v>
      </c>
    </row>
    <row r="472" spans="19:37">
      <c r="S472" s="110" t="e">
        <f t="shared" si="130"/>
        <v>#REF!</v>
      </c>
      <c r="T472" s="110" t="e">
        <f t="shared" si="131"/>
        <v>#REF!</v>
      </c>
      <c r="U472" s="111" t="e">
        <f t="shared" si="122"/>
        <v>#REF!</v>
      </c>
      <c r="V472" s="111" t="e">
        <f t="shared" si="123"/>
        <v>#REF!</v>
      </c>
      <c r="X472" s="110" t="e">
        <f t="shared" si="132"/>
        <v>#REF!</v>
      </c>
      <c r="Y472" s="110" t="e">
        <f t="shared" si="133"/>
        <v>#REF!</v>
      </c>
      <c r="Z472" s="111" t="e">
        <f t="shared" si="124"/>
        <v>#REF!</v>
      </c>
      <c r="AA472" s="111" t="e">
        <f t="shared" si="125"/>
        <v>#REF!</v>
      </c>
      <c r="AC472" s="110" t="e">
        <f t="shared" si="134"/>
        <v>#REF!</v>
      </c>
      <c r="AD472" s="110" t="e">
        <f t="shared" si="135"/>
        <v>#REF!</v>
      </c>
      <c r="AE472" s="111" t="e">
        <f t="shared" si="126"/>
        <v>#REF!</v>
      </c>
      <c r="AF472" s="111" t="e">
        <f t="shared" si="127"/>
        <v>#REF!</v>
      </c>
      <c r="AH472" s="110" t="e">
        <f t="shared" si="136"/>
        <v>#REF!</v>
      </c>
      <c r="AI472" s="110" t="e">
        <f t="shared" si="137"/>
        <v>#REF!</v>
      </c>
      <c r="AJ472" s="111" t="e">
        <f t="shared" si="128"/>
        <v>#REF!</v>
      </c>
      <c r="AK472" s="111" t="e">
        <f t="shared" si="129"/>
        <v>#REF!</v>
      </c>
    </row>
    <row r="473" spans="19:37">
      <c r="S473" s="110" t="e">
        <f t="shared" si="130"/>
        <v>#REF!</v>
      </c>
      <c r="T473" s="110" t="e">
        <f t="shared" si="131"/>
        <v>#REF!</v>
      </c>
      <c r="U473" s="111" t="e">
        <f t="shared" ref="U473:U520" si="138">IF(AND($D473="",S473=""),"",IF($D473="",S473,$D473+S473))</f>
        <v>#REF!</v>
      </c>
      <c r="V473" s="111" t="e">
        <f t="shared" ref="V473:V520" si="139">IF(AND($D473="",T473=""),"",IF($D473="",T473,$D473+T473))</f>
        <v>#REF!</v>
      </c>
      <c r="X473" s="110" t="e">
        <f t="shared" si="132"/>
        <v>#REF!</v>
      </c>
      <c r="Y473" s="110" t="e">
        <f t="shared" si="133"/>
        <v>#REF!</v>
      </c>
      <c r="Z473" s="111" t="e">
        <f t="shared" ref="Z473:Z520" si="140">IF(AND($D473="",X473=""),"",IF($D473="",X473,$D473+X473))</f>
        <v>#REF!</v>
      </c>
      <c r="AA473" s="111" t="e">
        <f t="shared" ref="AA473:AA520" si="141">IF(AND($D473="",Y473=""),"",IF($D473="",Y473,$D473+Y473))</f>
        <v>#REF!</v>
      </c>
      <c r="AC473" s="110" t="e">
        <f t="shared" si="134"/>
        <v>#REF!</v>
      </c>
      <c r="AD473" s="110" t="e">
        <f t="shared" si="135"/>
        <v>#REF!</v>
      </c>
      <c r="AE473" s="111" t="e">
        <f t="shared" ref="AE473:AE520" si="142">IF(AND($D473="",AC473=""),"",IF($D473="",AC473,$D473+AC473))</f>
        <v>#REF!</v>
      </c>
      <c r="AF473" s="111" t="e">
        <f t="shared" ref="AF473:AF520" si="143">IF(AND($D473="",AD473=""),"",IF($D473="",AD473,$D473+AD473))</f>
        <v>#REF!</v>
      </c>
      <c r="AH473" s="110" t="e">
        <f t="shared" si="136"/>
        <v>#REF!</v>
      </c>
      <c r="AI473" s="110" t="e">
        <f t="shared" si="137"/>
        <v>#REF!</v>
      </c>
      <c r="AJ473" s="111" t="e">
        <f t="shared" ref="AJ473:AJ520" si="144">IF(AND($D473="",AH473=""),"",IF($D473="",AH473,$D473+AH473))</f>
        <v>#REF!</v>
      </c>
      <c r="AK473" s="111" t="e">
        <f t="shared" ref="AK473:AK520" si="145">IF(AND($D473="",AI473=""),"",IF($D473="",AI473,$D473+AI473))</f>
        <v>#REF!</v>
      </c>
    </row>
    <row r="474" spans="19:37">
      <c r="S474" s="110" t="e">
        <f t="shared" si="130"/>
        <v>#REF!</v>
      </c>
      <c r="T474" s="110" t="e">
        <f t="shared" si="131"/>
        <v>#REF!</v>
      </c>
      <c r="U474" s="111" t="e">
        <f t="shared" si="138"/>
        <v>#REF!</v>
      </c>
      <c r="V474" s="111" t="e">
        <f t="shared" si="139"/>
        <v>#REF!</v>
      </c>
      <c r="X474" s="110" t="e">
        <f t="shared" si="132"/>
        <v>#REF!</v>
      </c>
      <c r="Y474" s="110" t="e">
        <f t="shared" si="133"/>
        <v>#REF!</v>
      </c>
      <c r="Z474" s="111" t="e">
        <f t="shared" si="140"/>
        <v>#REF!</v>
      </c>
      <c r="AA474" s="111" t="e">
        <f t="shared" si="141"/>
        <v>#REF!</v>
      </c>
      <c r="AC474" s="110" t="e">
        <f t="shared" si="134"/>
        <v>#REF!</v>
      </c>
      <c r="AD474" s="110" t="e">
        <f t="shared" si="135"/>
        <v>#REF!</v>
      </c>
      <c r="AE474" s="111" t="e">
        <f t="shared" si="142"/>
        <v>#REF!</v>
      </c>
      <c r="AF474" s="111" t="e">
        <f t="shared" si="143"/>
        <v>#REF!</v>
      </c>
      <c r="AH474" s="110" t="e">
        <f t="shared" si="136"/>
        <v>#REF!</v>
      </c>
      <c r="AI474" s="110" t="e">
        <f t="shared" si="137"/>
        <v>#REF!</v>
      </c>
      <c r="AJ474" s="111" t="e">
        <f t="shared" si="144"/>
        <v>#REF!</v>
      </c>
      <c r="AK474" s="111" t="e">
        <f t="shared" si="145"/>
        <v>#REF!</v>
      </c>
    </row>
    <row r="475" spans="19:37">
      <c r="S475" s="110" t="e">
        <f t="shared" si="130"/>
        <v>#REF!</v>
      </c>
      <c r="T475" s="110" t="e">
        <f t="shared" si="131"/>
        <v>#REF!</v>
      </c>
      <c r="U475" s="111" t="e">
        <f t="shared" si="138"/>
        <v>#REF!</v>
      </c>
      <c r="V475" s="111" t="e">
        <f t="shared" si="139"/>
        <v>#REF!</v>
      </c>
      <c r="X475" s="110" t="e">
        <f t="shared" si="132"/>
        <v>#REF!</v>
      </c>
      <c r="Y475" s="110" t="e">
        <f t="shared" si="133"/>
        <v>#REF!</v>
      </c>
      <c r="Z475" s="111" t="e">
        <f t="shared" si="140"/>
        <v>#REF!</v>
      </c>
      <c r="AA475" s="111" t="e">
        <f t="shared" si="141"/>
        <v>#REF!</v>
      </c>
      <c r="AC475" s="110" t="e">
        <f t="shared" si="134"/>
        <v>#REF!</v>
      </c>
      <c r="AD475" s="110" t="e">
        <f t="shared" si="135"/>
        <v>#REF!</v>
      </c>
      <c r="AE475" s="111" t="e">
        <f t="shared" si="142"/>
        <v>#REF!</v>
      </c>
      <c r="AF475" s="111" t="e">
        <f t="shared" si="143"/>
        <v>#REF!</v>
      </c>
      <c r="AH475" s="110" t="e">
        <f t="shared" si="136"/>
        <v>#REF!</v>
      </c>
      <c r="AI475" s="110" t="e">
        <f t="shared" si="137"/>
        <v>#REF!</v>
      </c>
      <c r="AJ475" s="111" t="e">
        <f t="shared" si="144"/>
        <v>#REF!</v>
      </c>
      <c r="AK475" s="111" t="e">
        <f t="shared" si="145"/>
        <v>#REF!</v>
      </c>
    </row>
    <row r="476" spans="19:37">
      <c r="S476" s="110" t="e">
        <f t="shared" si="130"/>
        <v>#REF!</v>
      </c>
      <c r="T476" s="110" t="e">
        <f t="shared" si="131"/>
        <v>#REF!</v>
      </c>
      <c r="U476" s="111" t="e">
        <f t="shared" si="138"/>
        <v>#REF!</v>
      </c>
      <c r="V476" s="111" t="e">
        <f t="shared" si="139"/>
        <v>#REF!</v>
      </c>
      <c r="X476" s="110" t="e">
        <f t="shared" si="132"/>
        <v>#REF!</v>
      </c>
      <c r="Y476" s="110" t="e">
        <f t="shared" si="133"/>
        <v>#REF!</v>
      </c>
      <c r="Z476" s="111" t="e">
        <f t="shared" si="140"/>
        <v>#REF!</v>
      </c>
      <c r="AA476" s="111" t="e">
        <f t="shared" si="141"/>
        <v>#REF!</v>
      </c>
      <c r="AC476" s="110" t="e">
        <f t="shared" si="134"/>
        <v>#REF!</v>
      </c>
      <c r="AD476" s="110" t="e">
        <f t="shared" si="135"/>
        <v>#REF!</v>
      </c>
      <c r="AE476" s="111" t="e">
        <f t="shared" si="142"/>
        <v>#REF!</v>
      </c>
      <c r="AF476" s="111" t="e">
        <f t="shared" si="143"/>
        <v>#REF!</v>
      </c>
      <c r="AH476" s="110" t="e">
        <f t="shared" si="136"/>
        <v>#REF!</v>
      </c>
      <c r="AI476" s="110" t="e">
        <f t="shared" si="137"/>
        <v>#REF!</v>
      </c>
      <c r="AJ476" s="111" t="e">
        <f t="shared" si="144"/>
        <v>#REF!</v>
      </c>
      <c r="AK476" s="111" t="e">
        <f t="shared" si="145"/>
        <v>#REF!</v>
      </c>
    </row>
    <row r="477" spans="19:37">
      <c r="S477" s="110" t="e">
        <f t="shared" si="130"/>
        <v>#REF!</v>
      </c>
      <c r="T477" s="110" t="e">
        <f t="shared" si="131"/>
        <v>#REF!</v>
      </c>
      <c r="U477" s="111" t="e">
        <f t="shared" si="138"/>
        <v>#REF!</v>
      </c>
      <c r="V477" s="111" t="e">
        <f t="shared" si="139"/>
        <v>#REF!</v>
      </c>
      <c r="X477" s="110" t="e">
        <f t="shared" si="132"/>
        <v>#REF!</v>
      </c>
      <c r="Y477" s="110" t="e">
        <f t="shared" si="133"/>
        <v>#REF!</v>
      </c>
      <c r="Z477" s="111" t="e">
        <f t="shared" si="140"/>
        <v>#REF!</v>
      </c>
      <c r="AA477" s="111" t="e">
        <f t="shared" si="141"/>
        <v>#REF!</v>
      </c>
      <c r="AC477" s="110" t="e">
        <f t="shared" si="134"/>
        <v>#REF!</v>
      </c>
      <c r="AD477" s="110" t="e">
        <f t="shared" si="135"/>
        <v>#REF!</v>
      </c>
      <c r="AE477" s="111" t="e">
        <f t="shared" si="142"/>
        <v>#REF!</v>
      </c>
      <c r="AF477" s="111" t="e">
        <f t="shared" si="143"/>
        <v>#REF!</v>
      </c>
      <c r="AH477" s="110" t="e">
        <f t="shared" si="136"/>
        <v>#REF!</v>
      </c>
      <c r="AI477" s="110" t="e">
        <f t="shared" si="137"/>
        <v>#REF!</v>
      </c>
      <c r="AJ477" s="111" t="e">
        <f t="shared" si="144"/>
        <v>#REF!</v>
      </c>
      <c r="AK477" s="111" t="e">
        <f t="shared" si="145"/>
        <v>#REF!</v>
      </c>
    </row>
    <row r="478" spans="19:37">
      <c r="S478" s="110" t="e">
        <f t="shared" si="130"/>
        <v>#REF!</v>
      </c>
      <c r="T478" s="110" t="e">
        <f t="shared" si="131"/>
        <v>#REF!</v>
      </c>
      <c r="U478" s="111" t="e">
        <f t="shared" si="138"/>
        <v>#REF!</v>
      </c>
      <c r="V478" s="111" t="e">
        <f t="shared" si="139"/>
        <v>#REF!</v>
      </c>
      <c r="X478" s="110" t="e">
        <f t="shared" si="132"/>
        <v>#REF!</v>
      </c>
      <c r="Y478" s="110" t="e">
        <f t="shared" si="133"/>
        <v>#REF!</v>
      </c>
      <c r="Z478" s="111" t="e">
        <f t="shared" si="140"/>
        <v>#REF!</v>
      </c>
      <c r="AA478" s="111" t="e">
        <f t="shared" si="141"/>
        <v>#REF!</v>
      </c>
      <c r="AC478" s="110" t="e">
        <f t="shared" si="134"/>
        <v>#REF!</v>
      </c>
      <c r="AD478" s="110" t="e">
        <f t="shared" si="135"/>
        <v>#REF!</v>
      </c>
      <c r="AE478" s="111" t="e">
        <f t="shared" si="142"/>
        <v>#REF!</v>
      </c>
      <c r="AF478" s="111" t="e">
        <f t="shared" si="143"/>
        <v>#REF!</v>
      </c>
      <c r="AH478" s="110" t="e">
        <f t="shared" si="136"/>
        <v>#REF!</v>
      </c>
      <c r="AI478" s="110" t="e">
        <f t="shared" si="137"/>
        <v>#REF!</v>
      </c>
      <c r="AJ478" s="111" t="e">
        <f t="shared" si="144"/>
        <v>#REF!</v>
      </c>
      <c r="AK478" s="111" t="e">
        <f t="shared" si="145"/>
        <v>#REF!</v>
      </c>
    </row>
    <row r="479" spans="19:37">
      <c r="S479" s="110" t="e">
        <f t="shared" si="130"/>
        <v>#REF!</v>
      </c>
      <c r="T479" s="110" t="e">
        <f t="shared" si="131"/>
        <v>#REF!</v>
      </c>
      <c r="U479" s="111" t="e">
        <f t="shared" si="138"/>
        <v>#REF!</v>
      </c>
      <c r="V479" s="111" t="e">
        <f t="shared" si="139"/>
        <v>#REF!</v>
      </c>
      <c r="X479" s="110" t="e">
        <f t="shared" si="132"/>
        <v>#REF!</v>
      </c>
      <c r="Y479" s="110" t="e">
        <f t="shared" si="133"/>
        <v>#REF!</v>
      </c>
      <c r="Z479" s="111" t="e">
        <f t="shared" si="140"/>
        <v>#REF!</v>
      </c>
      <c r="AA479" s="111" t="e">
        <f t="shared" si="141"/>
        <v>#REF!</v>
      </c>
      <c r="AC479" s="110" t="e">
        <f t="shared" si="134"/>
        <v>#REF!</v>
      </c>
      <c r="AD479" s="110" t="e">
        <f t="shared" si="135"/>
        <v>#REF!</v>
      </c>
      <c r="AE479" s="111" t="e">
        <f t="shared" si="142"/>
        <v>#REF!</v>
      </c>
      <c r="AF479" s="111" t="e">
        <f t="shared" si="143"/>
        <v>#REF!</v>
      </c>
      <c r="AH479" s="110" t="e">
        <f t="shared" si="136"/>
        <v>#REF!</v>
      </c>
      <c r="AI479" s="110" t="e">
        <f t="shared" si="137"/>
        <v>#REF!</v>
      </c>
      <c r="AJ479" s="111" t="e">
        <f t="shared" si="144"/>
        <v>#REF!</v>
      </c>
      <c r="AK479" s="111" t="e">
        <f t="shared" si="145"/>
        <v>#REF!</v>
      </c>
    </row>
    <row r="480" spans="19:37">
      <c r="S480" s="110" t="e">
        <f t="shared" si="130"/>
        <v>#REF!</v>
      </c>
      <c r="T480" s="110" t="e">
        <f t="shared" si="131"/>
        <v>#REF!</v>
      </c>
      <c r="U480" s="111" t="e">
        <f t="shared" si="138"/>
        <v>#REF!</v>
      </c>
      <c r="V480" s="111" t="e">
        <f t="shared" si="139"/>
        <v>#REF!</v>
      </c>
      <c r="X480" s="110" t="e">
        <f t="shared" si="132"/>
        <v>#REF!</v>
      </c>
      <c r="Y480" s="110" t="e">
        <f t="shared" si="133"/>
        <v>#REF!</v>
      </c>
      <c r="Z480" s="111" t="e">
        <f t="shared" si="140"/>
        <v>#REF!</v>
      </c>
      <c r="AA480" s="111" t="e">
        <f t="shared" si="141"/>
        <v>#REF!</v>
      </c>
      <c r="AC480" s="110" t="e">
        <f t="shared" si="134"/>
        <v>#REF!</v>
      </c>
      <c r="AD480" s="110" t="e">
        <f t="shared" si="135"/>
        <v>#REF!</v>
      </c>
      <c r="AE480" s="111" t="e">
        <f t="shared" si="142"/>
        <v>#REF!</v>
      </c>
      <c r="AF480" s="111" t="e">
        <f t="shared" si="143"/>
        <v>#REF!</v>
      </c>
      <c r="AH480" s="110" t="e">
        <f t="shared" si="136"/>
        <v>#REF!</v>
      </c>
      <c r="AI480" s="110" t="e">
        <f t="shared" si="137"/>
        <v>#REF!</v>
      </c>
      <c r="AJ480" s="111" t="e">
        <f t="shared" si="144"/>
        <v>#REF!</v>
      </c>
      <c r="AK480" s="111" t="e">
        <f t="shared" si="145"/>
        <v>#REF!</v>
      </c>
    </row>
    <row r="481" spans="19:37">
      <c r="S481" s="110" t="e">
        <f t="shared" si="130"/>
        <v>#REF!</v>
      </c>
      <c r="T481" s="110" t="e">
        <f t="shared" si="131"/>
        <v>#REF!</v>
      </c>
      <c r="U481" s="111" t="e">
        <f t="shared" si="138"/>
        <v>#REF!</v>
      </c>
      <c r="V481" s="111" t="e">
        <f t="shared" si="139"/>
        <v>#REF!</v>
      </c>
      <c r="X481" s="110" t="e">
        <f t="shared" si="132"/>
        <v>#REF!</v>
      </c>
      <c r="Y481" s="110" t="e">
        <f t="shared" si="133"/>
        <v>#REF!</v>
      </c>
      <c r="Z481" s="111" t="e">
        <f t="shared" si="140"/>
        <v>#REF!</v>
      </c>
      <c r="AA481" s="111" t="e">
        <f t="shared" si="141"/>
        <v>#REF!</v>
      </c>
      <c r="AC481" s="110" t="e">
        <f t="shared" si="134"/>
        <v>#REF!</v>
      </c>
      <c r="AD481" s="110" t="e">
        <f t="shared" si="135"/>
        <v>#REF!</v>
      </c>
      <c r="AE481" s="111" t="e">
        <f t="shared" si="142"/>
        <v>#REF!</v>
      </c>
      <c r="AF481" s="111" t="e">
        <f t="shared" si="143"/>
        <v>#REF!</v>
      </c>
      <c r="AH481" s="110" t="e">
        <f t="shared" si="136"/>
        <v>#REF!</v>
      </c>
      <c r="AI481" s="110" t="e">
        <f t="shared" si="137"/>
        <v>#REF!</v>
      </c>
      <c r="AJ481" s="111" t="e">
        <f t="shared" si="144"/>
        <v>#REF!</v>
      </c>
      <c r="AK481" s="111" t="e">
        <f t="shared" si="145"/>
        <v>#REF!</v>
      </c>
    </row>
    <row r="482" spans="19:37">
      <c r="S482" s="110" t="e">
        <f t="shared" si="130"/>
        <v>#REF!</v>
      </c>
      <c r="T482" s="110" t="e">
        <f t="shared" si="131"/>
        <v>#REF!</v>
      </c>
      <c r="U482" s="111" t="e">
        <f t="shared" si="138"/>
        <v>#REF!</v>
      </c>
      <c r="V482" s="111" t="e">
        <f t="shared" si="139"/>
        <v>#REF!</v>
      </c>
      <c r="X482" s="110" t="e">
        <f t="shared" si="132"/>
        <v>#REF!</v>
      </c>
      <c r="Y482" s="110" t="e">
        <f t="shared" si="133"/>
        <v>#REF!</v>
      </c>
      <c r="Z482" s="111" t="e">
        <f t="shared" si="140"/>
        <v>#REF!</v>
      </c>
      <c r="AA482" s="111" t="e">
        <f t="shared" si="141"/>
        <v>#REF!</v>
      </c>
      <c r="AC482" s="110" t="e">
        <f t="shared" si="134"/>
        <v>#REF!</v>
      </c>
      <c r="AD482" s="110" t="e">
        <f t="shared" si="135"/>
        <v>#REF!</v>
      </c>
      <c r="AE482" s="111" t="e">
        <f t="shared" si="142"/>
        <v>#REF!</v>
      </c>
      <c r="AF482" s="111" t="e">
        <f t="shared" si="143"/>
        <v>#REF!</v>
      </c>
      <c r="AH482" s="110" t="e">
        <f t="shared" si="136"/>
        <v>#REF!</v>
      </c>
      <c r="AI482" s="110" t="e">
        <f t="shared" si="137"/>
        <v>#REF!</v>
      </c>
      <c r="AJ482" s="111" t="e">
        <f t="shared" si="144"/>
        <v>#REF!</v>
      </c>
      <c r="AK482" s="111" t="e">
        <f t="shared" si="145"/>
        <v>#REF!</v>
      </c>
    </row>
    <row r="483" spans="19:37">
      <c r="S483" s="110" t="e">
        <f t="shared" si="130"/>
        <v>#REF!</v>
      </c>
      <c r="T483" s="110" t="e">
        <f t="shared" si="131"/>
        <v>#REF!</v>
      </c>
      <c r="U483" s="111" t="e">
        <f t="shared" si="138"/>
        <v>#REF!</v>
      </c>
      <c r="V483" s="111" t="e">
        <f t="shared" si="139"/>
        <v>#REF!</v>
      </c>
      <c r="X483" s="110" t="e">
        <f t="shared" si="132"/>
        <v>#REF!</v>
      </c>
      <c r="Y483" s="110" t="e">
        <f t="shared" si="133"/>
        <v>#REF!</v>
      </c>
      <c r="Z483" s="111" t="e">
        <f t="shared" si="140"/>
        <v>#REF!</v>
      </c>
      <c r="AA483" s="111" t="e">
        <f t="shared" si="141"/>
        <v>#REF!</v>
      </c>
      <c r="AC483" s="110" t="e">
        <f t="shared" si="134"/>
        <v>#REF!</v>
      </c>
      <c r="AD483" s="110" t="e">
        <f t="shared" si="135"/>
        <v>#REF!</v>
      </c>
      <c r="AE483" s="111" t="e">
        <f t="shared" si="142"/>
        <v>#REF!</v>
      </c>
      <c r="AF483" s="111" t="e">
        <f t="shared" si="143"/>
        <v>#REF!</v>
      </c>
      <c r="AH483" s="110" t="e">
        <f t="shared" si="136"/>
        <v>#REF!</v>
      </c>
      <c r="AI483" s="110" t="e">
        <f t="shared" si="137"/>
        <v>#REF!</v>
      </c>
      <c r="AJ483" s="111" t="e">
        <f t="shared" si="144"/>
        <v>#REF!</v>
      </c>
      <c r="AK483" s="111" t="e">
        <f t="shared" si="145"/>
        <v>#REF!</v>
      </c>
    </row>
    <row r="484" spans="19:37">
      <c r="S484" s="110" t="e">
        <f t="shared" si="130"/>
        <v>#REF!</v>
      </c>
      <c r="T484" s="110" t="e">
        <f t="shared" si="131"/>
        <v>#REF!</v>
      </c>
      <c r="U484" s="111" t="e">
        <f t="shared" si="138"/>
        <v>#REF!</v>
      </c>
      <c r="V484" s="111" t="e">
        <f t="shared" si="139"/>
        <v>#REF!</v>
      </c>
      <c r="X484" s="110" t="e">
        <f t="shared" si="132"/>
        <v>#REF!</v>
      </c>
      <c r="Y484" s="110" t="e">
        <f t="shared" si="133"/>
        <v>#REF!</v>
      </c>
      <c r="Z484" s="111" t="e">
        <f t="shared" si="140"/>
        <v>#REF!</v>
      </c>
      <c r="AA484" s="111" t="e">
        <f t="shared" si="141"/>
        <v>#REF!</v>
      </c>
      <c r="AC484" s="110" t="e">
        <f t="shared" si="134"/>
        <v>#REF!</v>
      </c>
      <c r="AD484" s="110" t="e">
        <f t="shared" si="135"/>
        <v>#REF!</v>
      </c>
      <c r="AE484" s="111" t="e">
        <f t="shared" si="142"/>
        <v>#REF!</v>
      </c>
      <c r="AF484" s="111" t="e">
        <f t="shared" si="143"/>
        <v>#REF!</v>
      </c>
      <c r="AH484" s="110" t="e">
        <f t="shared" si="136"/>
        <v>#REF!</v>
      </c>
      <c r="AI484" s="110" t="e">
        <f t="shared" si="137"/>
        <v>#REF!</v>
      </c>
      <c r="AJ484" s="111" t="e">
        <f t="shared" si="144"/>
        <v>#REF!</v>
      </c>
      <c r="AK484" s="111" t="e">
        <f t="shared" si="145"/>
        <v>#REF!</v>
      </c>
    </row>
    <row r="485" spans="19:37">
      <c r="S485" s="110" t="e">
        <f t="shared" si="130"/>
        <v>#REF!</v>
      </c>
      <c r="T485" s="110" t="e">
        <f t="shared" si="131"/>
        <v>#REF!</v>
      </c>
      <c r="U485" s="111" t="e">
        <f t="shared" si="138"/>
        <v>#REF!</v>
      </c>
      <c r="V485" s="111" t="e">
        <f t="shared" si="139"/>
        <v>#REF!</v>
      </c>
      <c r="X485" s="110" t="e">
        <f t="shared" si="132"/>
        <v>#REF!</v>
      </c>
      <c r="Y485" s="110" t="e">
        <f t="shared" si="133"/>
        <v>#REF!</v>
      </c>
      <c r="Z485" s="111" t="e">
        <f t="shared" si="140"/>
        <v>#REF!</v>
      </c>
      <c r="AA485" s="111" t="e">
        <f t="shared" si="141"/>
        <v>#REF!</v>
      </c>
      <c r="AC485" s="110" t="e">
        <f t="shared" si="134"/>
        <v>#REF!</v>
      </c>
      <c r="AD485" s="110" t="e">
        <f t="shared" si="135"/>
        <v>#REF!</v>
      </c>
      <c r="AE485" s="111" t="e">
        <f t="shared" si="142"/>
        <v>#REF!</v>
      </c>
      <c r="AF485" s="111" t="e">
        <f t="shared" si="143"/>
        <v>#REF!</v>
      </c>
      <c r="AH485" s="110" t="e">
        <f t="shared" si="136"/>
        <v>#REF!</v>
      </c>
      <c r="AI485" s="110" t="e">
        <f t="shared" si="137"/>
        <v>#REF!</v>
      </c>
      <c r="AJ485" s="111" t="e">
        <f t="shared" si="144"/>
        <v>#REF!</v>
      </c>
      <c r="AK485" s="111" t="e">
        <f t="shared" si="145"/>
        <v>#REF!</v>
      </c>
    </row>
    <row r="486" spans="19:37">
      <c r="S486" s="110" t="e">
        <f t="shared" si="130"/>
        <v>#REF!</v>
      </c>
      <c r="T486" s="110" t="e">
        <f t="shared" si="131"/>
        <v>#REF!</v>
      </c>
      <c r="U486" s="111" t="e">
        <f t="shared" si="138"/>
        <v>#REF!</v>
      </c>
      <c r="V486" s="111" t="e">
        <f t="shared" si="139"/>
        <v>#REF!</v>
      </c>
      <c r="X486" s="110" t="e">
        <f t="shared" si="132"/>
        <v>#REF!</v>
      </c>
      <c r="Y486" s="110" t="e">
        <f t="shared" si="133"/>
        <v>#REF!</v>
      </c>
      <c r="Z486" s="111" t="e">
        <f t="shared" si="140"/>
        <v>#REF!</v>
      </c>
      <c r="AA486" s="111" t="e">
        <f t="shared" si="141"/>
        <v>#REF!</v>
      </c>
      <c r="AC486" s="110" t="e">
        <f t="shared" si="134"/>
        <v>#REF!</v>
      </c>
      <c r="AD486" s="110" t="e">
        <f t="shared" si="135"/>
        <v>#REF!</v>
      </c>
      <c r="AE486" s="111" t="e">
        <f t="shared" si="142"/>
        <v>#REF!</v>
      </c>
      <c r="AF486" s="111" t="e">
        <f t="shared" si="143"/>
        <v>#REF!</v>
      </c>
      <c r="AH486" s="110" t="e">
        <f t="shared" si="136"/>
        <v>#REF!</v>
      </c>
      <c r="AI486" s="110" t="e">
        <f t="shared" si="137"/>
        <v>#REF!</v>
      </c>
      <c r="AJ486" s="111" t="e">
        <f t="shared" si="144"/>
        <v>#REF!</v>
      </c>
      <c r="AK486" s="111" t="e">
        <f t="shared" si="145"/>
        <v>#REF!</v>
      </c>
    </row>
    <row r="487" spans="19:37">
      <c r="S487" s="110" t="e">
        <f t="shared" si="130"/>
        <v>#REF!</v>
      </c>
      <c r="T487" s="110" t="e">
        <f t="shared" si="131"/>
        <v>#REF!</v>
      </c>
      <c r="U487" s="111" t="e">
        <f t="shared" si="138"/>
        <v>#REF!</v>
      </c>
      <c r="V487" s="111" t="e">
        <f t="shared" si="139"/>
        <v>#REF!</v>
      </c>
      <c r="X487" s="110" t="e">
        <f t="shared" si="132"/>
        <v>#REF!</v>
      </c>
      <c r="Y487" s="110" t="e">
        <f t="shared" si="133"/>
        <v>#REF!</v>
      </c>
      <c r="Z487" s="111" t="e">
        <f t="shared" si="140"/>
        <v>#REF!</v>
      </c>
      <c r="AA487" s="111" t="e">
        <f t="shared" si="141"/>
        <v>#REF!</v>
      </c>
      <c r="AC487" s="110" t="e">
        <f t="shared" si="134"/>
        <v>#REF!</v>
      </c>
      <c r="AD487" s="110" t="e">
        <f t="shared" si="135"/>
        <v>#REF!</v>
      </c>
      <c r="AE487" s="111" t="e">
        <f t="shared" si="142"/>
        <v>#REF!</v>
      </c>
      <c r="AF487" s="111" t="e">
        <f t="shared" si="143"/>
        <v>#REF!</v>
      </c>
      <c r="AH487" s="110" t="e">
        <f t="shared" si="136"/>
        <v>#REF!</v>
      </c>
      <c r="AI487" s="110" t="e">
        <f t="shared" si="137"/>
        <v>#REF!</v>
      </c>
      <c r="AJ487" s="111" t="e">
        <f t="shared" si="144"/>
        <v>#REF!</v>
      </c>
      <c r="AK487" s="111" t="e">
        <f t="shared" si="145"/>
        <v>#REF!</v>
      </c>
    </row>
    <row r="488" spans="19:37">
      <c r="S488" s="110" t="e">
        <f t="shared" si="130"/>
        <v>#REF!</v>
      </c>
      <c r="T488" s="110" t="e">
        <f t="shared" si="131"/>
        <v>#REF!</v>
      </c>
      <c r="U488" s="111" t="e">
        <f t="shared" si="138"/>
        <v>#REF!</v>
      </c>
      <c r="V488" s="111" t="e">
        <f t="shared" si="139"/>
        <v>#REF!</v>
      </c>
      <c r="X488" s="110" t="e">
        <f t="shared" si="132"/>
        <v>#REF!</v>
      </c>
      <c r="Y488" s="110" t="e">
        <f t="shared" si="133"/>
        <v>#REF!</v>
      </c>
      <c r="Z488" s="111" t="e">
        <f t="shared" si="140"/>
        <v>#REF!</v>
      </c>
      <c r="AA488" s="111" t="e">
        <f t="shared" si="141"/>
        <v>#REF!</v>
      </c>
      <c r="AC488" s="110" t="e">
        <f t="shared" si="134"/>
        <v>#REF!</v>
      </c>
      <c r="AD488" s="110" t="e">
        <f t="shared" si="135"/>
        <v>#REF!</v>
      </c>
      <c r="AE488" s="111" t="e">
        <f t="shared" si="142"/>
        <v>#REF!</v>
      </c>
      <c r="AF488" s="111" t="e">
        <f t="shared" si="143"/>
        <v>#REF!</v>
      </c>
      <c r="AH488" s="110" t="e">
        <f t="shared" si="136"/>
        <v>#REF!</v>
      </c>
      <c r="AI488" s="110" t="e">
        <f t="shared" si="137"/>
        <v>#REF!</v>
      </c>
      <c r="AJ488" s="111" t="e">
        <f t="shared" si="144"/>
        <v>#REF!</v>
      </c>
      <c r="AK488" s="111" t="e">
        <f t="shared" si="145"/>
        <v>#REF!</v>
      </c>
    </row>
    <row r="489" spans="19:37">
      <c r="S489" s="110" t="e">
        <f t="shared" si="130"/>
        <v>#REF!</v>
      </c>
      <c r="T489" s="110" t="e">
        <f t="shared" si="131"/>
        <v>#REF!</v>
      </c>
      <c r="U489" s="111" t="e">
        <f t="shared" si="138"/>
        <v>#REF!</v>
      </c>
      <c r="V489" s="111" t="e">
        <f t="shared" si="139"/>
        <v>#REF!</v>
      </c>
      <c r="X489" s="110" t="e">
        <f t="shared" si="132"/>
        <v>#REF!</v>
      </c>
      <c r="Y489" s="110" t="e">
        <f t="shared" si="133"/>
        <v>#REF!</v>
      </c>
      <c r="Z489" s="111" t="e">
        <f t="shared" si="140"/>
        <v>#REF!</v>
      </c>
      <c r="AA489" s="111" t="e">
        <f t="shared" si="141"/>
        <v>#REF!</v>
      </c>
      <c r="AC489" s="110" t="e">
        <f t="shared" si="134"/>
        <v>#REF!</v>
      </c>
      <c r="AD489" s="110" t="e">
        <f t="shared" si="135"/>
        <v>#REF!</v>
      </c>
      <c r="AE489" s="111" t="e">
        <f t="shared" si="142"/>
        <v>#REF!</v>
      </c>
      <c r="AF489" s="111" t="e">
        <f t="shared" si="143"/>
        <v>#REF!</v>
      </c>
      <c r="AH489" s="110" t="e">
        <f t="shared" si="136"/>
        <v>#REF!</v>
      </c>
      <c r="AI489" s="110" t="e">
        <f t="shared" si="137"/>
        <v>#REF!</v>
      </c>
      <c r="AJ489" s="111" t="e">
        <f t="shared" si="144"/>
        <v>#REF!</v>
      </c>
      <c r="AK489" s="111" t="e">
        <f t="shared" si="145"/>
        <v>#REF!</v>
      </c>
    </row>
    <row r="490" spans="19:37">
      <c r="S490" s="110" t="e">
        <f t="shared" si="130"/>
        <v>#REF!</v>
      </c>
      <c r="T490" s="110" t="e">
        <f t="shared" si="131"/>
        <v>#REF!</v>
      </c>
      <c r="U490" s="111" t="e">
        <f t="shared" si="138"/>
        <v>#REF!</v>
      </c>
      <c r="V490" s="111" t="e">
        <f t="shared" si="139"/>
        <v>#REF!</v>
      </c>
      <c r="X490" s="110" t="e">
        <f t="shared" si="132"/>
        <v>#REF!</v>
      </c>
      <c r="Y490" s="110" t="e">
        <f t="shared" si="133"/>
        <v>#REF!</v>
      </c>
      <c r="Z490" s="111" t="e">
        <f t="shared" si="140"/>
        <v>#REF!</v>
      </c>
      <c r="AA490" s="111" t="e">
        <f t="shared" si="141"/>
        <v>#REF!</v>
      </c>
      <c r="AC490" s="110" t="e">
        <f t="shared" si="134"/>
        <v>#REF!</v>
      </c>
      <c r="AD490" s="110" t="e">
        <f t="shared" si="135"/>
        <v>#REF!</v>
      </c>
      <c r="AE490" s="111" t="e">
        <f t="shared" si="142"/>
        <v>#REF!</v>
      </c>
      <c r="AF490" s="111" t="e">
        <f t="shared" si="143"/>
        <v>#REF!</v>
      </c>
      <c r="AH490" s="110" t="e">
        <f t="shared" si="136"/>
        <v>#REF!</v>
      </c>
      <c r="AI490" s="110" t="e">
        <f t="shared" si="137"/>
        <v>#REF!</v>
      </c>
      <c r="AJ490" s="111" t="e">
        <f t="shared" si="144"/>
        <v>#REF!</v>
      </c>
      <c r="AK490" s="111" t="e">
        <f t="shared" si="145"/>
        <v>#REF!</v>
      </c>
    </row>
    <row r="491" spans="19:37">
      <c r="S491" s="110" t="e">
        <f t="shared" si="130"/>
        <v>#REF!</v>
      </c>
      <c r="T491" s="110" t="e">
        <f t="shared" si="131"/>
        <v>#REF!</v>
      </c>
      <c r="U491" s="111" t="e">
        <f t="shared" si="138"/>
        <v>#REF!</v>
      </c>
      <c r="V491" s="111" t="e">
        <f t="shared" si="139"/>
        <v>#REF!</v>
      </c>
      <c r="X491" s="110" t="e">
        <f t="shared" si="132"/>
        <v>#REF!</v>
      </c>
      <c r="Y491" s="110" t="e">
        <f t="shared" si="133"/>
        <v>#REF!</v>
      </c>
      <c r="Z491" s="111" t="e">
        <f t="shared" si="140"/>
        <v>#REF!</v>
      </c>
      <c r="AA491" s="111" t="e">
        <f t="shared" si="141"/>
        <v>#REF!</v>
      </c>
      <c r="AC491" s="110" t="e">
        <f t="shared" si="134"/>
        <v>#REF!</v>
      </c>
      <c r="AD491" s="110" t="e">
        <f t="shared" si="135"/>
        <v>#REF!</v>
      </c>
      <c r="AE491" s="111" t="e">
        <f t="shared" si="142"/>
        <v>#REF!</v>
      </c>
      <c r="AF491" s="111" t="e">
        <f t="shared" si="143"/>
        <v>#REF!</v>
      </c>
      <c r="AH491" s="110" t="e">
        <f t="shared" si="136"/>
        <v>#REF!</v>
      </c>
      <c r="AI491" s="110" t="e">
        <f t="shared" si="137"/>
        <v>#REF!</v>
      </c>
      <c r="AJ491" s="111" t="e">
        <f t="shared" si="144"/>
        <v>#REF!</v>
      </c>
      <c r="AK491" s="111" t="e">
        <f t="shared" si="145"/>
        <v>#REF!</v>
      </c>
    </row>
    <row r="492" spans="19:37">
      <c r="S492" s="110" t="e">
        <f t="shared" si="130"/>
        <v>#REF!</v>
      </c>
      <c r="T492" s="110" t="e">
        <f t="shared" si="131"/>
        <v>#REF!</v>
      </c>
      <c r="U492" s="111" t="e">
        <f t="shared" si="138"/>
        <v>#REF!</v>
      </c>
      <c r="V492" s="111" t="e">
        <f t="shared" si="139"/>
        <v>#REF!</v>
      </c>
      <c r="X492" s="110" t="e">
        <f t="shared" si="132"/>
        <v>#REF!</v>
      </c>
      <c r="Y492" s="110" t="e">
        <f t="shared" si="133"/>
        <v>#REF!</v>
      </c>
      <c r="Z492" s="111" t="e">
        <f t="shared" si="140"/>
        <v>#REF!</v>
      </c>
      <c r="AA492" s="111" t="e">
        <f t="shared" si="141"/>
        <v>#REF!</v>
      </c>
      <c r="AC492" s="110" t="e">
        <f t="shared" si="134"/>
        <v>#REF!</v>
      </c>
      <c r="AD492" s="110" t="e">
        <f t="shared" si="135"/>
        <v>#REF!</v>
      </c>
      <c r="AE492" s="111" t="e">
        <f t="shared" si="142"/>
        <v>#REF!</v>
      </c>
      <c r="AF492" s="111" t="e">
        <f t="shared" si="143"/>
        <v>#REF!</v>
      </c>
      <c r="AH492" s="110" t="e">
        <f t="shared" si="136"/>
        <v>#REF!</v>
      </c>
      <c r="AI492" s="110" t="e">
        <f t="shared" si="137"/>
        <v>#REF!</v>
      </c>
      <c r="AJ492" s="111" t="e">
        <f t="shared" si="144"/>
        <v>#REF!</v>
      </c>
      <c r="AK492" s="111" t="e">
        <f t="shared" si="145"/>
        <v>#REF!</v>
      </c>
    </row>
    <row r="493" spans="19:37">
      <c r="S493" s="110" t="e">
        <f t="shared" si="130"/>
        <v>#REF!</v>
      </c>
      <c r="T493" s="110" t="e">
        <f t="shared" si="131"/>
        <v>#REF!</v>
      </c>
      <c r="U493" s="111" t="e">
        <f t="shared" si="138"/>
        <v>#REF!</v>
      </c>
      <c r="V493" s="111" t="e">
        <f t="shared" si="139"/>
        <v>#REF!</v>
      </c>
      <c r="X493" s="110" t="e">
        <f t="shared" si="132"/>
        <v>#REF!</v>
      </c>
      <c r="Y493" s="110" t="e">
        <f t="shared" si="133"/>
        <v>#REF!</v>
      </c>
      <c r="Z493" s="111" t="e">
        <f t="shared" si="140"/>
        <v>#REF!</v>
      </c>
      <c r="AA493" s="111" t="e">
        <f t="shared" si="141"/>
        <v>#REF!</v>
      </c>
      <c r="AC493" s="110" t="e">
        <f t="shared" si="134"/>
        <v>#REF!</v>
      </c>
      <c r="AD493" s="110" t="e">
        <f t="shared" si="135"/>
        <v>#REF!</v>
      </c>
      <c r="AE493" s="111" t="e">
        <f t="shared" si="142"/>
        <v>#REF!</v>
      </c>
      <c r="AF493" s="111" t="e">
        <f t="shared" si="143"/>
        <v>#REF!</v>
      </c>
      <c r="AH493" s="110" t="e">
        <f t="shared" si="136"/>
        <v>#REF!</v>
      </c>
      <c r="AI493" s="110" t="e">
        <f t="shared" si="137"/>
        <v>#REF!</v>
      </c>
      <c r="AJ493" s="111" t="e">
        <f t="shared" si="144"/>
        <v>#REF!</v>
      </c>
      <c r="AK493" s="111" t="e">
        <f t="shared" si="145"/>
        <v>#REF!</v>
      </c>
    </row>
    <row r="494" spans="19:37">
      <c r="S494" s="110" t="e">
        <f t="shared" si="130"/>
        <v>#REF!</v>
      </c>
      <c r="T494" s="110" t="e">
        <f t="shared" si="131"/>
        <v>#REF!</v>
      </c>
      <c r="U494" s="111" t="e">
        <f t="shared" si="138"/>
        <v>#REF!</v>
      </c>
      <c r="V494" s="111" t="e">
        <f t="shared" si="139"/>
        <v>#REF!</v>
      </c>
      <c r="X494" s="110" t="e">
        <f t="shared" si="132"/>
        <v>#REF!</v>
      </c>
      <c r="Y494" s="110" t="e">
        <f t="shared" si="133"/>
        <v>#REF!</v>
      </c>
      <c r="Z494" s="111" t="e">
        <f t="shared" si="140"/>
        <v>#REF!</v>
      </c>
      <c r="AA494" s="111" t="e">
        <f t="shared" si="141"/>
        <v>#REF!</v>
      </c>
      <c r="AC494" s="110" t="e">
        <f t="shared" si="134"/>
        <v>#REF!</v>
      </c>
      <c r="AD494" s="110" t="e">
        <f t="shared" si="135"/>
        <v>#REF!</v>
      </c>
      <c r="AE494" s="111" t="e">
        <f t="shared" si="142"/>
        <v>#REF!</v>
      </c>
      <c r="AF494" s="111" t="e">
        <f t="shared" si="143"/>
        <v>#REF!</v>
      </c>
      <c r="AH494" s="110" t="e">
        <f t="shared" si="136"/>
        <v>#REF!</v>
      </c>
      <c r="AI494" s="110" t="e">
        <f t="shared" si="137"/>
        <v>#REF!</v>
      </c>
      <c r="AJ494" s="111" t="e">
        <f t="shared" si="144"/>
        <v>#REF!</v>
      </c>
      <c r="AK494" s="111" t="e">
        <f t="shared" si="145"/>
        <v>#REF!</v>
      </c>
    </row>
    <row r="495" spans="19:37">
      <c r="S495" s="110" t="e">
        <f t="shared" si="130"/>
        <v>#REF!</v>
      </c>
      <c r="T495" s="110" t="e">
        <f t="shared" si="131"/>
        <v>#REF!</v>
      </c>
      <c r="U495" s="111" t="e">
        <f t="shared" si="138"/>
        <v>#REF!</v>
      </c>
      <c r="V495" s="111" t="e">
        <f t="shared" si="139"/>
        <v>#REF!</v>
      </c>
      <c r="X495" s="110" t="e">
        <f t="shared" si="132"/>
        <v>#REF!</v>
      </c>
      <c r="Y495" s="110" t="e">
        <f t="shared" si="133"/>
        <v>#REF!</v>
      </c>
      <c r="Z495" s="111" t="e">
        <f t="shared" si="140"/>
        <v>#REF!</v>
      </c>
      <c r="AA495" s="111" t="e">
        <f t="shared" si="141"/>
        <v>#REF!</v>
      </c>
      <c r="AC495" s="110" t="e">
        <f t="shared" si="134"/>
        <v>#REF!</v>
      </c>
      <c r="AD495" s="110" t="e">
        <f t="shared" si="135"/>
        <v>#REF!</v>
      </c>
      <c r="AE495" s="111" t="e">
        <f t="shared" si="142"/>
        <v>#REF!</v>
      </c>
      <c r="AF495" s="111" t="e">
        <f t="shared" si="143"/>
        <v>#REF!</v>
      </c>
      <c r="AH495" s="110" t="e">
        <f t="shared" si="136"/>
        <v>#REF!</v>
      </c>
      <c r="AI495" s="110" t="e">
        <f t="shared" si="137"/>
        <v>#REF!</v>
      </c>
      <c r="AJ495" s="111" t="e">
        <f t="shared" si="144"/>
        <v>#REF!</v>
      </c>
      <c r="AK495" s="111" t="e">
        <f t="shared" si="145"/>
        <v>#REF!</v>
      </c>
    </row>
    <row r="496" spans="19:37">
      <c r="S496" s="110" t="e">
        <f t="shared" si="130"/>
        <v>#REF!</v>
      </c>
      <c r="T496" s="110" t="e">
        <f t="shared" si="131"/>
        <v>#REF!</v>
      </c>
      <c r="U496" s="111" t="e">
        <f t="shared" si="138"/>
        <v>#REF!</v>
      </c>
      <c r="V496" s="111" t="e">
        <f t="shared" si="139"/>
        <v>#REF!</v>
      </c>
      <c r="X496" s="110" t="e">
        <f t="shared" si="132"/>
        <v>#REF!</v>
      </c>
      <c r="Y496" s="110" t="e">
        <f t="shared" si="133"/>
        <v>#REF!</v>
      </c>
      <c r="Z496" s="111" t="e">
        <f t="shared" si="140"/>
        <v>#REF!</v>
      </c>
      <c r="AA496" s="111" t="e">
        <f t="shared" si="141"/>
        <v>#REF!</v>
      </c>
      <c r="AC496" s="110" t="e">
        <f t="shared" si="134"/>
        <v>#REF!</v>
      </c>
      <c r="AD496" s="110" t="e">
        <f t="shared" si="135"/>
        <v>#REF!</v>
      </c>
      <c r="AE496" s="111" t="e">
        <f t="shared" si="142"/>
        <v>#REF!</v>
      </c>
      <c r="AF496" s="111" t="e">
        <f t="shared" si="143"/>
        <v>#REF!</v>
      </c>
      <c r="AH496" s="110" t="e">
        <f t="shared" si="136"/>
        <v>#REF!</v>
      </c>
      <c r="AI496" s="110" t="e">
        <f t="shared" si="137"/>
        <v>#REF!</v>
      </c>
      <c r="AJ496" s="111" t="e">
        <f t="shared" si="144"/>
        <v>#REF!</v>
      </c>
      <c r="AK496" s="111" t="e">
        <f t="shared" si="145"/>
        <v>#REF!</v>
      </c>
    </row>
    <row r="497" spans="19:37">
      <c r="S497" s="110" t="e">
        <f t="shared" si="130"/>
        <v>#REF!</v>
      </c>
      <c r="T497" s="110" t="e">
        <f t="shared" si="131"/>
        <v>#REF!</v>
      </c>
      <c r="U497" s="111" t="e">
        <f t="shared" si="138"/>
        <v>#REF!</v>
      </c>
      <c r="V497" s="111" t="e">
        <f t="shared" si="139"/>
        <v>#REF!</v>
      </c>
      <c r="X497" s="110" t="e">
        <f t="shared" si="132"/>
        <v>#REF!</v>
      </c>
      <c r="Y497" s="110" t="e">
        <f t="shared" si="133"/>
        <v>#REF!</v>
      </c>
      <c r="Z497" s="111" t="e">
        <f t="shared" si="140"/>
        <v>#REF!</v>
      </c>
      <c r="AA497" s="111" t="e">
        <f t="shared" si="141"/>
        <v>#REF!</v>
      </c>
      <c r="AC497" s="110" t="e">
        <f t="shared" si="134"/>
        <v>#REF!</v>
      </c>
      <c r="AD497" s="110" t="e">
        <f t="shared" si="135"/>
        <v>#REF!</v>
      </c>
      <c r="AE497" s="111" t="e">
        <f t="shared" si="142"/>
        <v>#REF!</v>
      </c>
      <c r="AF497" s="111" t="e">
        <f t="shared" si="143"/>
        <v>#REF!</v>
      </c>
      <c r="AH497" s="110" t="e">
        <f t="shared" si="136"/>
        <v>#REF!</v>
      </c>
      <c r="AI497" s="110" t="e">
        <f t="shared" si="137"/>
        <v>#REF!</v>
      </c>
      <c r="AJ497" s="111" t="e">
        <f t="shared" si="144"/>
        <v>#REF!</v>
      </c>
      <c r="AK497" s="111" t="e">
        <f t="shared" si="145"/>
        <v>#REF!</v>
      </c>
    </row>
    <row r="498" spans="19:37">
      <c r="S498" s="110" t="e">
        <f t="shared" si="130"/>
        <v>#REF!</v>
      </c>
      <c r="T498" s="110" t="e">
        <f t="shared" si="131"/>
        <v>#REF!</v>
      </c>
      <c r="U498" s="111" t="e">
        <f t="shared" si="138"/>
        <v>#REF!</v>
      </c>
      <c r="V498" s="111" t="e">
        <f t="shared" si="139"/>
        <v>#REF!</v>
      </c>
      <c r="X498" s="110" t="e">
        <f t="shared" si="132"/>
        <v>#REF!</v>
      </c>
      <c r="Y498" s="110" t="e">
        <f t="shared" si="133"/>
        <v>#REF!</v>
      </c>
      <c r="Z498" s="111" t="e">
        <f t="shared" si="140"/>
        <v>#REF!</v>
      </c>
      <c r="AA498" s="111" t="e">
        <f t="shared" si="141"/>
        <v>#REF!</v>
      </c>
      <c r="AC498" s="110" t="e">
        <f t="shared" si="134"/>
        <v>#REF!</v>
      </c>
      <c r="AD498" s="110" t="e">
        <f t="shared" si="135"/>
        <v>#REF!</v>
      </c>
      <c r="AE498" s="111" t="e">
        <f t="shared" si="142"/>
        <v>#REF!</v>
      </c>
      <c r="AF498" s="111" t="e">
        <f t="shared" si="143"/>
        <v>#REF!</v>
      </c>
      <c r="AH498" s="110" t="e">
        <f t="shared" si="136"/>
        <v>#REF!</v>
      </c>
      <c r="AI498" s="110" t="e">
        <f t="shared" si="137"/>
        <v>#REF!</v>
      </c>
      <c r="AJ498" s="111" t="e">
        <f t="shared" si="144"/>
        <v>#REF!</v>
      </c>
      <c r="AK498" s="111" t="e">
        <f t="shared" si="145"/>
        <v>#REF!</v>
      </c>
    </row>
    <row r="499" spans="19:37">
      <c r="S499" s="110" t="e">
        <f t="shared" si="130"/>
        <v>#REF!</v>
      </c>
      <c r="T499" s="110" t="e">
        <f t="shared" si="131"/>
        <v>#REF!</v>
      </c>
      <c r="U499" s="111" t="e">
        <f t="shared" si="138"/>
        <v>#REF!</v>
      </c>
      <c r="V499" s="111" t="e">
        <f t="shared" si="139"/>
        <v>#REF!</v>
      </c>
      <c r="X499" s="110" t="e">
        <f t="shared" si="132"/>
        <v>#REF!</v>
      </c>
      <c r="Y499" s="110" t="e">
        <f t="shared" si="133"/>
        <v>#REF!</v>
      </c>
      <c r="Z499" s="111" t="e">
        <f t="shared" si="140"/>
        <v>#REF!</v>
      </c>
      <c r="AA499" s="111" t="e">
        <f t="shared" si="141"/>
        <v>#REF!</v>
      </c>
      <c r="AC499" s="110" t="e">
        <f t="shared" si="134"/>
        <v>#REF!</v>
      </c>
      <c r="AD499" s="110" t="e">
        <f t="shared" si="135"/>
        <v>#REF!</v>
      </c>
      <c r="AE499" s="111" t="e">
        <f t="shared" si="142"/>
        <v>#REF!</v>
      </c>
      <c r="AF499" s="111" t="e">
        <f t="shared" si="143"/>
        <v>#REF!</v>
      </c>
      <c r="AH499" s="110" t="e">
        <f t="shared" si="136"/>
        <v>#REF!</v>
      </c>
      <c r="AI499" s="110" t="e">
        <f t="shared" si="137"/>
        <v>#REF!</v>
      </c>
      <c r="AJ499" s="111" t="e">
        <f t="shared" si="144"/>
        <v>#REF!</v>
      </c>
      <c r="AK499" s="111" t="e">
        <f t="shared" si="145"/>
        <v>#REF!</v>
      </c>
    </row>
    <row r="500" spans="19:37">
      <c r="S500" s="110" t="e">
        <f t="shared" si="130"/>
        <v>#REF!</v>
      </c>
      <c r="T500" s="110" t="e">
        <f t="shared" si="131"/>
        <v>#REF!</v>
      </c>
      <c r="U500" s="111" t="e">
        <f t="shared" si="138"/>
        <v>#REF!</v>
      </c>
      <c r="V500" s="111" t="e">
        <f t="shared" si="139"/>
        <v>#REF!</v>
      </c>
      <c r="X500" s="110" t="e">
        <f t="shared" si="132"/>
        <v>#REF!</v>
      </c>
      <c r="Y500" s="110" t="e">
        <f t="shared" si="133"/>
        <v>#REF!</v>
      </c>
      <c r="Z500" s="111" t="e">
        <f t="shared" si="140"/>
        <v>#REF!</v>
      </c>
      <c r="AA500" s="111" t="e">
        <f t="shared" si="141"/>
        <v>#REF!</v>
      </c>
      <c r="AC500" s="110" t="e">
        <f t="shared" si="134"/>
        <v>#REF!</v>
      </c>
      <c r="AD500" s="110" t="e">
        <f t="shared" si="135"/>
        <v>#REF!</v>
      </c>
      <c r="AE500" s="111" t="e">
        <f t="shared" si="142"/>
        <v>#REF!</v>
      </c>
      <c r="AF500" s="111" t="e">
        <f t="shared" si="143"/>
        <v>#REF!</v>
      </c>
      <c r="AH500" s="110" t="e">
        <f t="shared" si="136"/>
        <v>#REF!</v>
      </c>
      <c r="AI500" s="110" t="e">
        <f t="shared" si="137"/>
        <v>#REF!</v>
      </c>
      <c r="AJ500" s="111" t="e">
        <f t="shared" si="144"/>
        <v>#REF!</v>
      </c>
      <c r="AK500" s="111" t="e">
        <f t="shared" si="145"/>
        <v>#REF!</v>
      </c>
    </row>
    <row r="501" spans="19:37">
      <c r="S501" s="110" t="e">
        <f t="shared" si="130"/>
        <v>#REF!</v>
      </c>
      <c r="T501" s="110" t="e">
        <f t="shared" si="131"/>
        <v>#REF!</v>
      </c>
      <c r="U501" s="111" t="e">
        <f t="shared" si="138"/>
        <v>#REF!</v>
      </c>
      <c r="V501" s="111" t="e">
        <f t="shared" si="139"/>
        <v>#REF!</v>
      </c>
      <c r="X501" s="110" t="e">
        <f t="shared" si="132"/>
        <v>#REF!</v>
      </c>
      <c r="Y501" s="110" t="e">
        <f t="shared" si="133"/>
        <v>#REF!</v>
      </c>
      <c r="Z501" s="111" t="e">
        <f t="shared" si="140"/>
        <v>#REF!</v>
      </c>
      <c r="AA501" s="111" t="e">
        <f t="shared" si="141"/>
        <v>#REF!</v>
      </c>
      <c r="AC501" s="110" t="e">
        <f t="shared" si="134"/>
        <v>#REF!</v>
      </c>
      <c r="AD501" s="110" t="e">
        <f t="shared" si="135"/>
        <v>#REF!</v>
      </c>
      <c r="AE501" s="111" t="e">
        <f t="shared" si="142"/>
        <v>#REF!</v>
      </c>
      <c r="AF501" s="111" t="e">
        <f t="shared" si="143"/>
        <v>#REF!</v>
      </c>
      <c r="AH501" s="110" t="e">
        <f t="shared" si="136"/>
        <v>#REF!</v>
      </c>
      <c r="AI501" s="110" t="e">
        <f t="shared" si="137"/>
        <v>#REF!</v>
      </c>
      <c r="AJ501" s="111" t="e">
        <f t="shared" si="144"/>
        <v>#REF!</v>
      </c>
      <c r="AK501" s="111" t="e">
        <f t="shared" si="145"/>
        <v>#REF!</v>
      </c>
    </row>
    <row r="502" spans="19:37">
      <c r="S502" s="110" t="e">
        <f t="shared" si="130"/>
        <v>#REF!</v>
      </c>
      <c r="T502" s="110" t="e">
        <f t="shared" si="131"/>
        <v>#REF!</v>
      </c>
      <c r="U502" s="111" t="e">
        <f t="shared" si="138"/>
        <v>#REF!</v>
      </c>
      <c r="V502" s="111" t="e">
        <f t="shared" si="139"/>
        <v>#REF!</v>
      </c>
      <c r="X502" s="110" t="e">
        <f t="shared" si="132"/>
        <v>#REF!</v>
      </c>
      <c r="Y502" s="110" t="e">
        <f t="shared" si="133"/>
        <v>#REF!</v>
      </c>
      <c r="Z502" s="111" t="e">
        <f t="shared" si="140"/>
        <v>#REF!</v>
      </c>
      <c r="AA502" s="111" t="e">
        <f t="shared" si="141"/>
        <v>#REF!</v>
      </c>
      <c r="AC502" s="110" t="e">
        <f t="shared" si="134"/>
        <v>#REF!</v>
      </c>
      <c r="AD502" s="110" t="e">
        <f t="shared" si="135"/>
        <v>#REF!</v>
      </c>
      <c r="AE502" s="111" t="e">
        <f t="shared" si="142"/>
        <v>#REF!</v>
      </c>
      <c r="AF502" s="111" t="e">
        <f t="shared" si="143"/>
        <v>#REF!</v>
      </c>
      <c r="AH502" s="110" t="e">
        <f t="shared" si="136"/>
        <v>#REF!</v>
      </c>
      <c r="AI502" s="110" t="e">
        <f t="shared" si="137"/>
        <v>#REF!</v>
      </c>
      <c r="AJ502" s="111" t="e">
        <f t="shared" si="144"/>
        <v>#REF!</v>
      </c>
      <c r="AK502" s="111" t="e">
        <f t="shared" si="145"/>
        <v>#REF!</v>
      </c>
    </row>
    <row r="503" spans="19:37">
      <c r="S503" s="110" t="e">
        <f t="shared" si="130"/>
        <v>#REF!</v>
      </c>
      <c r="T503" s="110" t="e">
        <f t="shared" si="131"/>
        <v>#REF!</v>
      </c>
      <c r="U503" s="111" t="e">
        <f t="shared" si="138"/>
        <v>#REF!</v>
      </c>
      <c r="V503" s="111" t="e">
        <f t="shared" si="139"/>
        <v>#REF!</v>
      </c>
      <c r="X503" s="110" t="e">
        <f t="shared" si="132"/>
        <v>#REF!</v>
      </c>
      <c r="Y503" s="110" t="e">
        <f t="shared" si="133"/>
        <v>#REF!</v>
      </c>
      <c r="Z503" s="111" t="e">
        <f t="shared" si="140"/>
        <v>#REF!</v>
      </c>
      <c r="AA503" s="111" t="e">
        <f t="shared" si="141"/>
        <v>#REF!</v>
      </c>
      <c r="AC503" s="110" t="e">
        <f t="shared" si="134"/>
        <v>#REF!</v>
      </c>
      <c r="AD503" s="110" t="e">
        <f t="shared" si="135"/>
        <v>#REF!</v>
      </c>
      <c r="AE503" s="111" t="e">
        <f t="shared" si="142"/>
        <v>#REF!</v>
      </c>
      <c r="AF503" s="111" t="e">
        <f t="shared" si="143"/>
        <v>#REF!</v>
      </c>
      <c r="AH503" s="110" t="e">
        <f t="shared" si="136"/>
        <v>#REF!</v>
      </c>
      <c r="AI503" s="110" t="e">
        <f t="shared" si="137"/>
        <v>#REF!</v>
      </c>
      <c r="AJ503" s="111" t="e">
        <f t="shared" si="144"/>
        <v>#REF!</v>
      </c>
      <c r="AK503" s="111" t="e">
        <f t="shared" si="145"/>
        <v>#REF!</v>
      </c>
    </row>
    <row r="504" spans="19:37">
      <c r="S504" s="110" t="e">
        <f t="shared" si="130"/>
        <v>#REF!</v>
      </c>
      <c r="T504" s="110" t="e">
        <f t="shared" si="131"/>
        <v>#REF!</v>
      </c>
      <c r="U504" s="111" t="e">
        <f t="shared" si="138"/>
        <v>#REF!</v>
      </c>
      <c r="V504" s="111" t="e">
        <f t="shared" si="139"/>
        <v>#REF!</v>
      </c>
      <c r="X504" s="110" t="e">
        <f t="shared" si="132"/>
        <v>#REF!</v>
      </c>
      <c r="Y504" s="110" t="e">
        <f t="shared" si="133"/>
        <v>#REF!</v>
      </c>
      <c r="Z504" s="111" t="e">
        <f t="shared" si="140"/>
        <v>#REF!</v>
      </c>
      <c r="AA504" s="111" t="e">
        <f t="shared" si="141"/>
        <v>#REF!</v>
      </c>
      <c r="AC504" s="110" t="e">
        <f t="shared" si="134"/>
        <v>#REF!</v>
      </c>
      <c r="AD504" s="110" t="e">
        <f t="shared" si="135"/>
        <v>#REF!</v>
      </c>
      <c r="AE504" s="111" t="e">
        <f t="shared" si="142"/>
        <v>#REF!</v>
      </c>
      <c r="AF504" s="111" t="e">
        <f t="shared" si="143"/>
        <v>#REF!</v>
      </c>
      <c r="AH504" s="110" t="e">
        <f t="shared" si="136"/>
        <v>#REF!</v>
      </c>
      <c r="AI504" s="110" t="e">
        <f t="shared" si="137"/>
        <v>#REF!</v>
      </c>
      <c r="AJ504" s="111" t="e">
        <f t="shared" si="144"/>
        <v>#REF!</v>
      </c>
      <c r="AK504" s="111" t="e">
        <f t="shared" si="145"/>
        <v>#REF!</v>
      </c>
    </row>
    <row r="505" spans="19:37">
      <c r="S505" s="110" t="e">
        <f t="shared" si="130"/>
        <v>#REF!</v>
      </c>
      <c r="T505" s="110" t="e">
        <f t="shared" si="131"/>
        <v>#REF!</v>
      </c>
      <c r="U505" s="111" t="e">
        <f t="shared" si="138"/>
        <v>#REF!</v>
      </c>
      <c r="V505" s="111" t="e">
        <f t="shared" si="139"/>
        <v>#REF!</v>
      </c>
      <c r="X505" s="110" t="e">
        <f t="shared" si="132"/>
        <v>#REF!</v>
      </c>
      <c r="Y505" s="110" t="e">
        <f t="shared" si="133"/>
        <v>#REF!</v>
      </c>
      <c r="Z505" s="111" t="e">
        <f t="shared" si="140"/>
        <v>#REF!</v>
      </c>
      <c r="AA505" s="111" t="e">
        <f t="shared" si="141"/>
        <v>#REF!</v>
      </c>
      <c r="AC505" s="110" t="e">
        <f t="shared" si="134"/>
        <v>#REF!</v>
      </c>
      <c r="AD505" s="110" t="e">
        <f t="shared" si="135"/>
        <v>#REF!</v>
      </c>
      <c r="AE505" s="111" t="e">
        <f t="shared" si="142"/>
        <v>#REF!</v>
      </c>
      <c r="AF505" s="111" t="e">
        <f t="shared" si="143"/>
        <v>#REF!</v>
      </c>
      <c r="AH505" s="110" t="e">
        <f t="shared" si="136"/>
        <v>#REF!</v>
      </c>
      <c r="AI505" s="110" t="e">
        <f t="shared" si="137"/>
        <v>#REF!</v>
      </c>
      <c r="AJ505" s="111" t="e">
        <f t="shared" si="144"/>
        <v>#REF!</v>
      </c>
      <c r="AK505" s="111" t="e">
        <f t="shared" si="145"/>
        <v>#REF!</v>
      </c>
    </row>
    <row r="506" spans="19:37">
      <c r="S506" s="110" t="e">
        <f t="shared" si="130"/>
        <v>#REF!</v>
      </c>
      <c r="T506" s="110" t="e">
        <f t="shared" si="131"/>
        <v>#REF!</v>
      </c>
      <c r="U506" s="111" t="e">
        <f t="shared" si="138"/>
        <v>#REF!</v>
      </c>
      <c r="V506" s="111" t="e">
        <f t="shared" si="139"/>
        <v>#REF!</v>
      </c>
      <c r="X506" s="110" t="e">
        <f t="shared" si="132"/>
        <v>#REF!</v>
      </c>
      <c r="Y506" s="110" t="e">
        <f t="shared" si="133"/>
        <v>#REF!</v>
      </c>
      <c r="Z506" s="111" t="e">
        <f t="shared" si="140"/>
        <v>#REF!</v>
      </c>
      <c r="AA506" s="111" t="e">
        <f t="shared" si="141"/>
        <v>#REF!</v>
      </c>
      <c r="AC506" s="110" t="e">
        <f t="shared" si="134"/>
        <v>#REF!</v>
      </c>
      <c r="AD506" s="110" t="e">
        <f t="shared" si="135"/>
        <v>#REF!</v>
      </c>
      <c r="AE506" s="111" t="e">
        <f t="shared" si="142"/>
        <v>#REF!</v>
      </c>
      <c r="AF506" s="111" t="e">
        <f t="shared" si="143"/>
        <v>#REF!</v>
      </c>
      <c r="AH506" s="110" t="e">
        <f t="shared" si="136"/>
        <v>#REF!</v>
      </c>
      <c r="AI506" s="110" t="e">
        <f t="shared" si="137"/>
        <v>#REF!</v>
      </c>
      <c r="AJ506" s="111" t="e">
        <f t="shared" si="144"/>
        <v>#REF!</v>
      </c>
      <c r="AK506" s="111" t="e">
        <f t="shared" si="145"/>
        <v>#REF!</v>
      </c>
    </row>
    <row r="507" spans="19:37">
      <c r="S507" s="110" t="e">
        <f t="shared" si="130"/>
        <v>#REF!</v>
      </c>
      <c r="T507" s="110" t="e">
        <f t="shared" si="131"/>
        <v>#REF!</v>
      </c>
      <c r="U507" s="111" t="e">
        <f t="shared" si="138"/>
        <v>#REF!</v>
      </c>
      <c r="V507" s="111" t="e">
        <f t="shared" si="139"/>
        <v>#REF!</v>
      </c>
      <c r="X507" s="110" t="e">
        <f t="shared" si="132"/>
        <v>#REF!</v>
      </c>
      <c r="Y507" s="110" t="e">
        <f t="shared" si="133"/>
        <v>#REF!</v>
      </c>
      <c r="Z507" s="111" t="e">
        <f t="shared" si="140"/>
        <v>#REF!</v>
      </c>
      <c r="AA507" s="111" t="e">
        <f t="shared" si="141"/>
        <v>#REF!</v>
      </c>
      <c r="AC507" s="110" t="e">
        <f t="shared" si="134"/>
        <v>#REF!</v>
      </c>
      <c r="AD507" s="110" t="e">
        <f t="shared" si="135"/>
        <v>#REF!</v>
      </c>
      <c r="AE507" s="111" t="e">
        <f t="shared" si="142"/>
        <v>#REF!</v>
      </c>
      <c r="AF507" s="111" t="e">
        <f t="shared" si="143"/>
        <v>#REF!</v>
      </c>
      <c r="AH507" s="110" t="e">
        <f t="shared" si="136"/>
        <v>#REF!</v>
      </c>
      <c r="AI507" s="110" t="e">
        <f t="shared" si="137"/>
        <v>#REF!</v>
      </c>
      <c r="AJ507" s="111" t="e">
        <f t="shared" si="144"/>
        <v>#REF!</v>
      </c>
      <c r="AK507" s="111" t="e">
        <f t="shared" si="145"/>
        <v>#REF!</v>
      </c>
    </row>
    <row r="508" spans="19:37">
      <c r="S508" s="110" t="e">
        <f t="shared" si="130"/>
        <v>#REF!</v>
      </c>
      <c r="T508" s="110" t="e">
        <f t="shared" si="131"/>
        <v>#REF!</v>
      </c>
      <c r="U508" s="111" t="e">
        <f t="shared" si="138"/>
        <v>#REF!</v>
      </c>
      <c r="V508" s="111" t="e">
        <f t="shared" si="139"/>
        <v>#REF!</v>
      </c>
      <c r="X508" s="110" t="e">
        <f t="shared" si="132"/>
        <v>#REF!</v>
      </c>
      <c r="Y508" s="110" t="e">
        <f t="shared" si="133"/>
        <v>#REF!</v>
      </c>
      <c r="Z508" s="111" t="e">
        <f t="shared" si="140"/>
        <v>#REF!</v>
      </c>
      <c r="AA508" s="111" t="e">
        <f t="shared" si="141"/>
        <v>#REF!</v>
      </c>
      <c r="AC508" s="110" t="e">
        <f t="shared" si="134"/>
        <v>#REF!</v>
      </c>
      <c r="AD508" s="110" t="e">
        <f t="shared" si="135"/>
        <v>#REF!</v>
      </c>
      <c r="AE508" s="111" t="e">
        <f t="shared" si="142"/>
        <v>#REF!</v>
      </c>
      <c r="AF508" s="111" t="e">
        <f t="shared" si="143"/>
        <v>#REF!</v>
      </c>
      <c r="AH508" s="110" t="e">
        <f t="shared" si="136"/>
        <v>#REF!</v>
      </c>
      <c r="AI508" s="110" t="e">
        <f t="shared" si="137"/>
        <v>#REF!</v>
      </c>
      <c r="AJ508" s="111" t="e">
        <f t="shared" si="144"/>
        <v>#REF!</v>
      </c>
      <c r="AK508" s="111" t="e">
        <f t="shared" si="145"/>
        <v>#REF!</v>
      </c>
    </row>
    <row r="509" spans="19:37">
      <c r="S509" s="110" t="e">
        <f t="shared" si="130"/>
        <v>#REF!</v>
      </c>
      <c r="T509" s="110" t="e">
        <f t="shared" si="131"/>
        <v>#REF!</v>
      </c>
      <c r="U509" s="111" t="e">
        <f t="shared" si="138"/>
        <v>#REF!</v>
      </c>
      <c r="V509" s="111" t="e">
        <f t="shared" si="139"/>
        <v>#REF!</v>
      </c>
      <c r="X509" s="110" t="e">
        <f t="shared" si="132"/>
        <v>#REF!</v>
      </c>
      <c r="Y509" s="110" t="e">
        <f t="shared" si="133"/>
        <v>#REF!</v>
      </c>
      <c r="Z509" s="111" t="e">
        <f t="shared" si="140"/>
        <v>#REF!</v>
      </c>
      <c r="AA509" s="111" t="e">
        <f t="shared" si="141"/>
        <v>#REF!</v>
      </c>
      <c r="AC509" s="110" t="e">
        <f t="shared" si="134"/>
        <v>#REF!</v>
      </c>
      <c r="AD509" s="110" t="e">
        <f t="shared" si="135"/>
        <v>#REF!</v>
      </c>
      <c r="AE509" s="111" t="e">
        <f t="shared" si="142"/>
        <v>#REF!</v>
      </c>
      <c r="AF509" s="111" t="e">
        <f t="shared" si="143"/>
        <v>#REF!</v>
      </c>
      <c r="AH509" s="110" t="e">
        <f t="shared" si="136"/>
        <v>#REF!</v>
      </c>
      <c r="AI509" s="110" t="e">
        <f t="shared" si="137"/>
        <v>#REF!</v>
      </c>
      <c r="AJ509" s="111" t="e">
        <f t="shared" si="144"/>
        <v>#REF!</v>
      </c>
      <c r="AK509" s="111" t="e">
        <f t="shared" si="145"/>
        <v>#REF!</v>
      </c>
    </row>
    <row r="510" spans="19:37">
      <c r="S510" s="110" t="e">
        <f t="shared" si="130"/>
        <v>#REF!</v>
      </c>
      <c r="T510" s="110" t="e">
        <f t="shared" si="131"/>
        <v>#REF!</v>
      </c>
      <c r="U510" s="111" t="e">
        <f t="shared" si="138"/>
        <v>#REF!</v>
      </c>
      <c r="V510" s="111" t="e">
        <f t="shared" si="139"/>
        <v>#REF!</v>
      </c>
      <c r="X510" s="110" t="e">
        <f t="shared" si="132"/>
        <v>#REF!</v>
      </c>
      <c r="Y510" s="110" t="e">
        <f t="shared" si="133"/>
        <v>#REF!</v>
      </c>
      <c r="Z510" s="111" t="e">
        <f t="shared" si="140"/>
        <v>#REF!</v>
      </c>
      <c r="AA510" s="111" t="e">
        <f t="shared" si="141"/>
        <v>#REF!</v>
      </c>
      <c r="AC510" s="110" t="e">
        <f t="shared" si="134"/>
        <v>#REF!</v>
      </c>
      <c r="AD510" s="110" t="e">
        <f t="shared" si="135"/>
        <v>#REF!</v>
      </c>
      <c r="AE510" s="111" t="e">
        <f t="shared" si="142"/>
        <v>#REF!</v>
      </c>
      <c r="AF510" s="111" t="e">
        <f t="shared" si="143"/>
        <v>#REF!</v>
      </c>
      <c r="AH510" s="110" t="e">
        <f t="shared" si="136"/>
        <v>#REF!</v>
      </c>
      <c r="AI510" s="110" t="e">
        <f t="shared" si="137"/>
        <v>#REF!</v>
      </c>
      <c r="AJ510" s="111" t="e">
        <f t="shared" si="144"/>
        <v>#REF!</v>
      </c>
      <c r="AK510" s="111" t="e">
        <f t="shared" si="145"/>
        <v>#REF!</v>
      </c>
    </row>
    <row r="511" spans="19:37">
      <c r="S511" s="110" t="e">
        <f t="shared" si="130"/>
        <v>#REF!</v>
      </c>
      <c r="T511" s="110" t="e">
        <f t="shared" si="131"/>
        <v>#REF!</v>
      </c>
      <c r="U511" s="111" t="e">
        <f t="shared" si="138"/>
        <v>#REF!</v>
      </c>
      <c r="V511" s="111" t="e">
        <f t="shared" si="139"/>
        <v>#REF!</v>
      </c>
      <c r="X511" s="110" t="e">
        <f t="shared" si="132"/>
        <v>#REF!</v>
      </c>
      <c r="Y511" s="110" t="e">
        <f t="shared" si="133"/>
        <v>#REF!</v>
      </c>
      <c r="Z511" s="111" t="e">
        <f t="shared" si="140"/>
        <v>#REF!</v>
      </c>
      <c r="AA511" s="111" t="e">
        <f t="shared" si="141"/>
        <v>#REF!</v>
      </c>
      <c r="AC511" s="110" t="e">
        <f t="shared" si="134"/>
        <v>#REF!</v>
      </c>
      <c r="AD511" s="110" t="e">
        <f t="shared" si="135"/>
        <v>#REF!</v>
      </c>
      <c r="AE511" s="111" t="e">
        <f t="shared" si="142"/>
        <v>#REF!</v>
      </c>
      <c r="AF511" s="111" t="e">
        <f t="shared" si="143"/>
        <v>#REF!</v>
      </c>
      <c r="AH511" s="110" t="e">
        <f t="shared" si="136"/>
        <v>#REF!</v>
      </c>
      <c r="AI511" s="110" t="e">
        <f t="shared" si="137"/>
        <v>#REF!</v>
      </c>
      <c r="AJ511" s="111" t="e">
        <f t="shared" si="144"/>
        <v>#REF!</v>
      </c>
      <c r="AK511" s="111" t="e">
        <f t="shared" si="145"/>
        <v>#REF!</v>
      </c>
    </row>
    <row r="512" spans="19:37">
      <c r="S512" s="110" t="e">
        <f t="shared" si="130"/>
        <v>#REF!</v>
      </c>
      <c r="T512" s="110" t="e">
        <f t="shared" si="131"/>
        <v>#REF!</v>
      </c>
      <c r="U512" s="111" t="e">
        <f t="shared" si="138"/>
        <v>#REF!</v>
      </c>
      <c r="V512" s="111" t="e">
        <f t="shared" si="139"/>
        <v>#REF!</v>
      </c>
      <c r="X512" s="110" t="e">
        <f t="shared" si="132"/>
        <v>#REF!</v>
      </c>
      <c r="Y512" s="110" t="e">
        <f t="shared" si="133"/>
        <v>#REF!</v>
      </c>
      <c r="Z512" s="111" t="e">
        <f t="shared" si="140"/>
        <v>#REF!</v>
      </c>
      <c r="AA512" s="111" t="e">
        <f t="shared" si="141"/>
        <v>#REF!</v>
      </c>
      <c r="AC512" s="110" t="e">
        <f t="shared" si="134"/>
        <v>#REF!</v>
      </c>
      <c r="AD512" s="110" t="e">
        <f t="shared" si="135"/>
        <v>#REF!</v>
      </c>
      <c r="AE512" s="111" t="e">
        <f t="shared" si="142"/>
        <v>#REF!</v>
      </c>
      <c r="AF512" s="111" t="e">
        <f t="shared" si="143"/>
        <v>#REF!</v>
      </c>
      <c r="AH512" s="110" t="e">
        <f t="shared" si="136"/>
        <v>#REF!</v>
      </c>
      <c r="AI512" s="110" t="e">
        <f t="shared" si="137"/>
        <v>#REF!</v>
      </c>
      <c r="AJ512" s="111" t="e">
        <f t="shared" si="144"/>
        <v>#REF!</v>
      </c>
      <c r="AK512" s="111" t="e">
        <f t="shared" si="145"/>
        <v>#REF!</v>
      </c>
    </row>
    <row r="513" spans="19:37">
      <c r="S513" s="110" t="e">
        <f t="shared" si="130"/>
        <v>#REF!</v>
      </c>
      <c r="T513" s="110" t="e">
        <f t="shared" si="131"/>
        <v>#REF!</v>
      </c>
      <c r="U513" s="111" t="e">
        <f t="shared" si="138"/>
        <v>#REF!</v>
      </c>
      <c r="V513" s="111" t="e">
        <f t="shared" si="139"/>
        <v>#REF!</v>
      </c>
      <c r="X513" s="110" t="e">
        <f t="shared" si="132"/>
        <v>#REF!</v>
      </c>
      <c r="Y513" s="110" t="e">
        <f t="shared" si="133"/>
        <v>#REF!</v>
      </c>
      <c r="Z513" s="111" t="e">
        <f t="shared" si="140"/>
        <v>#REF!</v>
      </c>
      <c r="AA513" s="111" t="e">
        <f t="shared" si="141"/>
        <v>#REF!</v>
      </c>
      <c r="AC513" s="110" t="e">
        <f t="shared" si="134"/>
        <v>#REF!</v>
      </c>
      <c r="AD513" s="110" t="e">
        <f t="shared" si="135"/>
        <v>#REF!</v>
      </c>
      <c r="AE513" s="111" t="e">
        <f t="shared" si="142"/>
        <v>#REF!</v>
      </c>
      <c r="AF513" s="111" t="e">
        <f t="shared" si="143"/>
        <v>#REF!</v>
      </c>
      <c r="AH513" s="110" t="e">
        <f t="shared" si="136"/>
        <v>#REF!</v>
      </c>
      <c r="AI513" s="110" t="e">
        <f t="shared" si="137"/>
        <v>#REF!</v>
      </c>
      <c r="AJ513" s="111" t="e">
        <f t="shared" si="144"/>
        <v>#REF!</v>
      </c>
      <c r="AK513" s="111" t="e">
        <f t="shared" si="145"/>
        <v>#REF!</v>
      </c>
    </row>
    <row r="514" spans="19:37">
      <c r="S514" s="110" t="e">
        <f t="shared" si="130"/>
        <v>#REF!</v>
      </c>
      <c r="T514" s="110" t="e">
        <f t="shared" si="131"/>
        <v>#REF!</v>
      </c>
      <c r="U514" s="111" t="e">
        <f t="shared" si="138"/>
        <v>#REF!</v>
      </c>
      <c r="V514" s="111" t="e">
        <f t="shared" si="139"/>
        <v>#REF!</v>
      </c>
      <c r="X514" s="110" t="e">
        <f t="shared" si="132"/>
        <v>#REF!</v>
      </c>
      <c r="Y514" s="110" t="e">
        <f t="shared" si="133"/>
        <v>#REF!</v>
      </c>
      <c r="Z514" s="111" t="e">
        <f t="shared" si="140"/>
        <v>#REF!</v>
      </c>
      <c r="AA514" s="111" t="e">
        <f t="shared" si="141"/>
        <v>#REF!</v>
      </c>
      <c r="AC514" s="110" t="e">
        <f t="shared" si="134"/>
        <v>#REF!</v>
      </c>
      <c r="AD514" s="110" t="e">
        <f t="shared" si="135"/>
        <v>#REF!</v>
      </c>
      <c r="AE514" s="111" t="e">
        <f t="shared" si="142"/>
        <v>#REF!</v>
      </c>
      <c r="AF514" s="111" t="e">
        <f t="shared" si="143"/>
        <v>#REF!</v>
      </c>
      <c r="AH514" s="110" t="e">
        <f t="shared" si="136"/>
        <v>#REF!</v>
      </c>
      <c r="AI514" s="110" t="e">
        <f t="shared" si="137"/>
        <v>#REF!</v>
      </c>
      <c r="AJ514" s="111" t="e">
        <f t="shared" si="144"/>
        <v>#REF!</v>
      </c>
      <c r="AK514" s="111" t="e">
        <f t="shared" si="145"/>
        <v>#REF!</v>
      </c>
    </row>
    <row r="515" spans="19:37">
      <c r="S515" s="110" t="e">
        <f t="shared" si="130"/>
        <v>#REF!</v>
      </c>
      <c r="T515" s="110" t="e">
        <f t="shared" si="131"/>
        <v>#REF!</v>
      </c>
      <c r="U515" s="111" t="e">
        <f t="shared" si="138"/>
        <v>#REF!</v>
      </c>
      <c r="V515" s="111" t="e">
        <f t="shared" si="139"/>
        <v>#REF!</v>
      </c>
      <c r="X515" s="110" t="e">
        <f t="shared" si="132"/>
        <v>#REF!</v>
      </c>
      <c r="Y515" s="110" t="e">
        <f t="shared" si="133"/>
        <v>#REF!</v>
      </c>
      <c r="Z515" s="111" t="e">
        <f t="shared" si="140"/>
        <v>#REF!</v>
      </c>
      <c r="AA515" s="111" t="e">
        <f t="shared" si="141"/>
        <v>#REF!</v>
      </c>
      <c r="AC515" s="110" t="e">
        <f t="shared" si="134"/>
        <v>#REF!</v>
      </c>
      <c r="AD515" s="110" t="e">
        <f t="shared" si="135"/>
        <v>#REF!</v>
      </c>
      <c r="AE515" s="111" t="e">
        <f t="shared" si="142"/>
        <v>#REF!</v>
      </c>
      <c r="AF515" s="111" t="e">
        <f t="shared" si="143"/>
        <v>#REF!</v>
      </c>
      <c r="AH515" s="110" t="e">
        <f t="shared" si="136"/>
        <v>#REF!</v>
      </c>
      <c r="AI515" s="110" t="e">
        <f t="shared" si="137"/>
        <v>#REF!</v>
      </c>
      <c r="AJ515" s="111" t="e">
        <f t="shared" si="144"/>
        <v>#REF!</v>
      </c>
      <c r="AK515" s="111" t="e">
        <f t="shared" si="145"/>
        <v>#REF!</v>
      </c>
    </row>
    <row r="516" spans="19:37">
      <c r="S516" s="110" t="e">
        <f t="shared" si="130"/>
        <v>#REF!</v>
      </c>
      <c r="T516" s="110" t="e">
        <f t="shared" si="131"/>
        <v>#REF!</v>
      </c>
      <c r="U516" s="111" t="e">
        <f t="shared" si="138"/>
        <v>#REF!</v>
      </c>
      <c r="V516" s="111" t="e">
        <f t="shared" si="139"/>
        <v>#REF!</v>
      </c>
      <c r="X516" s="110" t="e">
        <f t="shared" si="132"/>
        <v>#REF!</v>
      </c>
      <c r="Y516" s="110" t="e">
        <f t="shared" si="133"/>
        <v>#REF!</v>
      </c>
      <c r="Z516" s="111" t="e">
        <f t="shared" si="140"/>
        <v>#REF!</v>
      </c>
      <c r="AA516" s="111" t="e">
        <f t="shared" si="141"/>
        <v>#REF!</v>
      </c>
      <c r="AC516" s="110" t="e">
        <f t="shared" si="134"/>
        <v>#REF!</v>
      </c>
      <c r="AD516" s="110" t="e">
        <f t="shared" si="135"/>
        <v>#REF!</v>
      </c>
      <c r="AE516" s="111" t="e">
        <f t="shared" si="142"/>
        <v>#REF!</v>
      </c>
      <c r="AF516" s="111" t="e">
        <f t="shared" si="143"/>
        <v>#REF!</v>
      </c>
      <c r="AH516" s="110" t="e">
        <f t="shared" si="136"/>
        <v>#REF!</v>
      </c>
      <c r="AI516" s="110" t="e">
        <f t="shared" si="137"/>
        <v>#REF!</v>
      </c>
      <c r="AJ516" s="111" t="e">
        <f t="shared" si="144"/>
        <v>#REF!</v>
      </c>
      <c r="AK516" s="111" t="e">
        <f t="shared" si="145"/>
        <v>#REF!</v>
      </c>
    </row>
    <row r="517" spans="19:37">
      <c r="S517" s="110" t="e">
        <f t="shared" si="130"/>
        <v>#REF!</v>
      </c>
      <c r="T517" s="110" t="e">
        <f t="shared" si="131"/>
        <v>#REF!</v>
      </c>
      <c r="U517" s="111" t="e">
        <f t="shared" si="138"/>
        <v>#REF!</v>
      </c>
      <c r="V517" s="111" t="e">
        <f t="shared" si="139"/>
        <v>#REF!</v>
      </c>
      <c r="X517" s="110" t="e">
        <f t="shared" si="132"/>
        <v>#REF!</v>
      </c>
      <c r="Y517" s="110" t="e">
        <f t="shared" si="133"/>
        <v>#REF!</v>
      </c>
      <c r="Z517" s="111" t="e">
        <f t="shared" si="140"/>
        <v>#REF!</v>
      </c>
      <c r="AA517" s="111" t="e">
        <f t="shared" si="141"/>
        <v>#REF!</v>
      </c>
      <c r="AC517" s="110" t="e">
        <f t="shared" si="134"/>
        <v>#REF!</v>
      </c>
      <c r="AD517" s="110" t="e">
        <f t="shared" si="135"/>
        <v>#REF!</v>
      </c>
      <c r="AE517" s="111" t="e">
        <f t="shared" si="142"/>
        <v>#REF!</v>
      </c>
      <c r="AF517" s="111" t="e">
        <f t="shared" si="143"/>
        <v>#REF!</v>
      </c>
      <c r="AH517" s="110" t="e">
        <f t="shared" si="136"/>
        <v>#REF!</v>
      </c>
      <c r="AI517" s="110" t="e">
        <f t="shared" si="137"/>
        <v>#REF!</v>
      </c>
      <c r="AJ517" s="111" t="e">
        <f t="shared" si="144"/>
        <v>#REF!</v>
      </c>
      <c r="AK517" s="111" t="e">
        <f t="shared" si="145"/>
        <v>#REF!</v>
      </c>
    </row>
    <row r="518" spans="19:37">
      <c r="S518" s="110" t="e">
        <f t="shared" si="130"/>
        <v>#REF!</v>
      </c>
      <c r="T518" s="110" t="e">
        <f t="shared" si="131"/>
        <v>#REF!</v>
      </c>
      <c r="U518" s="111" t="e">
        <f t="shared" si="138"/>
        <v>#REF!</v>
      </c>
      <c r="V518" s="111" t="e">
        <f t="shared" si="139"/>
        <v>#REF!</v>
      </c>
      <c r="X518" s="110" t="e">
        <f t="shared" si="132"/>
        <v>#REF!</v>
      </c>
      <c r="Y518" s="110" t="e">
        <f t="shared" si="133"/>
        <v>#REF!</v>
      </c>
      <c r="Z518" s="111" t="e">
        <f t="shared" si="140"/>
        <v>#REF!</v>
      </c>
      <c r="AA518" s="111" t="e">
        <f t="shared" si="141"/>
        <v>#REF!</v>
      </c>
      <c r="AC518" s="110" t="e">
        <f t="shared" si="134"/>
        <v>#REF!</v>
      </c>
      <c r="AD518" s="110" t="e">
        <f t="shared" si="135"/>
        <v>#REF!</v>
      </c>
      <c r="AE518" s="111" t="e">
        <f t="shared" si="142"/>
        <v>#REF!</v>
      </c>
      <c r="AF518" s="111" t="e">
        <f t="shared" si="143"/>
        <v>#REF!</v>
      </c>
      <c r="AH518" s="110" t="e">
        <f t="shared" si="136"/>
        <v>#REF!</v>
      </c>
      <c r="AI518" s="110" t="e">
        <f t="shared" si="137"/>
        <v>#REF!</v>
      </c>
      <c r="AJ518" s="111" t="e">
        <f t="shared" si="144"/>
        <v>#REF!</v>
      </c>
      <c r="AK518" s="111" t="e">
        <f t="shared" si="145"/>
        <v>#REF!</v>
      </c>
    </row>
    <row r="519" spans="19:37">
      <c r="S519" s="110" t="e">
        <f t="shared" si="130"/>
        <v>#REF!</v>
      </c>
      <c r="T519" s="110" t="e">
        <f t="shared" si="131"/>
        <v>#REF!</v>
      </c>
      <c r="U519" s="111" t="e">
        <f t="shared" si="138"/>
        <v>#REF!</v>
      </c>
      <c r="V519" s="111" t="e">
        <f t="shared" si="139"/>
        <v>#REF!</v>
      </c>
      <c r="X519" s="110" t="e">
        <f t="shared" si="132"/>
        <v>#REF!</v>
      </c>
      <c r="Y519" s="110" t="e">
        <f t="shared" si="133"/>
        <v>#REF!</v>
      </c>
      <c r="Z519" s="111" t="e">
        <f t="shared" si="140"/>
        <v>#REF!</v>
      </c>
      <c r="AA519" s="111" t="e">
        <f t="shared" si="141"/>
        <v>#REF!</v>
      </c>
      <c r="AC519" s="110" t="e">
        <f t="shared" si="134"/>
        <v>#REF!</v>
      </c>
      <c r="AD519" s="110" t="e">
        <f t="shared" si="135"/>
        <v>#REF!</v>
      </c>
      <c r="AE519" s="111" t="e">
        <f t="shared" si="142"/>
        <v>#REF!</v>
      </c>
      <c r="AF519" s="111" t="e">
        <f t="shared" si="143"/>
        <v>#REF!</v>
      </c>
      <c r="AH519" s="110" t="e">
        <f t="shared" si="136"/>
        <v>#REF!</v>
      </c>
      <c r="AI519" s="110" t="e">
        <f t="shared" si="137"/>
        <v>#REF!</v>
      </c>
      <c r="AJ519" s="111" t="e">
        <f t="shared" si="144"/>
        <v>#REF!</v>
      </c>
      <c r="AK519" s="111" t="e">
        <f t="shared" si="145"/>
        <v>#REF!</v>
      </c>
    </row>
    <row r="520" spans="19:37">
      <c r="S520" s="110" t="e">
        <f t="shared" si="130"/>
        <v>#REF!</v>
      </c>
      <c r="T520" s="110" t="e">
        <f t="shared" si="131"/>
        <v>#REF!</v>
      </c>
      <c r="U520" s="111" t="e">
        <f t="shared" si="138"/>
        <v>#REF!</v>
      </c>
      <c r="V520" s="111" t="e">
        <f t="shared" si="139"/>
        <v>#REF!</v>
      </c>
      <c r="X520" s="110" t="e">
        <f t="shared" si="132"/>
        <v>#REF!</v>
      </c>
      <c r="Y520" s="110" t="e">
        <f t="shared" si="133"/>
        <v>#REF!</v>
      </c>
      <c r="Z520" s="111" t="e">
        <f t="shared" si="140"/>
        <v>#REF!</v>
      </c>
      <c r="AA520" s="111" t="e">
        <f t="shared" si="141"/>
        <v>#REF!</v>
      </c>
      <c r="AC520" s="110" t="e">
        <f t="shared" si="134"/>
        <v>#REF!</v>
      </c>
      <c r="AD520" s="110" t="e">
        <f t="shared" si="135"/>
        <v>#REF!</v>
      </c>
      <c r="AE520" s="111" t="e">
        <f t="shared" si="142"/>
        <v>#REF!</v>
      </c>
      <c r="AF520" s="111" t="e">
        <f t="shared" si="143"/>
        <v>#REF!</v>
      </c>
      <c r="AH520" s="110" t="e">
        <f t="shared" si="136"/>
        <v>#REF!</v>
      </c>
      <c r="AI520" s="110" t="e">
        <f t="shared" si="137"/>
        <v>#REF!</v>
      </c>
      <c r="AJ520" s="111" t="e">
        <f t="shared" si="144"/>
        <v>#REF!</v>
      </c>
      <c r="AK520" s="111" t="e">
        <f t="shared" si="145"/>
        <v>#REF!</v>
      </c>
    </row>
    <row r="521" spans="19:37">
      <c r="S521" s="110" t="e">
        <f t="shared" ref="S521:S527" si="146">IF($A521&lt;&gt;"(DC)", $E521*$R$7, $E521)</f>
        <v>#REF!</v>
      </c>
      <c r="T521" s="110" t="e">
        <f t="shared" ref="T521:T527" si="147">IF($A521&lt;&gt;"(DC)", $F521*$R$7, $F521)</f>
        <v>#REF!</v>
      </c>
      <c r="U521" s="111" t="e">
        <f t="shared" ref="U521:V528" si="148">IF(AND($D521="",S521=""),"",IF($D521="",S521,$D521+S521))</f>
        <v>#REF!</v>
      </c>
      <c r="V521" s="111" t="e">
        <f t="shared" si="148"/>
        <v>#REF!</v>
      </c>
      <c r="X521" s="110" t="e">
        <f t="shared" ref="X521:X527" si="149">IF($A521&lt;&gt;"(DC)", $E521*$W$7, $E521)</f>
        <v>#REF!</v>
      </c>
      <c r="Y521" s="110" t="e">
        <f t="shared" ref="Y521:Y527" si="150">IF($A521&lt;&gt;"(DC)", $F521*$W$7, $F521)</f>
        <v>#REF!</v>
      </c>
      <c r="Z521" s="111" t="e">
        <f t="shared" ref="Z521:AA528" si="151">IF(AND($D521="",X521=""),"",IF($D521="",X521,$D521+X521))</f>
        <v>#REF!</v>
      </c>
      <c r="AA521" s="111" t="e">
        <f t="shared" si="151"/>
        <v>#REF!</v>
      </c>
      <c r="AC521" s="110" t="e">
        <f t="shared" ref="AC521:AC527" si="152">IF($A521&lt;&gt;"(DC)", $E521*$AB$7, $E521)</f>
        <v>#REF!</v>
      </c>
      <c r="AD521" s="110" t="e">
        <f t="shared" ref="AD521:AD527" si="153">IF($A521&lt;&gt;"(DC)", $F521*$AB$7, $F521)</f>
        <v>#REF!</v>
      </c>
      <c r="AE521" s="111" t="e">
        <f t="shared" ref="AE521:AF528" si="154">IF(AND($D521="",AC521=""),"",IF($D521="",AC521,$D521+AC521))</f>
        <v>#REF!</v>
      </c>
      <c r="AF521" s="111" t="e">
        <f t="shared" si="154"/>
        <v>#REF!</v>
      </c>
      <c r="AH521" s="110" t="e">
        <f t="shared" ref="AH521:AH527" si="155">IF($A521&lt;&gt;"(DC)", $E521*$AG$7, $E521)</f>
        <v>#REF!</v>
      </c>
      <c r="AI521" s="110" t="e">
        <f t="shared" ref="AI521:AI527" si="156">IF($A521&lt;&gt;"(DC)", $F521*$AG$7, $F521)</f>
        <v>#REF!</v>
      </c>
      <c r="AJ521" s="111" t="e">
        <f t="shared" ref="AJ521:AK528" si="157">IF(AND($D521="",AH521=""),"",IF($D521="",AH521,$D521+AH521))</f>
        <v>#REF!</v>
      </c>
      <c r="AK521" s="111" t="e">
        <f t="shared" si="157"/>
        <v>#REF!</v>
      </c>
    </row>
    <row r="522" spans="19:37">
      <c r="S522" s="110" t="e">
        <f t="shared" si="146"/>
        <v>#REF!</v>
      </c>
      <c r="T522" s="110" t="e">
        <f t="shared" si="147"/>
        <v>#REF!</v>
      </c>
      <c r="U522" s="111" t="e">
        <f t="shared" si="148"/>
        <v>#REF!</v>
      </c>
      <c r="V522" s="111" t="e">
        <f t="shared" si="148"/>
        <v>#REF!</v>
      </c>
      <c r="X522" s="110" t="e">
        <f t="shared" si="149"/>
        <v>#REF!</v>
      </c>
      <c r="Y522" s="110" t="e">
        <f t="shared" si="150"/>
        <v>#REF!</v>
      </c>
      <c r="Z522" s="111" t="e">
        <f t="shared" si="151"/>
        <v>#REF!</v>
      </c>
      <c r="AA522" s="111" t="e">
        <f t="shared" si="151"/>
        <v>#REF!</v>
      </c>
      <c r="AC522" s="110" t="e">
        <f t="shared" si="152"/>
        <v>#REF!</v>
      </c>
      <c r="AD522" s="110" t="e">
        <f t="shared" si="153"/>
        <v>#REF!</v>
      </c>
      <c r="AE522" s="111" t="e">
        <f t="shared" si="154"/>
        <v>#REF!</v>
      </c>
      <c r="AF522" s="111" t="e">
        <f t="shared" si="154"/>
        <v>#REF!</v>
      </c>
      <c r="AH522" s="110" t="e">
        <f t="shared" si="155"/>
        <v>#REF!</v>
      </c>
      <c r="AI522" s="110" t="e">
        <f t="shared" si="156"/>
        <v>#REF!</v>
      </c>
      <c r="AJ522" s="111" t="e">
        <f t="shared" si="157"/>
        <v>#REF!</v>
      </c>
      <c r="AK522" s="111" t="e">
        <f t="shared" si="157"/>
        <v>#REF!</v>
      </c>
    </row>
    <row r="523" spans="19:37">
      <c r="S523" s="110" t="e">
        <f t="shared" si="146"/>
        <v>#REF!</v>
      </c>
      <c r="T523" s="110" t="e">
        <f t="shared" si="147"/>
        <v>#REF!</v>
      </c>
      <c r="U523" s="111" t="e">
        <f t="shared" si="148"/>
        <v>#REF!</v>
      </c>
      <c r="V523" s="111" t="e">
        <f t="shared" si="148"/>
        <v>#REF!</v>
      </c>
      <c r="X523" s="110" t="e">
        <f t="shared" si="149"/>
        <v>#REF!</v>
      </c>
      <c r="Y523" s="110" t="e">
        <f t="shared" si="150"/>
        <v>#REF!</v>
      </c>
      <c r="Z523" s="111" t="e">
        <f t="shared" si="151"/>
        <v>#REF!</v>
      </c>
      <c r="AA523" s="111" t="e">
        <f t="shared" si="151"/>
        <v>#REF!</v>
      </c>
      <c r="AC523" s="110" t="e">
        <f t="shared" si="152"/>
        <v>#REF!</v>
      </c>
      <c r="AD523" s="110" t="e">
        <f t="shared" si="153"/>
        <v>#REF!</v>
      </c>
      <c r="AE523" s="111" t="e">
        <f t="shared" si="154"/>
        <v>#REF!</v>
      </c>
      <c r="AF523" s="111" t="e">
        <f t="shared" si="154"/>
        <v>#REF!</v>
      </c>
      <c r="AH523" s="110" t="e">
        <f t="shared" si="155"/>
        <v>#REF!</v>
      </c>
      <c r="AI523" s="110" t="e">
        <f t="shared" si="156"/>
        <v>#REF!</v>
      </c>
      <c r="AJ523" s="111" t="e">
        <f t="shared" si="157"/>
        <v>#REF!</v>
      </c>
      <c r="AK523" s="111" t="e">
        <f t="shared" si="157"/>
        <v>#REF!</v>
      </c>
    </row>
    <row r="524" spans="19:37">
      <c r="S524" s="110" t="e">
        <f t="shared" si="146"/>
        <v>#REF!</v>
      </c>
      <c r="T524" s="110" t="e">
        <f t="shared" si="147"/>
        <v>#REF!</v>
      </c>
      <c r="U524" s="111" t="e">
        <f t="shared" si="148"/>
        <v>#REF!</v>
      </c>
      <c r="V524" s="111" t="e">
        <f t="shared" si="148"/>
        <v>#REF!</v>
      </c>
      <c r="X524" s="110" t="e">
        <f t="shared" si="149"/>
        <v>#REF!</v>
      </c>
      <c r="Y524" s="110" t="e">
        <f t="shared" si="150"/>
        <v>#REF!</v>
      </c>
      <c r="Z524" s="111" t="e">
        <f t="shared" si="151"/>
        <v>#REF!</v>
      </c>
      <c r="AA524" s="111" t="e">
        <f t="shared" si="151"/>
        <v>#REF!</v>
      </c>
      <c r="AC524" s="110" t="e">
        <f t="shared" si="152"/>
        <v>#REF!</v>
      </c>
      <c r="AD524" s="110" t="e">
        <f t="shared" si="153"/>
        <v>#REF!</v>
      </c>
      <c r="AE524" s="111" t="e">
        <f t="shared" si="154"/>
        <v>#REF!</v>
      </c>
      <c r="AF524" s="111" t="e">
        <f t="shared" si="154"/>
        <v>#REF!</v>
      </c>
      <c r="AH524" s="110" t="e">
        <f t="shared" si="155"/>
        <v>#REF!</v>
      </c>
      <c r="AI524" s="110" t="e">
        <f t="shared" si="156"/>
        <v>#REF!</v>
      </c>
      <c r="AJ524" s="111" t="e">
        <f t="shared" si="157"/>
        <v>#REF!</v>
      </c>
      <c r="AK524" s="111" t="e">
        <f t="shared" si="157"/>
        <v>#REF!</v>
      </c>
    </row>
    <row r="525" spans="19:37">
      <c r="S525" s="110" t="e">
        <f t="shared" si="146"/>
        <v>#REF!</v>
      </c>
      <c r="T525" s="110" t="e">
        <f t="shared" si="147"/>
        <v>#REF!</v>
      </c>
      <c r="U525" s="111" t="e">
        <f t="shared" si="148"/>
        <v>#REF!</v>
      </c>
      <c r="V525" s="111" t="e">
        <f t="shared" si="148"/>
        <v>#REF!</v>
      </c>
      <c r="X525" s="110" t="e">
        <f t="shared" si="149"/>
        <v>#REF!</v>
      </c>
      <c r="Y525" s="110" t="e">
        <f t="shared" si="150"/>
        <v>#REF!</v>
      </c>
      <c r="Z525" s="111" t="e">
        <f t="shared" si="151"/>
        <v>#REF!</v>
      </c>
      <c r="AA525" s="111" t="e">
        <f t="shared" si="151"/>
        <v>#REF!</v>
      </c>
      <c r="AC525" s="110" t="e">
        <f t="shared" si="152"/>
        <v>#REF!</v>
      </c>
      <c r="AD525" s="110" t="e">
        <f t="shared" si="153"/>
        <v>#REF!</v>
      </c>
      <c r="AE525" s="111" t="e">
        <f t="shared" si="154"/>
        <v>#REF!</v>
      </c>
      <c r="AF525" s="111" t="e">
        <f t="shared" si="154"/>
        <v>#REF!</v>
      </c>
      <c r="AH525" s="110" t="e">
        <f t="shared" si="155"/>
        <v>#REF!</v>
      </c>
      <c r="AI525" s="110" t="e">
        <f t="shared" si="156"/>
        <v>#REF!</v>
      </c>
      <c r="AJ525" s="111" t="e">
        <f t="shared" si="157"/>
        <v>#REF!</v>
      </c>
      <c r="AK525" s="111" t="e">
        <f t="shared" si="157"/>
        <v>#REF!</v>
      </c>
    </row>
    <row r="526" spans="19:37">
      <c r="S526" s="110" t="e">
        <f t="shared" si="146"/>
        <v>#REF!</v>
      </c>
      <c r="T526" s="110" t="e">
        <f t="shared" si="147"/>
        <v>#REF!</v>
      </c>
      <c r="U526" s="111" t="e">
        <f t="shared" si="148"/>
        <v>#REF!</v>
      </c>
      <c r="V526" s="111" t="e">
        <f t="shared" si="148"/>
        <v>#REF!</v>
      </c>
      <c r="X526" s="110" t="e">
        <f t="shared" si="149"/>
        <v>#REF!</v>
      </c>
      <c r="Y526" s="110" t="e">
        <f t="shared" si="150"/>
        <v>#REF!</v>
      </c>
      <c r="Z526" s="111" t="e">
        <f t="shared" si="151"/>
        <v>#REF!</v>
      </c>
      <c r="AA526" s="111" t="e">
        <f t="shared" si="151"/>
        <v>#REF!</v>
      </c>
      <c r="AC526" s="110" t="e">
        <f t="shared" si="152"/>
        <v>#REF!</v>
      </c>
      <c r="AD526" s="110" t="e">
        <f t="shared" si="153"/>
        <v>#REF!</v>
      </c>
      <c r="AE526" s="111" t="e">
        <f t="shared" si="154"/>
        <v>#REF!</v>
      </c>
      <c r="AF526" s="111" t="e">
        <f t="shared" si="154"/>
        <v>#REF!</v>
      </c>
      <c r="AH526" s="110" t="e">
        <f t="shared" si="155"/>
        <v>#REF!</v>
      </c>
      <c r="AI526" s="110" t="e">
        <f t="shared" si="156"/>
        <v>#REF!</v>
      </c>
      <c r="AJ526" s="111" t="e">
        <f t="shared" si="157"/>
        <v>#REF!</v>
      </c>
      <c r="AK526" s="111" t="e">
        <f t="shared" si="157"/>
        <v>#REF!</v>
      </c>
    </row>
    <row r="527" spans="19:37">
      <c r="S527" s="110" t="e">
        <f t="shared" si="146"/>
        <v>#REF!</v>
      </c>
      <c r="T527" s="110" t="e">
        <f t="shared" si="147"/>
        <v>#REF!</v>
      </c>
      <c r="U527" s="111" t="e">
        <f t="shared" si="148"/>
        <v>#REF!</v>
      </c>
      <c r="V527" s="111" t="e">
        <f t="shared" si="148"/>
        <v>#REF!</v>
      </c>
      <c r="X527" s="110" t="e">
        <f t="shared" si="149"/>
        <v>#REF!</v>
      </c>
      <c r="Y527" s="110" t="e">
        <f t="shared" si="150"/>
        <v>#REF!</v>
      </c>
      <c r="Z527" s="111" t="e">
        <f t="shared" si="151"/>
        <v>#REF!</v>
      </c>
      <c r="AA527" s="111" t="e">
        <f t="shared" si="151"/>
        <v>#REF!</v>
      </c>
      <c r="AC527" s="110" t="e">
        <f t="shared" si="152"/>
        <v>#REF!</v>
      </c>
      <c r="AD527" s="110" t="e">
        <f t="shared" si="153"/>
        <v>#REF!</v>
      </c>
      <c r="AE527" s="111" t="e">
        <f t="shared" si="154"/>
        <v>#REF!</v>
      </c>
      <c r="AF527" s="111" t="e">
        <f t="shared" si="154"/>
        <v>#REF!</v>
      </c>
      <c r="AH527" s="110" t="e">
        <f t="shared" si="155"/>
        <v>#REF!</v>
      </c>
      <c r="AI527" s="110" t="e">
        <f t="shared" si="156"/>
        <v>#REF!</v>
      </c>
      <c r="AJ527" s="111" t="e">
        <f t="shared" si="157"/>
        <v>#REF!</v>
      </c>
      <c r="AK527" s="111" t="e">
        <f t="shared" si="157"/>
        <v>#REF!</v>
      </c>
    </row>
    <row r="528" spans="19:37">
      <c r="S528" s="110" t="e">
        <f>IF($A528&lt;&gt;"(DC)", $E528*$R$7, $E528)</f>
        <v>#REF!</v>
      </c>
      <c r="T528" s="110" t="e">
        <f>IF($A528&lt;&gt;"(DC)", $F528*$R$7, $F528)</f>
        <v>#REF!</v>
      </c>
      <c r="U528" s="111" t="e">
        <f t="shared" si="148"/>
        <v>#REF!</v>
      </c>
      <c r="V528" s="111" t="e">
        <f t="shared" si="148"/>
        <v>#REF!</v>
      </c>
      <c r="X528" s="110" t="e">
        <f>IF($A528&lt;&gt;"(DC)", $E528*$W$7, $E528)</f>
        <v>#REF!</v>
      </c>
      <c r="Y528" s="110" t="e">
        <f>IF($A528&lt;&gt;"(DC)", $F528*$W$7, $F528)</f>
        <v>#REF!</v>
      </c>
      <c r="Z528" s="111" t="e">
        <f t="shared" si="151"/>
        <v>#REF!</v>
      </c>
      <c r="AA528" s="111" t="e">
        <f t="shared" si="151"/>
        <v>#REF!</v>
      </c>
      <c r="AC528" s="110" t="e">
        <f>IF($A528&lt;&gt;"(DC)", $E528*$AB$7, $E528)</f>
        <v>#REF!</v>
      </c>
      <c r="AD528" s="110" t="e">
        <f>IF($A528&lt;&gt;"(DC)", $F528*$AB$7, $F528)</f>
        <v>#REF!</v>
      </c>
      <c r="AE528" s="111" t="e">
        <f t="shared" si="154"/>
        <v>#REF!</v>
      </c>
      <c r="AF528" s="111" t="e">
        <f t="shared" si="154"/>
        <v>#REF!</v>
      </c>
      <c r="AH528" s="110" t="e">
        <f>IF($A528&lt;&gt;"(DC)", $E528*$AG$7, $E528)</f>
        <v>#REF!</v>
      </c>
      <c r="AI528" s="110" t="e">
        <f>IF($A528&lt;&gt;"(DC)", $F528*$AG$7, $F528)</f>
        <v>#REF!</v>
      </c>
      <c r="AJ528" s="111" t="e">
        <f t="shared" si="157"/>
        <v>#REF!</v>
      </c>
      <c r="AK528" s="111" t="e">
        <f t="shared" si="157"/>
        <v>#REF!</v>
      </c>
    </row>
    <row r="529" spans="19:37">
      <c r="S529" s="110" t="e">
        <f>IF($A529&lt;&gt;"(DC)", $E529*$R$7, $E529)</f>
        <v>#REF!</v>
      </c>
      <c r="T529" s="110" t="e">
        <f>IF($A529&lt;&gt;"(DC)", $F529*$R$7, $F529)</f>
        <v>#REF!</v>
      </c>
      <c r="U529" s="111" t="e">
        <f>IF(AND($D529="",S529=""),"",IF($D529="",S529,$D529+S529))</f>
        <v>#REF!</v>
      </c>
      <c r="V529" s="111" t="e">
        <f>IF(AND($D529="",T529=""),"",IF($D529="",T529,$D529+T529))</f>
        <v>#REF!</v>
      </c>
      <c r="X529" s="110" t="e">
        <f>IF($A529&lt;&gt;"(DC)", $E529*$W$7, $E529)</f>
        <v>#REF!</v>
      </c>
      <c r="Y529" s="110" t="e">
        <f>IF($A529&lt;&gt;"(DC)", $F529*$W$7, $F529)</f>
        <v>#REF!</v>
      </c>
      <c r="Z529" s="111" t="e">
        <f>IF(AND($D529="",X529=""),"",IF($D529="",X529,$D529+X529))</f>
        <v>#REF!</v>
      </c>
      <c r="AA529" s="111" t="e">
        <f>IF(AND($D529="",Y529=""),"",IF($D529="",Y529,$D529+Y529))</f>
        <v>#REF!</v>
      </c>
      <c r="AC529" s="110" t="e">
        <f>IF($A529&lt;&gt;"(DC)", $E529*$W$7, $E529)</f>
        <v>#REF!</v>
      </c>
      <c r="AD529" s="110" t="e">
        <f>IF($A529&lt;&gt;"(DC)", $F529*$W$7, $F529)</f>
        <v>#REF!</v>
      </c>
      <c r="AE529" s="111" t="e">
        <f>IF(AND($D529="",AC529=""),"",IF($D529="",AC529,$D529+AC529))</f>
        <v>#REF!</v>
      </c>
      <c r="AF529" s="111" t="e">
        <f>IF(AND($D529="",AD529=""),"",IF($D529="",AD529,$D529+AD529))</f>
        <v>#REF!</v>
      </c>
      <c r="AH529" s="110" t="e">
        <f>IF($A529&lt;&gt;"(DC)", $E529*$AG$7, $E529)</f>
        <v>#REF!</v>
      </c>
      <c r="AI529" s="110" t="e">
        <f>IF($A529&lt;&gt;"(DC)", $F529*$AG$7, $F529)</f>
        <v>#REF!</v>
      </c>
      <c r="AJ529" s="111" t="e">
        <f>IF(AND($D529="",AH529=""),"",IF($D529="",AH529,$D529+AH529))</f>
        <v>#REF!</v>
      </c>
      <c r="AK529" s="111" t="e">
        <f>IF(AND($D529="",AI529=""),"",IF($D529="",AI529,$D529+AI529))</f>
        <v>#REF!</v>
      </c>
    </row>
    <row r="530" spans="19:37">
      <c r="S530" s="110" t="e">
        <f>IF($A530&lt;&gt;"(DC)", $E530*$R$7, $E530)</f>
        <v>#REF!</v>
      </c>
      <c r="T530" s="110" t="e">
        <f>IF($A530&lt;&gt;"(DC)", $F530*$R$7, $F530)</f>
        <v>#REF!</v>
      </c>
      <c r="U530" s="111" t="e">
        <f>IF(AND($D530="",S530=""),"",IF($D530="",S530,$D530+S530))</f>
        <v>#REF!</v>
      </c>
      <c r="V530" s="111" t="e">
        <f>IF(AND($D530="",T530=""),"",IF($D530="",T530,$D530+T530))</f>
        <v>#REF!</v>
      </c>
      <c r="X530" s="110" t="e">
        <f>IF($A530&lt;&gt;"(DC)", $E530*$W$7, $E530)</f>
        <v>#REF!</v>
      </c>
      <c r="Y530" s="110" t="e">
        <f>IF($A530&lt;&gt;"(DC)", $F530*$W$7, $F530)</f>
        <v>#REF!</v>
      </c>
      <c r="Z530" s="111" t="e">
        <f>IF(AND($D530="",X530=""),"",IF($D530="",X530,$D530+X530))</f>
        <v>#REF!</v>
      </c>
      <c r="AA530" s="111" t="e">
        <f>IF(AND($D530="",Y530=""),"",IF($D530="",Y530,$D530+Y530))</f>
        <v>#REF!</v>
      </c>
      <c r="AC530" s="110" t="e">
        <f>IF($A530&lt;&gt;"(DC)", $E530*$W$7, $E530)</f>
        <v>#REF!</v>
      </c>
      <c r="AD530" s="110" t="e">
        <f>IF($A530&lt;&gt;"(DC)", $F530*$W$7, $F530)</f>
        <v>#REF!</v>
      </c>
      <c r="AE530" s="111" t="e">
        <f>IF(AND($D530="",AC530=""),"",IF($D530="",AC530,$D530+AC530))</f>
        <v>#REF!</v>
      </c>
      <c r="AF530" s="111" t="e">
        <f>IF(AND($D530="",AD530=""),"",IF($D530="",AD530,$D530+AD530))</f>
        <v>#REF!</v>
      </c>
      <c r="AH530" s="110" t="e">
        <f>IF($A530&lt;&gt;"(DC)", $E530*$AG$7, $E530)</f>
        <v>#REF!</v>
      </c>
      <c r="AI530" s="110" t="e">
        <f>IF($A530&lt;&gt;"(DC)", $F530*$AG$7, $F530)</f>
        <v>#REF!</v>
      </c>
      <c r="AJ530" s="111" t="e">
        <f>IF(AND($D530="",AH530=""),"",IF($D530="",AH530,$D530+AH530))</f>
        <v>#REF!</v>
      </c>
      <c r="AK530" s="111" t="e">
        <f>IF(AND($D530="",AI530=""),"",IF($D530="",AI530,$D530+AI530))</f>
        <v>#REF!</v>
      </c>
    </row>
  </sheetData>
  <sheetProtection formatCells="0"/>
  <mergeCells count="17">
    <mergeCell ref="AH9:AK9"/>
    <mergeCell ref="S9:V9"/>
    <mergeCell ref="N8:O8"/>
    <mergeCell ref="P8:Q8"/>
    <mergeCell ref="P9:Q9"/>
    <mergeCell ref="J9:K9"/>
    <mergeCell ref="L9:M9"/>
    <mergeCell ref="N9:O9"/>
    <mergeCell ref="X9:AA9"/>
    <mergeCell ref="AC9:AF9"/>
    <mergeCell ref="E5:H5"/>
    <mergeCell ref="E6:H6"/>
    <mergeCell ref="A1:K1"/>
    <mergeCell ref="E4:H4"/>
    <mergeCell ref="L8:M8"/>
    <mergeCell ref="B8:H8"/>
    <mergeCell ref="J8:K8"/>
  </mergeCells>
  <phoneticPr fontId="65" type="noConversion"/>
  <conditionalFormatting sqref="D11:D123 D130:D142 D144:D211 D218 D225 D250:D292 D126:D127 D227:D241 D244:D245">
    <cfRule type="expression" dxfId="840" priority="4861">
      <formula>AND(OR(#REF!="GD&amp;T",#REF!="MAX",#REF!="MIN"),$D11="")</formula>
    </cfRule>
  </conditionalFormatting>
  <conditionalFormatting sqref="D118:D123 D197:D198 D208:D211">
    <cfRule type="containsBlanks" dxfId="839" priority="4869">
      <formula>LEN(TRIM(D118))=0</formula>
    </cfRule>
    <cfRule type="expression" dxfId="838" priority="4870">
      <formula>AND(#REF!&lt;&gt;"Tolerance",$D118&lt;&gt;"")</formula>
    </cfRule>
  </conditionalFormatting>
  <conditionalFormatting sqref="D124:D125 D128:D129">
    <cfRule type="expression" dxfId="837" priority="197">
      <formula>AND(#REF!&lt;&gt;"Tolerance",#REF!&lt;&gt;"")</formula>
    </cfRule>
    <cfRule type="expression" dxfId="836" priority="198">
      <formula>AND(OR(#REF!="GD&amp;T",#REF!="MAX",#REF!="MIN"),#REF!="")</formula>
    </cfRule>
    <cfRule type="containsBlanks" dxfId="835" priority="199">
      <formula>LEN(TRIM(#REF!))=0</formula>
    </cfRule>
    <cfRule type="expression" dxfId="834" priority="200">
      <formula>AND(#REF!&lt;&gt;"Tolerance",#REF!&lt;&gt;"")</formula>
    </cfRule>
    <cfRule type="expression" dxfId="833" priority="201">
      <formula>AND(OR(#REF!="GD&amp;T",#REF!="MAX",#REF!="MIN"),#REF!="")</formula>
    </cfRule>
  </conditionalFormatting>
  <conditionalFormatting sqref="D126:D127 D132 D134:D136 D193:D194 D225:F292">
    <cfRule type="containsBlanks" dxfId="832" priority="4872">
      <formula>LEN(TRIM(D126))=0</formula>
    </cfRule>
  </conditionalFormatting>
  <conditionalFormatting sqref="D126:D127 D132:D136 D193:D194 D227:D241 D244:D248 D268:D292">
    <cfRule type="expression" dxfId="831" priority="4873">
      <formula>AND(#REF!&lt;&gt;"Tolerance",$D126&lt;&gt;"")</formula>
    </cfRule>
  </conditionalFormatting>
  <conditionalFormatting sqref="D130:D131">
    <cfRule type="containsBlanks" dxfId="830" priority="51">
      <formula>LEN(TRIM(D130))=0</formula>
    </cfRule>
  </conditionalFormatting>
  <conditionalFormatting sqref="D130:D211 D225:D292 D126:D127 D11:D123 D218">
    <cfRule type="expression" dxfId="829" priority="4918">
      <formula>AND(#REF!&lt;&gt;"Tolerance",$D11&lt;&gt;"")</formula>
    </cfRule>
  </conditionalFormatting>
  <conditionalFormatting sqref="D133:D143 D245:D251">
    <cfRule type="expression" dxfId="828" priority="4889">
      <formula>AND(OR(#REF!="GD&amp;T",#REF!="MAX",#REF!="MIN"),$D133="")</formula>
    </cfRule>
    <cfRule type="containsBlanks" dxfId="827" priority="4890">
      <formula>LEN(TRIM(D133))=0</formula>
    </cfRule>
  </conditionalFormatting>
  <conditionalFormatting sqref="D137 D152:D192 D195:D196 D130:D131 D218 D11:D117 D139:D142 D225 D250:D267">
    <cfRule type="expression" dxfId="826" priority="4853">
      <formula>AND(#REF!&lt;&gt;"Tolerance",$D11&lt;&gt;"")</formula>
    </cfRule>
  </conditionalFormatting>
  <conditionalFormatting sqref="D137">
    <cfRule type="containsBlanks" dxfId="825" priority="130">
      <formula>LEN(TRIM(D137))=0</formula>
    </cfRule>
  </conditionalFormatting>
  <conditionalFormatting sqref="D138">
    <cfRule type="expression" dxfId="824" priority="4895">
      <formula>AND(#REF!&lt;&gt;"Tolerance",$D138&lt;&gt;"")</formula>
    </cfRule>
    <cfRule type="containsBlanks" dxfId="823" priority="4896">
      <formula>LEN(TRIM(D138))=0</formula>
    </cfRule>
  </conditionalFormatting>
  <conditionalFormatting sqref="D143:D145">
    <cfRule type="expression" dxfId="822" priority="4900">
      <formula>AND(#REF!&lt;&gt;"Tolerance",$D143&lt;&gt;"")</formula>
    </cfRule>
  </conditionalFormatting>
  <conditionalFormatting sqref="D143:D151">
    <cfRule type="expression" dxfId="821" priority="4901">
      <formula>AND(OR(#REF!="GD&amp;T",#REF!="MAX",#REF!="MIN"),$D143="")</formula>
    </cfRule>
  </conditionalFormatting>
  <conditionalFormatting sqref="D144:D151">
    <cfRule type="containsBlanks" dxfId="820" priority="95">
      <formula>LEN(TRIM(D144))=0</formula>
    </cfRule>
  </conditionalFormatting>
  <conditionalFormatting sqref="D152:D158">
    <cfRule type="containsBlanks" dxfId="819" priority="4892">
      <formula>LEN(TRIM(D152))=0</formula>
    </cfRule>
  </conditionalFormatting>
  <conditionalFormatting sqref="D159:D160 D192 D195:D196">
    <cfRule type="containsBlanks" dxfId="818" priority="127">
      <formula>LEN(TRIM(D159))=0</formula>
    </cfRule>
  </conditionalFormatting>
  <conditionalFormatting sqref="D199:D207">
    <cfRule type="expression" dxfId="817" priority="9">
      <formula>AND(#REF!&lt;&gt;"Tolerance",$D199&lt;&gt;"")</formula>
    </cfRule>
  </conditionalFormatting>
  <conditionalFormatting sqref="D226:D227 D242:D243">
    <cfRule type="expression" dxfId="816" priority="4923">
      <formula>AND(OR(#REF!="GD&amp;T",#REF!="MAX",#REF!="MIN"),$D226="")</formula>
    </cfRule>
    <cfRule type="containsBlanks" dxfId="815" priority="4924">
      <formula>LEN(TRIM(D226))=0</formula>
    </cfRule>
    <cfRule type="expression" dxfId="814" priority="4925">
      <formula>AND(#REF!&lt;&gt;"Tolerance",$D226&lt;&gt;"")</formula>
    </cfRule>
    <cfRule type="expression" dxfId="813" priority="4926">
      <formula>AND(OR(#REF!="GD&amp;T",#REF!="MAX",#REF!="MIN"),$D226="")</formula>
    </cfRule>
  </conditionalFormatting>
  <conditionalFormatting sqref="D249 D146:D151">
    <cfRule type="expression" dxfId="812" priority="4906">
      <formula>AND(#REF!&lt;&gt;"Tolerance",$D146&lt;&gt;"")</formula>
    </cfRule>
  </conditionalFormatting>
  <conditionalFormatting sqref="D249">
    <cfRule type="expression" dxfId="811" priority="4905">
      <formula>AND(OR(#REF!="GD&amp;T",#REF!="MAX",#REF!="MIN"),$D249="")</formula>
    </cfRule>
  </conditionalFormatting>
  <conditionalFormatting sqref="D11:F127">
    <cfRule type="containsBlanks" dxfId="810" priority="45">
      <formula>LEN(TRIM(D11))=0</formula>
    </cfRule>
  </conditionalFormatting>
  <conditionalFormatting sqref="D124:F125 D128:F129">
    <cfRule type="containsBlanks" dxfId="809" priority="202">
      <formula>LEN(TRIM(#REF!))=0</formula>
    </cfRule>
  </conditionalFormatting>
  <conditionalFormatting sqref="D130:F133">
    <cfRule type="containsBlanks" dxfId="808" priority="117">
      <formula>LEN(TRIM(D130))=0</formula>
    </cfRule>
  </conditionalFormatting>
  <conditionalFormatting sqref="D139:F211">
    <cfRule type="containsBlanks" dxfId="807" priority="8">
      <formula>LEN(TRIM(D139))=0</formula>
    </cfRule>
  </conditionalFormatting>
  <conditionalFormatting sqref="D218:F218">
    <cfRule type="containsBlanks" dxfId="806" priority="83">
      <formula>LEN(TRIM(D218))=0</formula>
    </cfRule>
  </conditionalFormatting>
  <conditionalFormatting sqref="E11:E123 E126:E127 E130:E211 E218 E225:E292">
    <cfRule type="expression" dxfId="805" priority="4952">
      <formula>AND(#REF!="MIN",$E11&lt;&gt;"")</formula>
    </cfRule>
  </conditionalFormatting>
  <conditionalFormatting sqref="E124:E125 E128:E129">
    <cfRule type="expression" dxfId="804" priority="203">
      <formula>AND(#REF!="MIN",#REF!&lt;&gt;"")</formula>
    </cfRule>
    <cfRule type="expression" dxfId="803" priority="204">
      <formula>AND(#REF!="MIN",#REF!="")</formula>
    </cfRule>
  </conditionalFormatting>
  <conditionalFormatting sqref="E225:E292 E130:E211 E218 E11:E123 E126:E127">
    <cfRule type="expression" dxfId="802" priority="4947">
      <formula>AND(#REF!="MIN",$E11="")</formula>
    </cfRule>
  </conditionalFormatting>
  <conditionalFormatting sqref="E134:F138">
    <cfRule type="containsBlanks" dxfId="801" priority="103">
      <formula>LEN(TRIM(E134))=0</formula>
    </cfRule>
  </conditionalFormatting>
  <conditionalFormatting sqref="F11:F123 F126:F127 F130:F211 F218 F225:F292">
    <cfRule type="expression" dxfId="800" priority="4962">
      <formula>AND(OR(#REF!="GD&amp;T",#REF!="MAX"),$F11&lt;&gt;"")</formula>
    </cfRule>
  </conditionalFormatting>
  <conditionalFormatting sqref="F124:F125 F128:F129">
    <cfRule type="expression" dxfId="799" priority="205">
      <formula>AND(OR(#REF!="GD&amp;T",#REF!="MAX"),#REF!&lt;&gt;"")</formula>
    </cfRule>
    <cfRule type="expression" dxfId="798" priority="206">
      <formula>AND(OR(#REF!="GD&amp;T",#REF!="MAX"),#REF!="")</formula>
    </cfRule>
  </conditionalFormatting>
  <conditionalFormatting sqref="F225:F292 F130:F211 F218 F11:F123 F126:F127">
    <cfRule type="expression" dxfId="797" priority="4957">
      <formula>AND(OR(#REF!="GD&amp;T",#REF!="MAX"),$F11="")</formula>
    </cfRule>
  </conditionalFormatting>
  <conditionalFormatting sqref="J11:Q296">
    <cfRule type="expression" dxfId="796" priority="1">
      <formula>AND($G11&lt;&gt;"",#REF!&lt;&gt;"",J11&gt;$G11)</formula>
    </cfRule>
    <cfRule type="notContainsBlanks" dxfId="795" priority="2">
      <formula>LEN(TRIM(J11))&gt;0</formula>
    </cfRule>
    <cfRule type="expression" dxfId="794" priority="3">
      <formula>AND($H11&lt;&gt;"",#REF!&lt;&gt;"",J11&lt;$H11)</formula>
    </cfRule>
  </conditionalFormatting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r:id="rId3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r:id="rId4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5" r:id="rId5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6" r:id="rId6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7" r:id="rId7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1068-FA6A-496C-A3B1-C1CF7B23126F}">
  <sheetPr codeName="Sheet6"/>
  <dimension ref="A1:EBU292"/>
  <sheetViews>
    <sheetView showGridLines="0" zoomScale="85" zoomScaleNormal="85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5546875" bestFit="1" customWidth="1"/>
  </cols>
  <sheetData>
    <row r="1" spans="1:1007 1043:2019 2091:3024 3084:3444" s="1" customFormat="1" ht="21.95" customHeight="1">
      <c r="A1" s="172" t="s">
        <v>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74" t="s">
        <v>14</v>
      </c>
      <c r="C4" s="175"/>
      <c r="D4" s="80" t="s">
        <v>403</v>
      </c>
      <c r="E4" s="35"/>
      <c r="F4" s="176" t="s">
        <v>15</v>
      </c>
      <c r="G4" s="177"/>
      <c r="H4" s="199" t="s">
        <v>190</v>
      </c>
      <c r="I4" s="197"/>
      <c r="J4" s="197"/>
      <c r="K4" s="197"/>
      <c r="L4" s="197"/>
      <c r="M4" s="198"/>
      <c r="N4" s="36"/>
      <c r="O4" s="174" t="s">
        <v>81</v>
      </c>
      <c r="P4" s="181"/>
      <c r="Q4" s="175"/>
      <c r="R4" s="182" t="s">
        <v>410</v>
      </c>
      <c r="S4" s="183"/>
      <c r="T4" s="183"/>
      <c r="U4" s="183"/>
      <c r="V4" s="183"/>
      <c r="W4" s="192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74" t="s">
        <v>16</v>
      </c>
      <c r="C5" s="175"/>
      <c r="D5" s="80" t="s">
        <v>227</v>
      </c>
      <c r="E5" s="35"/>
      <c r="F5" s="176" t="s">
        <v>17</v>
      </c>
      <c r="G5" s="177"/>
      <c r="H5" s="196" t="s">
        <v>312</v>
      </c>
      <c r="I5" s="197"/>
      <c r="J5" s="197"/>
      <c r="K5" s="197"/>
      <c r="L5" s="197"/>
      <c r="M5" s="198"/>
      <c r="N5" s="36"/>
      <c r="O5" s="174" t="s">
        <v>57</v>
      </c>
      <c r="P5" s="181"/>
      <c r="Q5" s="175"/>
      <c r="R5" s="185"/>
      <c r="S5" s="183"/>
      <c r="T5" s="183"/>
      <c r="U5" s="183"/>
      <c r="V5" s="183"/>
      <c r="W5" s="192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74" t="s">
        <v>18</v>
      </c>
      <c r="C6" s="175"/>
      <c r="D6" s="81" t="s">
        <v>404</v>
      </c>
      <c r="E6" s="35"/>
      <c r="F6" s="176" t="s">
        <v>45</v>
      </c>
      <c r="G6" s="177"/>
      <c r="H6" s="196" t="s">
        <v>303</v>
      </c>
      <c r="I6" s="197"/>
      <c r="J6" s="197"/>
      <c r="K6" s="197"/>
      <c r="L6" s="197"/>
      <c r="M6" s="198"/>
      <c r="N6" s="36"/>
      <c r="O6" s="174" t="s">
        <v>56</v>
      </c>
      <c r="P6" s="181"/>
      <c r="Q6" s="175"/>
      <c r="R6" s="185" t="s">
        <v>387</v>
      </c>
      <c r="S6" s="183"/>
      <c r="T6" s="183"/>
      <c r="U6" s="183"/>
      <c r="V6" s="183"/>
      <c r="W6" s="192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93" t="s">
        <v>19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25"/>
      <c r="O8" s="193" t="s">
        <v>24</v>
      </c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5"/>
      <c r="AG8" s="190" t="s">
        <v>68</v>
      </c>
      <c r="AH8" s="190"/>
      <c r="AI8" s="190"/>
      <c r="AJ8" s="25"/>
      <c r="AK8" s="203" t="s">
        <v>25</v>
      </c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R8" s="207"/>
      <c r="BS8" s="207"/>
      <c r="BT8" s="207"/>
      <c r="BU8" s="207"/>
      <c r="BV8" s="207"/>
      <c r="BW8" s="207"/>
      <c r="BX8" s="209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88" t="s">
        <v>76</v>
      </c>
      <c r="AA9" s="189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205" t="s">
        <v>319</v>
      </c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6"/>
      <c r="BJ9" s="206"/>
      <c r="BK9" s="206"/>
      <c r="BL9" s="206"/>
      <c r="BM9" s="206"/>
      <c r="BN9" s="206"/>
      <c r="BO9" s="206"/>
      <c r="BP9" s="206"/>
      <c r="BR9" s="208"/>
      <c r="BS9" s="208"/>
      <c r="BT9" s="208"/>
      <c r="BU9" s="208"/>
      <c r="BV9" s="208"/>
      <c r="BW9" s="208"/>
      <c r="BX9" s="210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211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 t="shared" ref="O11:O129" si="0">IF(OR($AK11="",ISNUMBER($AK11)=FALSE),"",MAX(AK11:BP11))</f>
        <v>#REF!</v>
      </c>
      <c r="P11" s="3" t="e">
        <f t="shared" ref="P11:P129" si="1">IF(OR($AK11="",ISNUMBER($AK11)=FALSE),"",MIN(AK11:BP11))</f>
        <v>#REF!</v>
      </c>
      <c r="Q11" s="3" t="e">
        <f t="shared" ref="Q11:Q129" si="2">IF(OR($AK11="",ISNUMBER($AK11)=FALSE),"",AVERAGE(AK11:BP11))</f>
        <v>#REF!</v>
      </c>
      <c r="R11" s="4" t="e">
        <f t="shared" ref="R11:R129" si="3"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 t="shared" ref="V11:V122" si="4">IF(OR($AK11="",ISNUMBER($AK11)=FALSE),"",IF(H11="","",(L11-Q11)/(3*R11)))</f>
        <v>#REF!</v>
      </c>
      <c r="W11" s="5" t="e">
        <f t="shared" ref="W11:W122" si="5">IF(OR($AK11="",ISNUMBER($AK11)=FALSE),"",IF(I11="","",(Q11-M11)/(3*R11)))</f>
        <v>#REF!</v>
      </c>
      <c r="X11" s="5" t="e">
        <f t="shared" ref="X11:X122" si="6">IF(OR($AK11="",ISNUMBER($AK11)=FALSE),"",IF(AND(G11=0,I11=0),((H11)-(Q11))/(3*R11),MIN(V11:W11)))</f>
        <v>#REF!</v>
      </c>
      <c r="Y11" s="73" t="e">
        <f t="shared" ref="Y11:Y122" si="7"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8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9">IF(AND(G12="",H12=""),"",IF(G12="",H12,G12+H12))</f>
        <v>#REF!</v>
      </c>
      <c r="M12" s="24" t="e">
        <f t="shared" ref="M12:M122" si="10">IF(AND(G12="",I12=""),"",IF(G12="",I12,G12+I12))</f>
        <v>#REF!</v>
      </c>
      <c r="N12" s="27"/>
      <c r="O12" s="3" t="e">
        <f t="shared" si="0"/>
        <v>#REF!</v>
      </c>
      <c r="P12" s="3" t="e">
        <f t="shared" si="1"/>
        <v>#REF!</v>
      </c>
      <c r="Q12" s="3" t="e">
        <f t="shared" si="2"/>
        <v>#REF!</v>
      </c>
      <c r="R12" s="4" t="e">
        <f t="shared" si="3"/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11">IF(OR($AK12="",ISNUMBER($AK12)=FALSE),"",IF(AND($F12="Tolerance",$G12&lt;&gt;""),($Q12-$G12)/(($L12-$M12)/2),IF(AND($F12="GD&amp;T",$H12&lt;&gt;""),$Q12/$H12,"")))</f>
        <v>#REF!</v>
      </c>
      <c r="U12" s="77" t="e">
        <f t="shared" ref="U12:U130" si="12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si="4"/>
        <v>#REF!</v>
      </c>
      <c r="W12" s="5" t="e">
        <f t="shared" si="5"/>
        <v>#REF!</v>
      </c>
      <c r="X12" s="5" t="e">
        <f t="shared" si="6"/>
        <v>#REF!</v>
      </c>
      <c r="Y12" s="73" t="e">
        <f t="shared" si="7"/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8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9"/>
        <v>#REF!</v>
      </c>
      <c r="M13" s="24" t="e">
        <f t="shared" si="10"/>
        <v>#REF!</v>
      </c>
      <c r="N13" s="27"/>
      <c r="O13" s="3" t="e">
        <f t="shared" si="0"/>
        <v>#REF!</v>
      </c>
      <c r="P13" s="3" t="e">
        <f t="shared" si="1"/>
        <v>#REF!</v>
      </c>
      <c r="Q13" s="3" t="e">
        <f t="shared" si="2"/>
        <v>#REF!</v>
      </c>
      <c r="R13" s="4" t="e">
        <f t="shared" si="3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11"/>
        <v>#REF!</v>
      </c>
      <c r="U13" s="77" t="e">
        <f t="shared" si="12"/>
        <v>#REF!</v>
      </c>
      <c r="V13" s="5" t="e">
        <f t="shared" si="4"/>
        <v>#REF!</v>
      </c>
      <c r="W13" s="5" t="e">
        <f t="shared" si="5"/>
        <v>#REF!</v>
      </c>
      <c r="X13" s="5" t="e">
        <f t="shared" si="6"/>
        <v>#REF!</v>
      </c>
      <c r="Y13" s="73" t="e">
        <f t="shared" si="7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8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9"/>
        <v>#REF!</v>
      </c>
      <c r="M14" s="24" t="e">
        <f t="shared" si="10"/>
        <v>#REF!</v>
      </c>
      <c r="N14" s="27"/>
      <c r="O14" s="3" t="e">
        <f t="shared" si="0"/>
        <v>#REF!</v>
      </c>
      <c r="P14" s="3" t="e">
        <f t="shared" si="1"/>
        <v>#REF!</v>
      </c>
      <c r="Q14" s="3" t="e">
        <f t="shared" si="2"/>
        <v>#REF!</v>
      </c>
      <c r="R14" s="4" t="e">
        <f t="shared" si="3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11"/>
        <v>#REF!</v>
      </c>
      <c r="U14" s="77" t="e">
        <f t="shared" si="12"/>
        <v>#REF!</v>
      </c>
      <c r="V14" s="5" t="e">
        <f t="shared" si="4"/>
        <v>#REF!</v>
      </c>
      <c r="W14" s="5" t="e">
        <f t="shared" si="5"/>
        <v>#REF!</v>
      </c>
      <c r="X14" s="5" t="e">
        <f t="shared" si="6"/>
        <v>#REF!</v>
      </c>
      <c r="Y14" s="73" t="e">
        <f t="shared" si="7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8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9"/>
        <v>#REF!</v>
      </c>
      <c r="M15" s="24" t="e">
        <f t="shared" si="10"/>
        <v>#REF!</v>
      </c>
      <c r="N15" s="27"/>
      <c r="O15" s="3" t="e">
        <f t="shared" si="0"/>
        <v>#REF!</v>
      </c>
      <c r="P15" s="3" t="e">
        <f t="shared" si="1"/>
        <v>#REF!</v>
      </c>
      <c r="Q15" s="3" t="e">
        <f t="shared" si="2"/>
        <v>#REF!</v>
      </c>
      <c r="R15" s="4" t="e">
        <f t="shared" si="3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11"/>
        <v>#REF!</v>
      </c>
      <c r="U15" s="77" t="e">
        <f t="shared" si="12"/>
        <v>#REF!</v>
      </c>
      <c r="V15" s="5" t="e">
        <f t="shared" si="4"/>
        <v>#REF!</v>
      </c>
      <c r="W15" s="5" t="e">
        <f t="shared" si="5"/>
        <v>#REF!</v>
      </c>
      <c r="X15" s="5" t="e">
        <f t="shared" si="6"/>
        <v>#REF!</v>
      </c>
      <c r="Y15" s="73" t="e">
        <f t="shared" si="7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8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9"/>
        <v>#REF!</v>
      </c>
      <c r="M16" s="24" t="e">
        <f t="shared" si="10"/>
        <v>#REF!</v>
      </c>
      <c r="N16" s="27"/>
      <c r="O16" s="3" t="e">
        <f t="shared" si="0"/>
        <v>#REF!</v>
      </c>
      <c r="P16" s="3" t="e">
        <f t="shared" si="1"/>
        <v>#REF!</v>
      </c>
      <c r="Q16" s="3" t="e">
        <f t="shared" si="2"/>
        <v>#REF!</v>
      </c>
      <c r="R16" s="4" t="e">
        <f t="shared" si="3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11"/>
        <v>#REF!</v>
      </c>
      <c r="U16" s="77" t="e">
        <f t="shared" si="12"/>
        <v>#REF!</v>
      </c>
      <c r="V16" s="5" t="e">
        <f t="shared" si="4"/>
        <v>#REF!</v>
      </c>
      <c r="W16" s="5" t="e">
        <f t="shared" si="5"/>
        <v>#REF!</v>
      </c>
      <c r="X16" s="5" t="e">
        <f t="shared" si="6"/>
        <v>#REF!</v>
      </c>
      <c r="Y16" s="73" t="e">
        <f t="shared" si="7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8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9"/>
        <v>#REF!</v>
      </c>
      <c r="M17" s="24" t="e">
        <f t="shared" si="10"/>
        <v>#REF!</v>
      </c>
      <c r="N17" s="27"/>
      <c r="O17" s="3" t="e">
        <f t="shared" si="0"/>
        <v>#REF!</v>
      </c>
      <c r="P17" s="3" t="e">
        <f t="shared" si="1"/>
        <v>#REF!</v>
      </c>
      <c r="Q17" s="3" t="e">
        <f t="shared" si="2"/>
        <v>#REF!</v>
      </c>
      <c r="R17" s="4" t="e">
        <f t="shared" si="3"/>
        <v>#REF!</v>
      </c>
      <c r="S17" s="5" t="e">
        <f t="shared" si="21"/>
        <v>#REF!</v>
      </c>
      <c r="T17" s="77" t="e">
        <f t="shared" si="11"/>
        <v>#REF!</v>
      </c>
      <c r="U17" s="77" t="e">
        <f t="shared" si="12"/>
        <v>#REF!</v>
      </c>
      <c r="V17" s="5" t="e">
        <f t="shared" si="4"/>
        <v>#REF!</v>
      </c>
      <c r="W17" s="5" t="e">
        <f t="shared" si="5"/>
        <v>#REF!</v>
      </c>
      <c r="X17" s="5" t="e">
        <f t="shared" si="6"/>
        <v>#REF!</v>
      </c>
      <c r="Y17" s="73" t="e">
        <f t="shared" si="7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8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9"/>
        <v>#REF!</v>
      </c>
      <c r="M18" s="24" t="e">
        <f t="shared" si="10"/>
        <v>#REF!</v>
      </c>
      <c r="N18" s="27"/>
      <c r="O18" s="3" t="e">
        <f t="shared" si="0"/>
        <v>#REF!</v>
      </c>
      <c r="P18" s="3" t="e">
        <f t="shared" si="1"/>
        <v>#REF!</v>
      </c>
      <c r="Q18" s="3" t="e">
        <f t="shared" si="2"/>
        <v>#REF!</v>
      </c>
      <c r="R18" s="4" t="e">
        <f t="shared" si="3"/>
        <v>#REF!</v>
      </c>
      <c r="S18" s="5" t="e">
        <f t="shared" si="21"/>
        <v>#REF!</v>
      </c>
      <c r="T18" s="77" t="e">
        <f t="shared" si="11"/>
        <v>#REF!</v>
      </c>
      <c r="U18" s="77" t="e">
        <f t="shared" si="12"/>
        <v>#REF!</v>
      </c>
      <c r="V18" s="5" t="e">
        <f t="shared" si="4"/>
        <v>#REF!</v>
      </c>
      <c r="W18" s="5" t="e">
        <f t="shared" si="5"/>
        <v>#REF!</v>
      </c>
      <c r="X18" s="5" t="e">
        <f t="shared" si="6"/>
        <v>#REF!</v>
      </c>
      <c r="Y18" s="73" t="e">
        <f t="shared" si="7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8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90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9"/>
        <v>#REF!</v>
      </c>
      <c r="M19" s="24" t="e">
        <f t="shared" si="10"/>
        <v>#REF!</v>
      </c>
      <c r="N19" s="28"/>
      <c r="O19" s="3" t="e">
        <f t="shared" si="0"/>
        <v>#REF!</v>
      </c>
      <c r="P19" s="3" t="e">
        <f t="shared" si="1"/>
        <v>#REF!</v>
      </c>
      <c r="Q19" s="3" t="e">
        <f t="shared" si="2"/>
        <v>#REF!</v>
      </c>
      <c r="R19" s="4" t="e">
        <f t="shared" si="3"/>
        <v>#REF!</v>
      </c>
      <c r="S19" s="5" t="e">
        <f t="shared" si="21"/>
        <v>#REF!</v>
      </c>
      <c r="T19" s="77" t="e">
        <f t="shared" si="11"/>
        <v>#REF!</v>
      </c>
      <c r="U19" s="77" t="e">
        <f t="shared" si="12"/>
        <v>#REF!</v>
      </c>
      <c r="V19" s="5" t="e">
        <f t="shared" si="4"/>
        <v>#REF!</v>
      </c>
      <c r="W19" s="5" t="e">
        <f t="shared" si="5"/>
        <v>#REF!</v>
      </c>
      <c r="X19" s="5" t="e">
        <f t="shared" si="6"/>
        <v>#REF!</v>
      </c>
      <c r="Y19" s="73" t="e">
        <f t="shared" si="7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8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>
        <v>1</v>
      </c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1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>
        <v>2</v>
      </c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2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>
        <v>3</v>
      </c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3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>
        <v>4</v>
      </c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4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>
        <v>5</v>
      </c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5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>
        <v>6</v>
      </c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6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>
        <v>7</v>
      </c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7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>
        <v>8</v>
      </c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8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>
        <v>9</v>
      </c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9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9"/>
        <v>#REF!</v>
      </c>
      <c r="M29" s="24" t="e">
        <f t="shared" si="10"/>
        <v>#REF!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21"/>
        <v>#REF!</v>
      </c>
      <c r="T29" s="77" t="e">
        <f t="shared" si="11"/>
        <v>#REF!</v>
      </c>
      <c r="U29" s="77" t="e">
        <f t="shared" si="12"/>
        <v>#REF!</v>
      </c>
      <c r="V29" s="5" t="e">
        <f t="shared" si="4"/>
        <v>#REF!</v>
      </c>
      <c r="W29" s="5" t="e">
        <f t="shared" si="5"/>
        <v>#REF!</v>
      </c>
      <c r="X29" s="5" t="e">
        <f t="shared" si="6"/>
        <v>#REF!</v>
      </c>
      <c r="Y29" s="73" t="e">
        <f t="shared" si="7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8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9"/>
        <v>#REF!</v>
      </c>
      <c r="M30" s="24" t="e">
        <f t="shared" si="10"/>
        <v>#REF!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21"/>
        <v>#REF!</v>
      </c>
      <c r="T30" s="77" t="e">
        <f t="shared" si="11"/>
        <v>#REF!</v>
      </c>
      <c r="U30" s="77" t="e">
        <f t="shared" si="12"/>
        <v>#REF!</v>
      </c>
      <c r="V30" s="5" t="e">
        <f t="shared" si="4"/>
        <v>#REF!</v>
      </c>
      <c r="W30" s="5" t="e">
        <f t="shared" si="5"/>
        <v>#REF!</v>
      </c>
      <c r="X30" s="5" t="e">
        <f t="shared" si="6"/>
        <v>#REF!</v>
      </c>
      <c r="Y30" s="73" t="e">
        <f t="shared" si="7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8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9"/>
        <v>#REF!</v>
      </c>
      <c r="M31" s="24" t="e">
        <f t="shared" si="10"/>
        <v>#REF!</v>
      </c>
      <c r="N31" s="28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21"/>
        <v>#REF!</v>
      </c>
      <c r="T31" s="77" t="e">
        <f t="shared" si="11"/>
        <v>#REF!</v>
      </c>
      <c r="U31" s="77" t="e">
        <f t="shared" si="12"/>
        <v>#REF!</v>
      </c>
      <c r="V31" s="5" t="e">
        <f t="shared" si="4"/>
        <v>#REF!</v>
      </c>
      <c r="W31" s="5" t="e">
        <f t="shared" si="5"/>
        <v>#REF!</v>
      </c>
      <c r="X31" s="5" t="e">
        <f t="shared" si="6"/>
        <v>#REF!</v>
      </c>
      <c r="Y31" s="73" t="e">
        <f t="shared" si="7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8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>
        <v>1</v>
      </c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1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>
        <v>2</v>
      </c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2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>
        <v>3</v>
      </c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3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>
        <v>4</v>
      </c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4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>
        <v>5</v>
      </c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5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>
        <v>6</v>
      </c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6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>
        <v>7</v>
      </c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7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>
        <v>8</v>
      </c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8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>
        <v>9</v>
      </c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9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9"/>
        <v>#REF!</v>
      </c>
      <c r="M41" s="24" t="e">
        <f t="shared" si="10"/>
        <v>#REF!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21"/>
        <v>#REF!</v>
      </c>
      <c r="T41" s="77" t="e">
        <f t="shared" si="11"/>
        <v>#REF!</v>
      </c>
      <c r="U41" s="77" t="e">
        <f t="shared" si="12"/>
        <v>#REF!</v>
      </c>
      <c r="V41" s="5" t="e">
        <f t="shared" si="4"/>
        <v>#REF!</v>
      </c>
      <c r="W41" s="5" t="e">
        <f t="shared" si="5"/>
        <v>#REF!</v>
      </c>
      <c r="X41" s="5" t="e">
        <f t="shared" si="6"/>
        <v>#REF!</v>
      </c>
      <c r="Y41" s="73" t="e">
        <f t="shared" si="7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8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9"/>
        <v>#REF!</v>
      </c>
      <c r="M42" s="24" t="e">
        <f t="shared" si="10"/>
        <v>#REF!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21"/>
        <v>#REF!</v>
      </c>
      <c r="T42" s="77" t="e">
        <f t="shared" si="11"/>
        <v>#REF!</v>
      </c>
      <c r="U42" s="77" t="e">
        <f t="shared" si="12"/>
        <v>#REF!</v>
      </c>
      <c r="V42" s="5" t="e">
        <f t="shared" si="4"/>
        <v>#REF!</v>
      </c>
      <c r="W42" s="5" t="e">
        <f t="shared" si="5"/>
        <v>#REF!</v>
      </c>
      <c r="X42" s="5" t="e">
        <f t="shared" si="6"/>
        <v>#REF!</v>
      </c>
      <c r="Y42" s="73" t="e">
        <f t="shared" si="7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8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9"/>
        <v>#REF!</v>
      </c>
      <c r="M43" s="24" t="e">
        <f t="shared" si="10"/>
        <v>#REF!</v>
      </c>
      <c r="N43" s="27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21"/>
        <v>#REF!</v>
      </c>
      <c r="T43" s="77" t="e">
        <f t="shared" si="11"/>
        <v>#REF!</v>
      </c>
      <c r="U43" s="77" t="e">
        <f t="shared" si="12"/>
        <v>#REF!</v>
      </c>
      <c r="V43" s="5" t="e">
        <f t="shared" si="4"/>
        <v>#REF!</v>
      </c>
      <c r="W43" s="5" t="e">
        <f t="shared" si="5"/>
        <v>#REF!</v>
      </c>
      <c r="X43" s="5" t="e">
        <f t="shared" si="6"/>
        <v>#REF!</v>
      </c>
      <c r="Y43" s="73" t="e">
        <f t="shared" si="7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8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9"/>
        <v>#REF!</v>
      </c>
      <c r="M44" s="24" t="e">
        <f t="shared" si="10"/>
        <v>#REF!</v>
      </c>
      <c r="N44" s="28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21"/>
        <v>#REF!</v>
      </c>
      <c r="T44" s="77" t="e">
        <f t="shared" si="11"/>
        <v>#REF!</v>
      </c>
      <c r="U44" s="77" t="e">
        <f t="shared" si="12"/>
        <v>#REF!</v>
      </c>
      <c r="V44" s="5" t="e">
        <f t="shared" si="4"/>
        <v>#REF!</v>
      </c>
      <c r="W44" s="5" t="e">
        <f t="shared" si="5"/>
        <v>#REF!</v>
      </c>
      <c r="X44" s="5" t="e">
        <f t="shared" si="6"/>
        <v>#REF!</v>
      </c>
      <c r="Y44" s="73" t="e">
        <f t="shared" si="7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8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12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11"/>
        <v>#REF!</v>
      </c>
      <c r="U45" s="77" t="e">
        <f t="shared" si="12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8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12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11"/>
        <v>#REF!</v>
      </c>
      <c r="U46" s="77" t="e">
        <f t="shared" si="12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8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12</v>
      </c>
      <c r="K47" s="75"/>
      <c r="L47" s="18">
        <f t="shared" si="9"/>
        <v>0.51800000000000002</v>
      </c>
      <c r="M47" s="24">
        <f t="shared" si="10"/>
        <v>0.48499999999999999</v>
      </c>
      <c r="N47" s="28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21"/>
        <v>#REF!</v>
      </c>
      <c r="T47" s="77" t="e">
        <f t="shared" si="11"/>
        <v>#REF!</v>
      </c>
      <c r="U47" s="77" t="e">
        <f t="shared" si="12"/>
        <v>#REF!</v>
      </c>
      <c r="V47" s="5" t="e">
        <f t="shared" si="4"/>
        <v>#REF!</v>
      </c>
      <c r="W47" s="5" t="e">
        <f t="shared" si="5"/>
        <v>#REF!</v>
      </c>
      <c r="X47" s="5" t="e">
        <f t="shared" si="6"/>
        <v>#REF!</v>
      </c>
      <c r="Y47" s="73" t="e">
        <f t="shared" si="7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8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12</v>
      </c>
      <c r="K48" s="75"/>
      <c r="L48" s="18">
        <f t="shared" si="9"/>
        <v>0.51800000000000002</v>
      </c>
      <c r="M48" s="24">
        <f t="shared" si="10"/>
        <v>0.48499999999999999</v>
      </c>
      <c r="N48" s="28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21"/>
        <v>#REF!</v>
      </c>
      <c r="T48" s="77" t="e">
        <f t="shared" si="11"/>
        <v>#REF!</v>
      </c>
      <c r="U48" s="77" t="e">
        <f t="shared" si="12"/>
        <v>#REF!</v>
      </c>
      <c r="V48" s="5" t="e">
        <f t="shared" si="4"/>
        <v>#REF!</v>
      </c>
      <c r="W48" s="5" t="e">
        <f t="shared" si="5"/>
        <v>#REF!</v>
      </c>
      <c r="X48" s="5" t="e">
        <f t="shared" si="6"/>
        <v>#REF!</v>
      </c>
      <c r="Y48" s="73" t="e">
        <f t="shared" si="7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8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12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11"/>
        <v>#REF!</v>
      </c>
      <c r="U49" s="77" t="e">
        <f t="shared" si="12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8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12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11"/>
        <v>#REF!</v>
      </c>
      <c r="U50" s="77" t="e">
        <f t="shared" si="12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8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12</v>
      </c>
      <c r="K51" s="75"/>
      <c r="L51" s="18" t="e">
        <f t="shared" si="9"/>
        <v>#REF!</v>
      </c>
      <c r="M51" s="24" t="e">
        <f t="shared" si="10"/>
        <v>#REF!</v>
      </c>
      <c r="N51" s="28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21"/>
        <v>#REF!</v>
      </c>
      <c r="T51" s="77" t="e">
        <f t="shared" si="11"/>
        <v>#REF!</v>
      </c>
      <c r="U51" s="77" t="e">
        <f t="shared" si="12"/>
        <v>#REF!</v>
      </c>
      <c r="V51" s="5" t="e">
        <f t="shared" si="4"/>
        <v>#REF!</v>
      </c>
      <c r="W51" s="5" t="e">
        <f t="shared" si="5"/>
        <v>#REF!</v>
      </c>
      <c r="X51" s="5" t="e">
        <f t="shared" si="6"/>
        <v>#REF!</v>
      </c>
      <c r="Y51" s="73" t="e">
        <f t="shared" si="7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8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12</v>
      </c>
      <c r="K52" s="75"/>
      <c r="L52" s="18">
        <f t="shared" si="9"/>
        <v>0.51800000000000002</v>
      </c>
      <c r="M52" s="24">
        <f t="shared" si="10"/>
        <v>0.48499999999999999</v>
      </c>
      <c r="N52" s="28"/>
      <c r="O52" s="3" t="e">
        <f t="shared" si="0"/>
        <v>#REF!</v>
      </c>
      <c r="P52" s="3" t="e">
        <f t="shared" si="1"/>
        <v>#REF!</v>
      </c>
      <c r="Q52" s="3" t="e">
        <f t="shared" si="2"/>
        <v>#REF!</v>
      </c>
      <c r="R52" s="4" t="e">
        <f t="shared" si="3"/>
        <v>#REF!</v>
      </c>
      <c r="S52" s="5" t="e">
        <f t="shared" si="21"/>
        <v>#REF!</v>
      </c>
      <c r="T52" s="77" t="e">
        <f t="shared" si="11"/>
        <v>#REF!</v>
      </c>
      <c r="U52" s="77" t="e">
        <f t="shared" si="12"/>
        <v>#REF!</v>
      </c>
      <c r="V52" s="5" t="e">
        <f t="shared" si="4"/>
        <v>#REF!</v>
      </c>
      <c r="W52" s="5" t="e">
        <f t="shared" si="5"/>
        <v>#REF!</v>
      </c>
      <c r="X52" s="5" t="e">
        <f t="shared" si="6"/>
        <v>#REF!</v>
      </c>
      <c r="Y52" s="73" t="e">
        <f t="shared" si="7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8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12</v>
      </c>
      <c r="K53" s="75"/>
      <c r="L53" s="18">
        <f t="shared" si="9"/>
        <v>0.51800000000000002</v>
      </c>
      <c r="M53" s="24">
        <f t="shared" si="10"/>
        <v>0.48499999999999999</v>
      </c>
      <c r="N53" s="28"/>
      <c r="O53" s="3" t="e">
        <f t="shared" si="0"/>
        <v>#REF!</v>
      </c>
      <c r="P53" s="3" t="e">
        <f t="shared" si="1"/>
        <v>#REF!</v>
      </c>
      <c r="Q53" s="3" t="e">
        <f t="shared" si="2"/>
        <v>#REF!</v>
      </c>
      <c r="R53" s="4" t="e">
        <f t="shared" si="3"/>
        <v>#REF!</v>
      </c>
      <c r="S53" s="5" t="e">
        <f t="shared" si="21"/>
        <v>#REF!</v>
      </c>
      <c r="T53" s="77" t="e">
        <f t="shared" si="11"/>
        <v>#REF!</v>
      </c>
      <c r="U53" s="77" t="e">
        <f t="shared" si="12"/>
        <v>#REF!</v>
      </c>
      <c r="V53" s="5" t="e">
        <f t="shared" si="4"/>
        <v>#REF!</v>
      </c>
      <c r="W53" s="5" t="e">
        <f t="shared" si="5"/>
        <v>#REF!</v>
      </c>
      <c r="X53" s="5" t="e">
        <f t="shared" si="6"/>
        <v>#REF!</v>
      </c>
      <c r="Y53" s="73" t="e">
        <f t="shared" si="7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8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12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11"/>
        <v>#REF!</v>
      </c>
      <c r="U54" s="77" t="e">
        <f t="shared" si="12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8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12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11"/>
        <v>#REF!</v>
      </c>
      <c r="U55" s="77" t="e">
        <f t="shared" si="12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8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12</v>
      </c>
      <c r="K56" s="75"/>
      <c r="L56" s="18">
        <f t="shared" si="9"/>
        <v>0.51800000000000002</v>
      </c>
      <c r="M56" s="24">
        <f t="shared" si="10"/>
        <v>0.48499999999999999</v>
      </c>
      <c r="N56" s="28"/>
      <c r="O56" s="3" t="e">
        <f t="shared" si="0"/>
        <v>#REF!</v>
      </c>
      <c r="P56" s="3" t="e">
        <f t="shared" si="1"/>
        <v>#REF!</v>
      </c>
      <c r="Q56" s="3" t="e">
        <f t="shared" si="2"/>
        <v>#REF!</v>
      </c>
      <c r="R56" s="4" t="e">
        <f t="shared" si="3"/>
        <v>#REF!</v>
      </c>
      <c r="S56" s="5" t="e">
        <f t="shared" si="21"/>
        <v>#REF!</v>
      </c>
      <c r="T56" s="77" t="e">
        <f t="shared" si="11"/>
        <v>#REF!</v>
      </c>
      <c r="U56" s="77" t="e">
        <f t="shared" si="12"/>
        <v>#REF!</v>
      </c>
      <c r="V56" s="5" t="e">
        <f t="shared" si="4"/>
        <v>#REF!</v>
      </c>
      <c r="W56" s="5" t="e">
        <f t="shared" si="5"/>
        <v>#REF!</v>
      </c>
      <c r="X56" s="5" t="e">
        <f t="shared" si="6"/>
        <v>#REF!</v>
      </c>
      <c r="Y56" s="73" t="e">
        <f t="shared" si="7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8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12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11"/>
        <v>#REF!</v>
      </c>
      <c r="U57" s="77" t="e">
        <f t="shared" si="12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8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370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9"/>
        <v>#REF!</v>
      </c>
      <c r="M58" s="24" t="e">
        <f t="shared" si="10"/>
        <v>#REF!</v>
      </c>
      <c r="N58" s="28"/>
      <c r="O58" s="3" t="e">
        <f t="shared" si="0"/>
        <v>#REF!</v>
      </c>
      <c r="P58" s="3" t="e">
        <f t="shared" si="1"/>
        <v>#REF!</v>
      </c>
      <c r="Q58" s="3" t="e">
        <f t="shared" si="2"/>
        <v>#REF!</v>
      </c>
      <c r="R58" s="4" t="e">
        <f t="shared" si="3"/>
        <v>#REF!</v>
      </c>
      <c r="S58" s="5" t="e">
        <f t="shared" si="21"/>
        <v>#REF!</v>
      </c>
      <c r="T58" s="77" t="e">
        <f t="shared" si="11"/>
        <v>#REF!</v>
      </c>
      <c r="U58" s="77" t="e">
        <f t="shared" si="12"/>
        <v>#REF!</v>
      </c>
      <c r="V58" s="5" t="e">
        <f t="shared" si="4"/>
        <v>#REF!</v>
      </c>
      <c r="W58" s="5" t="e">
        <f t="shared" si="5"/>
        <v>#REF!</v>
      </c>
      <c r="X58" s="5" t="e">
        <f t="shared" si="6"/>
        <v>#REF!</v>
      </c>
      <c r="Y58" s="73" t="e">
        <f t="shared" si="7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8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370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9"/>
        <v>#REF!</v>
      </c>
      <c r="M59" s="24" t="e">
        <f t="shared" si="10"/>
        <v>#REF!</v>
      </c>
      <c r="N59" s="28"/>
      <c r="O59" s="3" t="e">
        <f t="shared" si="0"/>
        <v>#REF!</v>
      </c>
      <c r="P59" s="3" t="e">
        <f t="shared" si="1"/>
        <v>#REF!</v>
      </c>
      <c r="Q59" s="3" t="e">
        <f t="shared" si="2"/>
        <v>#REF!</v>
      </c>
      <c r="R59" s="4" t="e">
        <f t="shared" si="3"/>
        <v>#REF!</v>
      </c>
      <c r="S59" s="5" t="e">
        <f t="shared" si="21"/>
        <v>#REF!</v>
      </c>
      <c r="T59" s="77" t="e">
        <f t="shared" si="11"/>
        <v>#REF!</v>
      </c>
      <c r="U59" s="77" t="e">
        <f t="shared" si="12"/>
        <v>#REF!</v>
      </c>
      <c r="V59" s="5" t="e">
        <f t="shared" si="4"/>
        <v>#REF!</v>
      </c>
      <c r="W59" s="5" t="e">
        <f t="shared" si="5"/>
        <v>#REF!</v>
      </c>
      <c r="X59" s="5" t="e">
        <f t="shared" si="6"/>
        <v>#REF!</v>
      </c>
      <c r="Y59" s="73" t="e">
        <f t="shared" si="7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8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370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9"/>
        <v>#REF!</v>
      </c>
      <c r="M60" s="24" t="e">
        <f t="shared" si="10"/>
        <v>#REF!</v>
      </c>
      <c r="N60" s="28"/>
      <c r="O60" s="3" t="e">
        <f t="shared" si="0"/>
        <v>#REF!</v>
      </c>
      <c r="P60" s="3" t="e">
        <f t="shared" si="1"/>
        <v>#REF!</v>
      </c>
      <c r="Q60" s="3" t="e">
        <f t="shared" si="2"/>
        <v>#REF!</v>
      </c>
      <c r="R60" s="4" t="e">
        <f t="shared" si="3"/>
        <v>#REF!</v>
      </c>
      <c r="S60" s="5" t="e">
        <f t="shared" si="21"/>
        <v>#REF!</v>
      </c>
      <c r="T60" s="77" t="e">
        <f t="shared" si="11"/>
        <v>#REF!</v>
      </c>
      <c r="U60" s="77" t="e">
        <f t="shared" si="12"/>
        <v>#REF!</v>
      </c>
      <c r="V60" s="5" t="e">
        <f t="shared" si="4"/>
        <v>#REF!</v>
      </c>
      <c r="W60" s="5" t="e">
        <f t="shared" si="5"/>
        <v>#REF!</v>
      </c>
      <c r="X60" s="5" t="e">
        <f t="shared" si="6"/>
        <v>#REF!</v>
      </c>
      <c r="Y60" s="73" t="e">
        <f t="shared" si="7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8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370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9"/>
        <v>#REF!</v>
      </c>
      <c r="M61" s="24" t="e">
        <f t="shared" si="10"/>
        <v>#REF!</v>
      </c>
      <c r="N61" s="28"/>
      <c r="O61" s="3" t="e">
        <f t="shared" si="0"/>
        <v>#REF!</v>
      </c>
      <c r="P61" s="3" t="e">
        <f t="shared" si="1"/>
        <v>#REF!</v>
      </c>
      <c r="Q61" s="3" t="e">
        <f t="shared" si="2"/>
        <v>#REF!</v>
      </c>
      <c r="R61" s="4" t="e">
        <f t="shared" si="3"/>
        <v>#REF!</v>
      </c>
      <c r="S61" s="5" t="e">
        <f t="shared" si="21"/>
        <v>#REF!</v>
      </c>
      <c r="T61" s="77" t="e">
        <f t="shared" si="11"/>
        <v>#REF!</v>
      </c>
      <c r="U61" s="77" t="e">
        <f t="shared" si="12"/>
        <v>#REF!</v>
      </c>
      <c r="V61" s="5" t="e">
        <f t="shared" si="4"/>
        <v>#REF!</v>
      </c>
      <c r="W61" s="5" t="e">
        <f t="shared" si="5"/>
        <v>#REF!</v>
      </c>
      <c r="X61" s="5" t="e">
        <f t="shared" si="6"/>
        <v>#REF!</v>
      </c>
      <c r="Y61" s="73" t="e">
        <f t="shared" si="7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8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370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9"/>
        <v>#REF!</v>
      </c>
      <c r="M62" s="24" t="e">
        <f t="shared" si="10"/>
        <v>#REF!</v>
      </c>
      <c r="N62" s="28"/>
      <c r="O62" s="3" t="e">
        <f t="shared" si="0"/>
        <v>#REF!</v>
      </c>
      <c r="P62" s="3" t="e">
        <f t="shared" si="1"/>
        <v>#REF!</v>
      </c>
      <c r="Q62" s="3" t="e">
        <f t="shared" si="2"/>
        <v>#REF!</v>
      </c>
      <c r="R62" s="4" t="e">
        <f t="shared" si="3"/>
        <v>#REF!</v>
      </c>
      <c r="S62" s="5" t="e">
        <f t="shared" si="21"/>
        <v>#REF!</v>
      </c>
      <c r="T62" s="77" t="e">
        <f t="shared" si="11"/>
        <v>#REF!</v>
      </c>
      <c r="U62" s="77" t="e">
        <f t="shared" si="12"/>
        <v>#REF!</v>
      </c>
      <c r="V62" s="5" t="e">
        <f t="shared" si="4"/>
        <v>#REF!</v>
      </c>
      <c r="W62" s="5" t="e">
        <f t="shared" si="5"/>
        <v>#REF!</v>
      </c>
      <c r="X62" s="5" t="e">
        <f t="shared" si="6"/>
        <v>#REF!</v>
      </c>
      <c r="Y62" s="73" t="e">
        <f t="shared" si="7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8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370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9"/>
        <v>#REF!</v>
      </c>
      <c r="M63" s="24" t="e">
        <f t="shared" si="10"/>
        <v>#REF!</v>
      </c>
      <c r="N63" s="28"/>
      <c r="O63" s="3" t="e">
        <f t="shared" si="0"/>
        <v>#REF!</v>
      </c>
      <c r="P63" s="3" t="e">
        <f t="shared" si="1"/>
        <v>#REF!</v>
      </c>
      <c r="Q63" s="3" t="e">
        <f t="shared" si="2"/>
        <v>#REF!</v>
      </c>
      <c r="R63" s="4" t="e">
        <f t="shared" si="3"/>
        <v>#REF!</v>
      </c>
      <c r="S63" s="5" t="e">
        <f t="shared" si="21"/>
        <v>#REF!</v>
      </c>
      <c r="T63" s="77" t="e">
        <f t="shared" si="11"/>
        <v>#REF!</v>
      </c>
      <c r="U63" s="77" t="e">
        <f t="shared" si="12"/>
        <v>#REF!</v>
      </c>
      <c r="V63" s="5" t="e">
        <f t="shared" si="4"/>
        <v>#REF!</v>
      </c>
      <c r="W63" s="5" t="e">
        <f t="shared" si="5"/>
        <v>#REF!</v>
      </c>
      <c r="X63" s="5" t="e">
        <f t="shared" si="6"/>
        <v>#REF!</v>
      </c>
      <c r="Y63" s="73" t="e">
        <f t="shared" si="7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8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370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9"/>
        <v>#REF!</v>
      </c>
      <c r="M64" s="24" t="e">
        <f t="shared" si="10"/>
        <v>#REF!</v>
      </c>
      <c r="N64" s="28"/>
      <c r="O64" s="3" t="e">
        <f t="shared" si="0"/>
        <v>#REF!</v>
      </c>
      <c r="P64" s="3" t="e">
        <f t="shared" si="1"/>
        <v>#REF!</v>
      </c>
      <c r="Q64" s="3" t="e">
        <f t="shared" si="2"/>
        <v>#REF!</v>
      </c>
      <c r="R64" s="4" t="e">
        <f t="shared" si="3"/>
        <v>#REF!</v>
      </c>
      <c r="S64" s="5" t="e">
        <f t="shared" si="21"/>
        <v>#REF!</v>
      </c>
      <c r="T64" s="77" t="e">
        <f t="shared" si="11"/>
        <v>#REF!</v>
      </c>
      <c r="U64" s="77" t="e">
        <f t="shared" si="12"/>
        <v>#REF!</v>
      </c>
      <c r="V64" s="5" t="e">
        <f t="shared" si="4"/>
        <v>#REF!</v>
      </c>
      <c r="W64" s="5" t="e">
        <f t="shared" si="5"/>
        <v>#REF!</v>
      </c>
      <c r="X64" s="5" t="e">
        <f t="shared" si="6"/>
        <v>#REF!</v>
      </c>
      <c r="Y64" s="73" t="e">
        <f t="shared" si="7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8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370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9"/>
        <v>#REF!</v>
      </c>
      <c r="M65" s="24" t="e">
        <f t="shared" si="10"/>
        <v>#REF!</v>
      </c>
      <c r="N65" s="28"/>
      <c r="O65" s="3" t="e">
        <f t="shared" si="0"/>
        <v>#REF!</v>
      </c>
      <c r="P65" s="3" t="e">
        <f t="shared" si="1"/>
        <v>#REF!</v>
      </c>
      <c r="Q65" s="3" t="e">
        <f t="shared" si="2"/>
        <v>#REF!</v>
      </c>
      <c r="R65" s="4" t="e">
        <f t="shared" si="3"/>
        <v>#REF!</v>
      </c>
      <c r="S65" s="5" t="e">
        <f t="shared" si="21"/>
        <v>#REF!</v>
      </c>
      <c r="T65" s="77" t="e">
        <f t="shared" si="11"/>
        <v>#REF!</v>
      </c>
      <c r="U65" s="77" t="e">
        <f t="shared" si="12"/>
        <v>#REF!</v>
      </c>
      <c r="V65" s="5" t="e">
        <f t="shared" si="4"/>
        <v>#REF!</v>
      </c>
      <c r="W65" s="5" t="e">
        <f t="shared" si="5"/>
        <v>#REF!</v>
      </c>
      <c r="X65" s="5" t="e">
        <f t="shared" si="6"/>
        <v>#REF!</v>
      </c>
      <c r="Y65" s="73" t="e">
        <f t="shared" si="7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8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338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9"/>
        <v>#REF!</v>
      </c>
      <c r="M66" s="24" t="e">
        <f t="shared" si="10"/>
        <v>#REF!</v>
      </c>
      <c r="N66" s="28"/>
      <c r="O66" s="3" t="e">
        <f t="shared" si="0"/>
        <v>#REF!</v>
      </c>
      <c r="P66" s="3" t="e">
        <f t="shared" si="1"/>
        <v>#REF!</v>
      </c>
      <c r="Q66" s="3" t="e">
        <f t="shared" si="2"/>
        <v>#REF!</v>
      </c>
      <c r="R66" s="4" t="e">
        <f t="shared" si="3"/>
        <v>#REF!</v>
      </c>
      <c r="S66" s="5" t="e">
        <f t="shared" si="21"/>
        <v>#REF!</v>
      </c>
      <c r="T66" s="77" t="e">
        <f t="shared" si="11"/>
        <v>#REF!</v>
      </c>
      <c r="U66" s="77" t="e">
        <f t="shared" si="12"/>
        <v>#REF!</v>
      </c>
      <c r="V66" s="5" t="e">
        <f t="shared" si="4"/>
        <v>#REF!</v>
      </c>
      <c r="W66" s="5" t="e">
        <f t="shared" si="5"/>
        <v>#REF!</v>
      </c>
      <c r="X66" s="5" t="e">
        <f t="shared" si="6"/>
        <v>#REF!</v>
      </c>
      <c r="Y66" s="73" t="e">
        <f t="shared" si="7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8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371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9"/>
        <v>#REF!</v>
      </c>
      <c r="M69" s="24" t="e">
        <f t="shared" si="10"/>
        <v>#REF!</v>
      </c>
      <c r="N69" s="28"/>
      <c r="O69" s="3" t="e">
        <f t="shared" si="0"/>
        <v>#REF!</v>
      </c>
      <c r="P69" s="3" t="e">
        <f t="shared" si="1"/>
        <v>#REF!</v>
      </c>
      <c r="Q69" s="3" t="e">
        <f t="shared" si="2"/>
        <v>#REF!</v>
      </c>
      <c r="R69" s="4" t="e">
        <f t="shared" si="3"/>
        <v>#REF!</v>
      </c>
      <c r="S69" s="5" t="e">
        <f t="shared" si="21"/>
        <v>#REF!</v>
      </c>
      <c r="T69" s="77" t="e">
        <f t="shared" si="11"/>
        <v>#REF!</v>
      </c>
      <c r="U69" s="77" t="e">
        <f t="shared" si="12"/>
        <v>#REF!</v>
      </c>
      <c r="V69" s="5" t="e">
        <f t="shared" si="4"/>
        <v>#REF!</v>
      </c>
      <c r="W69" s="5" t="e">
        <f t="shared" si="5"/>
        <v>#REF!</v>
      </c>
      <c r="X69" s="5" t="e">
        <f t="shared" si="6"/>
        <v>#REF!</v>
      </c>
      <c r="Y69" s="73" t="e">
        <f t="shared" si="7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8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372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9"/>
        <v>#REF!</v>
      </c>
      <c r="M70" s="24" t="e">
        <f t="shared" si="10"/>
        <v>#REF!</v>
      </c>
      <c r="N70" s="28"/>
      <c r="O70" s="3" t="e">
        <f t="shared" si="0"/>
        <v>#REF!</v>
      </c>
      <c r="P70" s="3" t="e">
        <f t="shared" si="1"/>
        <v>#REF!</v>
      </c>
      <c r="Q70" s="3" t="e">
        <f t="shared" si="2"/>
        <v>#REF!</v>
      </c>
      <c r="R70" s="4" t="e">
        <f t="shared" si="3"/>
        <v>#REF!</v>
      </c>
      <c r="S70" s="5" t="e">
        <f t="shared" si="21"/>
        <v>#REF!</v>
      </c>
      <c r="T70" s="77" t="e">
        <f t="shared" si="11"/>
        <v>#REF!</v>
      </c>
      <c r="U70" s="77" t="e">
        <f t="shared" si="12"/>
        <v>#REF!</v>
      </c>
      <c r="V70" s="5" t="e">
        <f t="shared" si="4"/>
        <v>#REF!</v>
      </c>
      <c r="W70" s="5" t="e">
        <f t="shared" si="5"/>
        <v>#REF!</v>
      </c>
      <c r="X70" s="5" t="e">
        <f t="shared" si="6"/>
        <v>#REF!</v>
      </c>
      <c r="Y70" s="73" t="e">
        <f t="shared" si="7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8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373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9"/>
        <v>#REF!</v>
      </c>
      <c r="M71" s="24" t="e">
        <f t="shared" si="10"/>
        <v>#REF!</v>
      </c>
      <c r="N71" s="28"/>
      <c r="O71" s="3" t="e">
        <f t="shared" si="0"/>
        <v>#REF!</v>
      </c>
      <c r="P71" s="3" t="e">
        <f t="shared" si="1"/>
        <v>#REF!</v>
      </c>
      <c r="Q71" s="3" t="e">
        <f t="shared" si="2"/>
        <v>#REF!</v>
      </c>
      <c r="R71" s="4" t="e">
        <f t="shared" si="3"/>
        <v>#REF!</v>
      </c>
      <c r="S71" s="5" t="e">
        <f t="shared" si="21"/>
        <v>#REF!</v>
      </c>
      <c r="T71" s="77" t="e">
        <f t="shared" si="11"/>
        <v>#REF!</v>
      </c>
      <c r="U71" s="77" t="e">
        <f t="shared" si="12"/>
        <v>#REF!</v>
      </c>
      <c r="V71" s="5" t="e">
        <f t="shared" si="4"/>
        <v>#REF!</v>
      </c>
      <c r="W71" s="5" t="e">
        <f t="shared" si="5"/>
        <v>#REF!</v>
      </c>
      <c r="X71" s="5" t="e">
        <f t="shared" si="6"/>
        <v>#REF!</v>
      </c>
      <c r="Y71" s="73" t="e">
        <f t="shared" si="7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8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374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9"/>
        <v>#REF!</v>
      </c>
      <c r="M72" s="24" t="e">
        <f t="shared" si="10"/>
        <v>#REF!</v>
      </c>
      <c r="N72" s="28"/>
      <c r="O72" s="3" t="e">
        <f t="shared" si="0"/>
        <v>#REF!</v>
      </c>
      <c r="P72" s="3" t="e">
        <f t="shared" si="1"/>
        <v>#REF!</v>
      </c>
      <c r="Q72" s="3" t="e">
        <f t="shared" si="2"/>
        <v>#REF!</v>
      </c>
      <c r="R72" s="4" t="e">
        <f t="shared" si="3"/>
        <v>#REF!</v>
      </c>
      <c r="S72" s="5" t="e">
        <f t="shared" si="21"/>
        <v>#REF!</v>
      </c>
      <c r="T72" s="77" t="e">
        <f t="shared" si="11"/>
        <v>#REF!</v>
      </c>
      <c r="U72" s="77" t="e">
        <f t="shared" si="12"/>
        <v>#REF!</v>
      </c>
      <c r="V72" s="5" t="e">
        <f t="shared" si="4"/>
        <v>#REF!</v>
      </c>
      <c r="W72" s="5" t="e">
        <f t="shared" si="5"/>
        <v>#REF!</v>
      </c>
      <c r="X72" s="5" t="e">
        <f t="shared" si="6"/>
        <v>#REF!</v>
      </c>
      <c r="Y72" s="73" t="e">
        <f t="shared" si="7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8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105</v>
      </c>
      <c r="C73" s="86" t="s">
        <v>339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9"/>
        <v>#REF!</v>
      </c>
      <c r="M73" s="24" t="e">
        <f t="shared" si="10"/>
        <v>#REF!</v>
      </c>
      <c r="N73" s="28"/>
      <c r="O73" s="3" t="e">
        <f t="shared" si="0"/>
        <v>#REF!</v>
      </c>
      <c r="P73" s="3" t="e">
        <f t="shared" si="1"/>
        <v>#REF!</v>
      </c>
      <c r="Q73" s="3" t="e">
        <f t="shared" si="2"/>
        <v>#REF!</v>
      </c>
      <c r="R73" s="4" t="e">
        <f t="shared" si="3"/>
        <v>#REF!</v>
      </c>
      <c r="S73" s="5" t="e">
        <f t="shared" si="21"/>
        <v>#REF!</v>
      </c>
      <c r="T73" s="77" t="e">
        <f t="shared" si="11"/>
        <v>#REF!</v>
      </c>
      <c r="U73" s="77" t="e">
        <f t="shared" si="12"/>
        <v>#REF!</v>
      </c>
      <c r="V73" s="5" t="e">
        <f t="shared" si="4"/>
        <v>#REF!</v>
      </c>
      <c r="W73" s="5" t="e">
        <f t="shared" si="5"/>
        <v>#REF!</v>
      </c>
      <c r="X73" s="5" t="e">
        <f t="shared" si="6"/>
        <v>#REF!</v>
      </c>
      <c r="Y73" s="73" t="e">
        <f t="shared" si="7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8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105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9"/>
        <v>#REF!</v>
      </c>
      <c r="M74" s="24" t="e">
        <f t="shared" si="10"/>
        <v>#REF!</v>
      </c>
      <c r="N74" s="28"/>
      <c r="O74" s="3" t="e">
        <f t="shared" si="0"/>
        <v>#REF!</v>
      </c>
      <c r="P74" s="3" t="e">
        <f t="shared" si="1"/>
        <v>#REF!</v>
      </c>
      <c r="Q74" s="3" t="e">
        <f t="shared" si="2"/>
        <v>#REF!</v>
      </c>
      <c r="R74" s="4" t="e">
        <f t="shared" si="3"/>
        <v>#REF!</v>
      </c>
      <c r="S74" s="5" t="e">
        <f t="shared" si="21"/>
        <v>#REF!</v>
      </c>
      <c r="T74" s="77" t="e">
        <f t="shared" si="11"/>
        <v>#REF!</v>
      </c>
      <c r="U74" s="77" t="e">
        <f t="shared" si="12"/>
        <v>#REF!</v>
      </c>
      <c r="V74" s="5" t="e">
        <f t="shared" si="4"/>
        <v>#REF!</v>
      </c>
      <c r="W74" s="5" t="e">
        <f t="shared" si="5"/>
        <v>#REF!</v>
      </c>
      <c r="X74" s="5" t="e">
        <f t="shared" si="6"/>
        <v>#REF!</v>
      </c>
      <c r="Y74" s="73" t="e">
        <f t="shared" si="7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8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9"/>
        <v>#REF!</v>
      </c>
      <c r="M75" s="24" t="e">
        <f t="shared" si="10"/>
        <v>#REF!</v>
      </c>
      <c r="N75" s="28"/>
      <c r="O75" s="3" t="e">
        <f t="shared" si="0"/>
        <v>#REF!</v>
      </c>
      <c r="P75" s="3" t="e">
        <f t="shared" si="1"/>
        <v>#REF!</v>
      </c>
      <c r="Q75" s="3" t="e">
        <f t="shared" si="2"/>
        <v>#REF!</v>
      </c>
      <c r="R75" s="4" t="e">
        <f t="shared" si="3"/>
        <v>#REF!</v>
      </c>
      <c r="S75" s="5" t="e">
        <f t="shared" si="21"/>
        <v>#REF!</v>
      </c>
      <c r="T75" s="77" t="e">
        <f t="shared" si="11"/>
        <v>#REF!</v>
      </c>
      <c r="U75" s="77" t="e">
        <f t="shared" si="12"/>
        <v>#REF!</v>
      </c>
      <c r="V75" s="5" t="e">
        <f t="shared" si="4"/>
        <v>#REF!</v>
      </c>
      <c r="W75" s="5" t="e">
        <f t="shared" si="5"/>
        <v>#REF!</v>
      </c>
      <c r="X75" s="5" t="e">
        <f t="shared" si="6"/>
        <v>#REF!</v>
      </c>
      <c r="Y75" s="73" t="e">
        <f t="shared" si="7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8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9"/>
        <v>#REF!</v>
      </c>
      <c r="M76" s="24" t="e">
        <f t="shared" si="10"/>
        <v>#REF!</v>
      </c>
      <c r="N76" s="28"/>
      <c r="O76" s="3" t="e">
        <f t="shared" si="0"/>
        <v>#REF!</v>
      </c>
      <c r="P76" s="3" t="e">
        <f t="shared" si="1"/>
        <v>#REF!</v>
      </c>
      <c r="Q76" s="3" t="e">
        <f t="shared" si="2"/>
        <v>#REF!</v>
      </c>
      <c r="R76" s="4" t="e">
        <f t="shared" si="3"/>
        <v>#REF!</v>
      </c>
      <c r="S76" s="5" t="e">
        <f t="shared" si="21"/>
        <v>#REF!</v>
      </c>
      <c r="T76" s="77" t="e">
        <f t="shared" si="11"/>
        <v>#REF!</v>
      </c>
      <c r="U76" s="77" t="e">
        <f t="shared" si="12"/>
        <v>#REF!</v>
      </c>
      <c r="V76" s="5" t="e">
        <f t="shared" si="4"/>
        <v>#REF!</v>
      </c>
      <c r="W76" s="5" t="e">
        <f t="shared" si="5"/>
        <v>#REF!</v>
      </c>
      <c r="X76" s="5" t="e">
        <f t="shared" si="6"/>
        <v>#REF!</v>
      </c>
      <c r="Y76" s="73" t="e">
        <f t="shared" si="7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8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112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9"/>
        <v>#REF!</v>
      </c>
      <c r="M77" s="24" t="e">
        <f t="shared" si="10"/>
        <v>#REF!</v>
      </c>
      <c r="N77" s="28"/>
      <c r="O77" s="3" t="e">
        <f t="shared" si="0"/>
        <v>#REF!</v>
      </c>
      <c r="P77" s="3" t="e">
        <f t="shared" si="1"/>
        <v>#REF!</v>
      </c>
      <c r="Q77" s="3" t="e">
        <f t="shared" si="2"/>
        <v>#REF!</v>
      </c>
      <c r="R77" s="4" t="e">
        <f t="shared" si="3"/>
        <v>#REF!</v>
      </c>
      <c r="S77" s="5" t="e">
        <f t="shared" si="21"/>
        <v>#REF!</v>
      </c>
      <c r="T77" s="77" t="e">
        <f t="shared" si="11"/>
        <v>#REF!</v>
      </c>
      <c r="U77" s="77" t="e">
        <f t="shared" si="12"/>
        <v>#REF!</v>
      </c>
      <c r="V77" s="5" t="e">
        <f t="shared" si="4"/>
        <v>#REF!</v>
      </c>
      <c r="W77" s="5" t="e">
        <f t="shared" si="5"/>
        <v>#REF!</v>
      </c>
      <c r="X77" s="5" t="e">
        <f t="shared" si="6"/>
        <v>#REF!</v>
      </c>
      <c r="Y77" s="73" t="e">
        <f t="shared" si="7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8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113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9"/>
        <v>#REF!</v>
      </c>
      <c r="M80" s="24" t="e">
        <f t="shared" si="10"/>
        <v>#REF!</v>
      </c>
      <c r="N80" s="28"/>
      <c r="O80" s="3" t="e">
        <f t="shared" si="0"/>
        <v>#REF!</v>
      </c>
      <c r="P80" s="3" t="e">
        <f t="shared" si="1"/>
        <v>#REF!</v>
      </c>
      <c r="Q80" s="3" t="e">
        <f t="shared" si="2"/>
        <v>#REF!</v>
      </c>
      <c r="R80" s="4" t="e">
        <f t="shared" si="3"/>
        <v>#REF!</v>
      </c>
      <c r="S80" s="5" t="e">
        <f t="shared" si="21"/>
        <v>#REF!</v>
      </c>
      <c r="T80" s="77" t="e">
        <f t="shared" si="11"/>
        <v>#REF!</v>
      </c>
      <c r="U80" s="77" t="e">
        <f t="shared" si="12"/>
        <v>#REF!</v>
      </c>
      <c r="V80" s="5" t="e">
        <f t="shared" si="4"/>
        <v>#REF!</v>
      </c>
      <c r="W80" s="5" t="e">
        <f t="shared" si="5"/>
        <v>#REF!</v>
      </c>
      <c r="X80" s="5" t="e">
        <f t="shared" si="6"/>
        <v>#REF!</v>
      </c>
      <c r="Y80" s="73" t="e">
        <f t="shared" si="7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8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114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9"/>
        <v>#REF!</v>
      </c>
      <c r="M83" s="24" t="e">
        <f t="shared" si="10"/>
        <v>#REF!</v>
      </c>
      <c r="N83" s="28"/>
      <c r="O83" s="3" t="e">
        <f t="shared" si="0"/>
        <v>#REF!</v>
      </c>
      <c r="P83" s="3" t="e">
        <f t="shared" si="1"/>
        <v>#REF!</v>
      </c>
      <c r="Q83" s="3" t="e">
        <f t="shared" si="2"/>
        <v>#REF!</v>
      </c>
      <c r="R83" s="4" t="e">
        <f t="shared" si="3"/>
        <v>#REF!</v>
      </c>
      <c r="S83" s="5" t="e">
        <f t="shared" si="21"/>
        <v>#REF!</v>
      </c>
      <c r="T83" s="77" t="e">
        <f t="shared" si="11"/>
        <v>#REF!</v>
      </c>
      <c r="U83" s="77" t="e">
        <f t="shared" si="12"/>
        <v>#REF!</v>
      </c>
      <c r="V83" s="5" t="e">
        <f t="shared" si="4"/>
        <v>#REF!</v>
      </c>
      <c r="W83" s="5" t="e">
        <f t="shared" si="5"/>
        <v>#REF!</v>
      </c>
      <c r="X83" s="5" t="e">
        <f t="shared" si="6"/>
        <v>#REF!</v>
      </c>
      <c r="Y83" s="73" t="e">
        <f t="shared" si="7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8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115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9"/>
        <v>#REF!</v>
      </c>
      <c r="M86" s="24" t="e">
        <f t="shared" si="10"/>
        <v>#REF!</v>
      </c>
      <c r="N86" s="28"/>
      <c r="O86" s="3" t="e">
        <f t="shared" si="0"/>
        <v>#REF!</v>
      </c>
      <c r="P86" s="3" t="e">
        <f t="shared" si="1"/>
        <v>#REF!</v>
      </c>
      <c r="Q86" s="3" t="e">
        <f t="shared" si="2"/>
        <v>#REF!</v>
      </c>
      <c r="R86" s="4" t="e">
        <f t="shared" si="3"/>
        <v>#REF!</v>
      </c>
      <c r="S86" s="5" t="e">
        <f t="shared" si="21"/>
        <v>#REF!</v>
      </c>
      <c r="T86" s="77" t="e">
        <f t="shared" si="11"/>
        <v>#REF!</v>
      </c>
      <c r="U86" s="77" t="e">
        <f t="shared" si="12"/>
        <v>#REF!</v>
      </c>
      <c r="V86" s="5" t="e">
        <f t="shared" si="4"/>
        <v>#REF!</v>
      </c>
      <c r="W86" s="5" t="e">
        <f t="shared" si="5"/>
        <v>#REF!</v>
      </c>
      <c r="X86" s="5" t="e">
        <f t="shared" si="6"/>
        <v>#REF!</v>
      </c>
      <c r="Y86" s="73" t="e">
        <f t="shared" si="7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8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9"/>
        <v>#REF!</v>
      </c>
      <c r="M89" s="24" t="e">
        <f t="shared" si="10"/>
        <v>#REF!</v>
      </c>
      <c r="N89" s="28"/>
      <c r="O89" s="3" t="e">
        <f t="shared" si="0"/>
        <v>#REF!</v>
      </c>
      <c r="P89" s="3" t="e">
        <f t="shared" si="1"/>
        <v>#REF!</v>
      </c>
      <c r="Q89" s="3" t="e">
        <f t="shared" si="2"/>
        <v>#REF!</v>
      </c>
      <c r="R89" s="4" t="e">
        <f t="shared" si="3"/>
        <v>#REF!</v>
      </c>
      <c r="S89" s="5" t="e">
        <f t="shared" si="21"/>
        <v>#REF!</v>
      </c>
      <c r="T89" s="77" t="e">
        <f t="shared" si="11"/>
        <v>#REF!</v>
      </c>
      <c r="U89" s="77" t="e">
        <f t="shared" si="12"/>
        <v>#REF!</v>
      </c>
      <c r="V89" s="5" t="e">
        <f t="shared" si="4"/>
        <v>#REF!</v>
      </c>
      <c r="W89" s="5" t="e">
        <f t="shared" si="5"/>
        <v>#REF!</v>
      </c>
      <c r="X89" s="5" t="e">
        <f t="shared" si="6"/>
        <v>#REF!</v>
      </c>
      <c r="Y89" s="73" t="e">
        <f t="shared" si="7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8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9"/>
        <v>13.484</v>
      </c>
      <c r="M90" s="24">
        <f t="shared" si="10"/>
        <v>13.424000000000001</v>
      </c>
      <c r="N90" s="28"/>
      <c r="O90" s="3" t="e">
        <f t="shared" si="0"/>
        <v>#REF!</v>
      </c>
      <c r="P90" s="3" t="e">
        <f t="shared" si="1"/>
        <v>#REF!</v>
      </c>
      <c r="Q90" s="3" t="e">
        <f t="shared" si="2"/>
        <v>#REF!</v>
      </c>
      <c r="R90" s="4" t="e">
        <f t="shared" si="3"/>
        <v>#REF!</v>
      </c>
      <c r="S90" s="5" t="e">
        <f t="shared" si="21"/>
        <v>#REF!</v>
      </c>
      <c r="T90" s="77" t="e">
        <f t="shared" si="11"/>
        <v>#REF!</v>
      </c>
      <c r="U90" s="77" t="e">
        <f t="shared" si="12"/>
        <v>#REF!</v>
      </c>
      <c r="V90" s="5" t="e">
        <f t="shared" si="4"/>
        <v>#REF!</v>
      </c>
      <c r="W90" s="5" t="e">
        <f t="shared" si="5"/>
        <v>#REF!</v>
      </c>
      <c r="X90" s="5" t="e">
        <f t="shared" si="6"/>
        <v>#REF!</v>
      </c>
      <c r="Y90" s="73" t="e">
        <f t="shared" si="7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8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9"/>
        <v>13.484</v>
      </c>
      <c r="M91" s="24">
        <f t="shared" si="10"/>
        <v>13.424000000000001</v>
      </c>
      <c r="N91" s="28"/>
      <c r="O91" s="3" t="e">
        <f t="shared" si="0"/>
        <v>#REF!</v>
      </c>
      <c r="P91" s="3" t="e">
        <f t="shared" si="1"/>
        <v>#REF!</v>
      </c>
      <c r="Q91" s="3" t="e">
        <f t="shared" si="2"/>
        <v>#REF!</v>
      </c>
      <c r="R91" s="4" t="e">
        <f t="shared" si="3"/>
        <v>#REF!</v>
      </c>
      <c r="S91" s="5" t="e">
        <f t="shared" si="21"/>
        <v>#REF!</v>
      </c>
      <c r="T91" s="77" t="e">
        <f t="shared" si="11"/>
        <v>#REF!</v>
      </c>
      <c r="U91" s="77" t="e">
        <f t="shared" si="12"/>
        <v>#REF!</v>
      </c>
      <c r="V91" s="5" t="e">
        <f t="shared" si="4"/>
        <v>#REF!</v>
      </c>
      <c r="W91" s="5" t="e">
        <f t="shared" si="5"/>
        <v>#REF!</v>
      </c>
      <c r="X91" s="5" t="e">
        <f t="shared" si="6"/>
        <v>#REF!</v>
      </c>
      <c r="Y91" s="73" t="e">
        <f t="shared" si="7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8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11"/>
        <v>#REF!</v>
      </c>
      <c r="U92" s="77" t="e">
        <f t="shared" si="12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8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11"/>
        <v>#REF!</v>
      </c>
      <c r="U93" s="77" t="e">
        <f t="shared" si="12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8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9"/>
        <v>13.484</v>
      </c>
      <c r="M94" s="24">
        <f t="shared" si="10"/>
        <v>13.424000000000001</v>
      </c>
      <c r="N94" s="28"/>
      <c r="O94" s="3" t="e">
        <f t="shared" si="0"/>
        <v>#REF!</v>
      </c>
      <c r="P94" s="3" t="e">
        <f t="shared" si="1"/>
        <v>#REF!</v>
      </c>
      <c r="Q94" s="3" t="e">
        <f t="shared" si="2"/>
        <v>#REF!</v>
      </c>
      <c r="R94" s="4" t="e">
        <f t="shared" si="3"/>
        <v>#REF!</v>
      </c>
      <c r="S94" s="5" t="e">
        <f t="shared" si="21"/>
        <v>#REF!</v>
      </c>
      <c r="T94" s="77" t="e">
        <f t="shared" si="11"/>
        <v>#REF!</v>
      </c>
      <c r="U94" s="77" t="e">
        <f t="shared" si="12"/>
        <v>#REF!</v>
      </c>
      <c r="V94" s="5" t="e">
        <f t="shared" si="4"/>
        <v>#REF!</v>
      </c>
      <c r="W94" s="5" t="e">
        <f t="shared" si="5"/>
        <v>#REF!</v>
      </c>
      <c r="X94" s="5" t="e">
        <f t="shared" si="6"/>
        <v>#REF!</v>
      </c>
      <c r="Y94" s="73" t="e">
        <f t="shared" si="7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8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11"/>
        <v>#REF!</v>
      </c>
      <c r="U95" s="77" t="e">
        <f t="shared" si="12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8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9"/>
        <v>#REF!</v>
      </c>
      <c r="M96" s="24" t="e">
        <f t="shared" si="10"/>
        <v>#REF!</v>
      </c>
      <c r="N96" s="28"/>
      <c r="O96" s="3" t="e">
        <f t="shared" si="0"/>
        <v>#REF!</v>
      </c>
      <c r="P96" s="3" t="e">
        <f t="shared" si="1"/>
        <v>#REF!</v>
      </c>
      <c r="Q96" s="3" t="e">
        <f t="shared" si="2"/>
        <v>#REF!</v>
      </c>
      <c r="R96" s="4" t="e">
        <f t="shared" si="3"/>
        <v>#REF!</v>
      </c>
      <c r="S96" s="5" t="e">
        <f t="shared" si="21"/>
        <v>#REF!</v>
      </c>
      <c r="T96" s="77" t="e">
        <f t="shared" si="11"/>
        <v>#REF!</v>
      </c>
      <c r="U96" s="77" t="e">
        <f t="shared" si="12"/>
        <v>#REF!</v>
      </c>
      <c r="V96" s="5" t="e">
        <f t="shared" si="4"/>
        <v>#REF!</v>
      </c>
      <c r="W96" s="5" t="e">
        <f t="shared" si="5"/>
        <v>#REF!</v>
      </c>
      <c r="X96" s="5" t="e">
        <f t="shared" si="6"/>
        <v>#REF!</v>
      </c>
      <c r="Y96" s="73" t="e">
        <f t="shared" si="7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8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9"/>
        <v>0.92</v>
      </c>
      <c r="M97" s="24">
        <f t="shared" si="10"/>
        <v>0.88</v>
      </c>
      <c r="N97" s="28"/>
      <c r="O97" s="3" t="e">
        <f t="shared" si="0"/>
        <v>#REF!</v>
      </c>
      <c r="P97" s="3" t="e">
        <f t="shared" si="1"/>
        <v>#REF!</v>
      </c>
      <c r="Q97" s="3" t="e">
        <f t="shared" si="2"/>
        <v>#REF!</v>
      </c>
      <c r="R97" s="4" t="e">
        <f t="shared" si="3"/>
        <v>#REF!</v>
      </c>
      <c r="S97" s="5" t="e">
        <f t="shared" si="21"/>
        <v>#REF!</v>
      </c>
      <c r="T97" s="77" t="e">
        <f t="shared" si="11"/>
        <v>#REF!</v>
      </c>
      <c r="U97" s="77" t="e">
        <f t="shared" si="12"/>
        <v>#REF!</v>
      </c>
      <c r="V97" s="5" t="e">
        <f t="shared" si="4"/>
        <v>#REF!</v>
      </c>
      <c r="W97" s="5" t="e">
        <f t="shared" si="5"/>
        <v>#REF!</v>
      </c>
      <c r="X97" s="5" t="e">
        <f t="shared" si="6"/>
        <v>#REF!</v>
      </c>
      <c r="Y97" s="73" t="e">
        <f t="shared" si="7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8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9"/>
        <v>0.92</v>
      </c>
      <c r="M98" s="24">
        <f t="shared" si="10"/>
        <v>0.88</v>
      </c>
      <c r="N98" s="28"/>
      <c r="O98" s="3" t="e">
        <f t="shared" si="0"/>
        <v>#REF!</v>
      </c>
      <c r="P98" s="3" t="e">
        <f t="shared" si="1"/>
        <v>#REF!</v>
      </c>
      <c r="Q98" s="3" t="e">
        <f t="shared" si="2"/>
        <v>#REF!</v>
      </c>
      <c r="R98" s="4" t="e">
        <f t="shared" si="3"/>
        <v>#REF!</v>
      </c>
      <c r="S98" s="5" t="e">
        <f t="shared" si="21"/>
        <v>#REF!</v>
      </c>
      <c r="T98" s="77" t="e">
        <f t="shared" si="11"/>
        <v>#REF!</v>
      </c>
      <c r="U98" s="77" t="e">
        <f t="shared" si="12"/>
        <v>#REF!</v>
      </c>
      <c r="V98" s="5" t="e">
        <f t="shared" si="4"/>
        <v>#REF!</v>
      </c>
      <c r="W98" s="5" t="e">
        <f t="shared" si="5"/>
        <v>#REF!</v>
      </c>
      <c r="X98" s="5" t="e">
        <f t="shared" si="6"/>
        <v>#REF!</v>
      </c>
      <c r="Y98" s="73" t="e">
        <f t="shared" si="7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8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11"/>
        <v>#REF!</v>
      </c>
      <c r="U99" s="77" t="e">
        <f t="shared" si="12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8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11"/>
        <v>#REF!</v>
      </c>
      <c r="U100" s="77" t="e">
        <f t="shared" si="12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8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9"/>
        <v>0.92</v>
      </c>
      <c r="M101" s="24">
        <f t="shared" si="10"/>
        <v>0.88</v>
      </c>
      <c r="N101" s="28"/>
      <c r="O101" s="3" t="e">
        <f t="shared" si="0"/>
        <v>#REF!</v>
      </c>
      <c r="P101" s="3" t="e">
        <f t="shared" si="1"/>
        <v>#REF!</v>
      </c>
      <c r="Q101" s="3" t="e">
        <f t="shared" si="2"/>
        <v>#REF!</v>
      </c>
      <c r="R101" s="4" t="e">
        <f t="shared" si="3"/>
        <v>#REF!</v>
      </c>
      <c r="S101" s="5" t="e">
        <f t="shared" si="21"/>
        <v>#REF!</v>
      </c>
      <c r="T101" s="77" t="e">
        <f t="shared" si="11"/>
        <v>#REF!</v>
      </c>
      <c r="U101" s="77" t="e">
        <f t="shared" si="12"/>
        <v>#REF!</v>
      </c>
      <c r="V101" s="5" t="e">
        <f t="shared" si="4"/>
        <v>#REF!</v>
      </c>
      <c r="W101" s="5" t="e">
        <f t="shared" si="5"/>
        <v>#REF!</v>
      </c>
      <c r="X101" s="5" t="e">
        <f t="shared" si="6"/>
        <v>#REF!</v>
      </c>
      <c r="Y101" s="73" t="e">
        <f t="shared" si="7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8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11"/>
        <v>#REF!</v>
      </c>
      <c r="U102" s="77" t="e">
        <f t="shared" si="12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8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9"/>
        <v>#REF!</v>
      </c>
      <c r="M103" s="24" t="e">
        <f t="shared" si="10"/>
        <v>#REF!</v>
      </c>
      <c r="N103" s="28"/>
      <c r="O103" s="3" t="e">
        <f t="shared" si="0"/>
        <v>#REF!</v>
      </c>
      <c r="P103" s="3" t="e">
        <f t="shared" si="1"/>
        <v>#REF!</v>
      </c>
      <c r="Q103" s="3" t="e">
        <f t="shared" si="2"/>
        <v>#REF!</v>
      </c>
      <c r="R103" s="4" t="e">
        <f t="shared" si="3"/>
        <v>#REF!</v>
      </c>
      <c r="S103" s="5" t="e">
        <f t="shared" si="21"/>
        <v>#REF!</v>
      </c>
      <c r="T103" s="77" t="e">
        <f t="shared" si="11"/>
        <v>#REF!</v>
      </c>
      <c r="U103" s="77" t="e">
        <f t="shared" si="12"/>
        <v>#REF!</v>
      </c>
      <c r="V103" s="5" t="e">
        <f t="shared" si="4"/>
        <v>#REF!</v>
      </c>
      <c r="W103" s="5" t="e">
        <f t="shared" si="5"/>
        <v>#REF!</v>
      </c>
      <c r="X103" s="5" t="e">
        <f t="shared" si="6"/>
        <v>#REF!</v>
      </c>
      <c r="Y103" s="73" t="e">
        <f t="shared" si="7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8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9"/>
        <v>#REF!</v>
      </c>
      <c r="M104" s="24" t="e">
        <f t="shared" si="10"/>
        <v>#REF!</v>
      </c>
      <c r="N104" s="28"/>
      <c r="O104" s="3" t="e">
        <f t="shared" si="0"/>
        <v>#REF!</v>
      </c>
      <c r="P104" s="3" t="e">
        <f t="shared" si="1"/>
        <v>#REF!</v>
      </c>
      <c r="Q104" s="3" t="e">
        <f t="shared" si="2"/>
        <v>#REF!</v>
      </c>
      <c r="R104" s="4" t="e">
        <f t="shared" si="3"/>
        <v>#REF!</v>
      </c>
      <c r="S104" s="5" t="e">
        <f t="shared" si="21"/>
        <v>#REF!</v>
      </c>
      <c r="T104" s="77" t="e">
        <f t="shared" si="11"/>
        <v>#REF!</v>
      </c>
      <c r="U104" s="77" t="e">
        <f t="shared" si="12"/>
        <v>#REF!</v>
      </c>
      <c r="V104" s="5" t="e">
        <f t="shared" si="4"/>
        <v>#REF!</v>
      </c>
      <c r="W104" s="5" t="e">
        <f t="shared" si="5"/>
        <v>#REF!</v>
      </c>
      <c r="X104" s="5" t="e">
        <f t="shared" si="6"/>
        <v>#REF!</v>
      </c>
      <c r="Y104" s="73" t="e">
        <f t="shared" si="7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8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9"/>
        <v>#REF!</v>
      </c>
      <c r="M105" s="24" t="e">
        <f t="shared" si="10"/>
        <v>#REF!</v>
      </c>
      <c r="N105" s="28"/>
      <c r="O105" s="3" t="e">
        <f t="shared" si="0"/>
        <v>#REF!</v>
      </c>
      <c r="P105" s="3" t="e">
        <f t="shared" si="1"/>
        <v>#REF!</v>
      </c>
      <c r="Q105" s="3" t="e">
        <f t="shared" si="2"/>
        <v>#REF!</v>
      </c>
      <c r="R105" s="4" t="e">
        <f t="shared" si="3"/>
        <v>#REF!</v>
      </c>
      <c r="S105" s="5" t="e">
        <f t="shared" si="21"/>
        <v>#REF!</v>
      </c>
      <c r="T105" s="77" t="e">
        <f t="shared" si="11"/>
        <v>#REF!</v>
      </c>
      <c r="U105" s="77" t="e">
        <f t="shared" si="12"/>
        <v>#REF!</v>
      </c>
      <c r="V105" s="5" t="e">
        <f t="shared" si="4"/>
        <v>#REF!</v>
      </c>
      <c r="W105" s="5" t="e">
        <f t="shared" si="5"/>
        <v>#REF!</v>
      </c>
      <c r="X105" s="5" t="e">
        <f t="shared" si="6"/>
        <v>#REF!</v>
      </c>
      <c r="Y105" s="73" t="e">
        <f t="shared" si="7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8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9"/>
        <v>#REF!</v>
      </c>
      <c r="M106" s="24" t="e">
        <f t="shared" si="10"/>
        <v>#REF!</v>
      </c>
      <c r="N106" s="27"/>
      <c r="O106" s="3" t="e">
        <f t="shared" si="0"/>
        <v>#REF!</v>
      </c>
      <c r="P106" s="3" t="e">
        <f t="shared" si="1"/>
        <v>#REF!</v>
      </c>
      <c r="Q106" s="3" t="e">
        <f t="shared" si="2"/>
        <v>#REF!</v>
      </c>
      <c r="R106" s="4" t="e">
        <f t="shared" si="3"/>
        <v>#REF!</v>
      </c>
      <c r="S106" s="5" t="e">
        <f t="shared" si="21"/>
        <v>#REF!</v>
      </c>
      <c r="T106" s="77" t="e">
        <f t="shared" si="11"/>
        <v>#REF!</v>
      </c>
      <c r="U106" s="77" t="e">
        <f t="shared" si="12"/>
        <v>#REF!</v>
      </c>
      <c r="V106" s="5" t="e">
        <f t="shared" si="4"/>
        <v>#REF!</v>
      </c>
      <c r="W106" s="5" t="e">
        <f t="shared" si="5"/>
        <v>#REF!</v>
      </c>
      <c r="X106" s="5" t="e">
        <f t="shared" si="6"/>
        <v>#REF!</v>
      </c>
      <c r="Y106" s="73" t="e">
        <f t="shared" si="7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8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9"/>
        <v>#REF!</v>
      </c>
      <c r="M107" s="24" t="e">
        <f t="shared" si="10"/>
        <v>#REF!</v>
      </c>
      <c r="N107" s="27"/>
      <c r="O107" s="3" t="e">
        <f t="shared" si="0"/>
        <v>#REF!</v>
      </c>
      <c r="P107" s="3" t="e">
        <f t="shared" si="1"/>
        <v>#REF!</v>
      </c>
      <c r="Q107" s="3" t="e">
        <f t="shared" si="2"/>
        <v>#REF!</v>
      </c>
      <c r="R107" s="4" t="e">
        <f t="shared" si="3"/>
        <v>#REF!</v>
      </c>
      <c r="S107" s="5" t="e">
        <f t="shared" si="21"/>
        <v>#REF!</v>
      </c>
      <c r="T107" s="77" t="e">
        <f t="shared" si="11"/>
        <v>#REF!</v>
      </c>
      <c r="U107" s="77" t="e">
        <f t="shared" si="12"/>
        <v>#REF!</v>
      </c>
      <c r="V107" s="5" t="e">
        <f t="shared" si="4"/>
        <v>#REF!</v>
      </c>
      <c r="W107" s="5" t="e">
        <f t="shared" si="5"/>
        <v>#REF!</v>
      </c>
      <c r="X107" s="5" t="e">
        <f t="shared" si="6"/>
        <v>#REF!</v>
      </c>
      <c r="Y107" s="73" t="e">
        <f t="shared" si="7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8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9"/>
        <v>#REF!</v>
      </c>
      <c r="M108" s="24" t="e">
        <f t="shared" si="10"/>
        <v>#REF!</v>
      </c>
      <c r="N108" s="27"/>
      <c r="O108" s="3" t="e">
        <f t="shared" si="0"/>
        <v>#REF!</v>
      </c>
      <c r="P108" s="3" t="e">
        <f t="shared" si="1"/>
        <v>#REF!</v>
      </c>
      <c r="Q108" s="3" t="e">
        <f t="shared" si="2"/>
        <v>#REF!</v>
      </c>
      <c r="R108" s="4" t="e">
        <f t="shared" si="3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11"/>
        <v>#REF!</v>
      </c>
      <c r="U108" s="77" t="e">
        <f t="shared" si="12"/>
        <v>#REF!</v>
      </c>
      <c r="V108" s="5" t="e">
        <f t="shared" si="4"/>
        <v>#REF!</v>
      </c>
      <c r="W108" s="5" t="e">
        <f t="shared" si="5"/>
        <v>#REF!</v>
      </c>
      <c r="X108" s="5" t="e">
        <f t="shared" si="6"/>
        <v>#REF!</v>
      </c>
      <c r="Y108" s="73" t="e">
        <f t="shared" si="7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8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9"/>
        <v>#REF!</v>
      </c>
      <c r="M109" s="24" t="e">
        <f t="shared" si="10"/>
        <v>#REF!</v>
      </c>
      <c r="N109" s="27"/>
      <c r="O109" s="3" t="e">
        <f t="shared" si="0"/>
        <v>#REF!</v>
      </c>
      <c r="P109" s="3" t="e">
        <f t="shared" si="1"/>
        <v>#REF!</v>
      </c>
      <c r="Q109" s="3" t="e">
        <f t="shared" si="2"/>
        <v>#REF!</v>
      </c>
      <c r="R109" s="4" t="e">
        <f t="shared" si="3"/>
        <v>#REF!</v>
      </c>
      <c r="S109" s="5" t="e">
        <f t="shared" si="26"/>
        <v>#REF!</v>
      </c>
      <c r="T109" s="77" t="e">
        <f t="shared" si="11"/>
        <v>#REF!</v>
      </c>
      <c r="U109" s="77" t="e">
        <f t="shared" si="12"/>
        <v>#REF!</v>
      </c>
      <c r="V109" s="5" t="e">
        <f t="shared" si="4"/>
        <v>#REF!</v>
      </c>
      <c r="W109" s="5" t="e">
        <f t="shared" si="5"/>
        <v>#REF!</v>
      </c>
      <c r="X109" s="5" t="e">
        <f t="shared" si="6"/>
        <v>#REF!</v>
      </c>
      <c r="Y109" s="73" t="e">
        <f t="shared" si="7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8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9"/>
        <v>#REF!</v>
      </c>
      <c r="M110" s="24" t="e">
        <f t="shared" si="10"/>
        <v>#REF!</v>
      </c>
      <c r="N110" s="28"/>
      <c r="O110" s="3" t="e">
        <f t="shared" si="0"/>
        <v>#REF!</v>
      </c>
      <c r="P110" s="3" t="e">
        <f t="shared" si="1"/>
        <v>#REF!</v>
      </c>
      <c r="Q110" s="3" t="e">
        <f t="shared" si="2"/>
        <v>#REF!</v>
      </c>
      <c r="R110" s="4" t="e">
        <f t="shared" si="3"/>
        <v>#REF!</v>
      </c>
      <c r="S110" s="5" t="e">
        <f t="shared" si="26"/>
        <v>#REF!</v>
      </c>
      <c r="T110" s="77" t="e">
        <f t="shared" si="11"/>
        <v>#REF!</v>
      </c>
      <c r="U110" s="77" t="e">
        <f t="shared" si="12"/>
        <v>#REF!</v>
      </c>
      <c r="V110" s="5" t="e">
        <f t="shared" si="4"/>
        <v>#REF!</v>
      </c>
      <c r="W110" s="5" t="e">
        <f t="shared" si="5"/>
        <v>#REF!</v>
      </c>
      <c r="X110" s="5" t="e">
        <f t="shared" si="6"/>
        <v>#REF!</v>
      </c>
      <c r="Y110" s="73" t="e">
        <f t="shared" si="7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8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9"/>
        <v>#REF!</v>
      </c>
      <c r="M111" s="24" t="e">
        <f t="shared" si="10"/>
        <v>#REF!</v>
      </c>
      <c r="N111" s="28"/>
      <c r="O111" s="3" t="e">
        <f t="shared" si="0"/>
        <v>#REF!</v>
      </c>
      <c r="P111" s="3" t="e">
        <f t="shared" si="1"/>
        <v>#REF!</v>
      </c>
      <c r="Q111" s="3" t="e">
        <f t="shared" si="2"/>
        <v>#REF!</v>
      </c>
      <c r="R111" s="4" t="e">
        <f t="shared" si="3"/>
        <v>#REF!</v>
      </c>
      <c r="S111" s="5" t="e">
        <f t="shared" si="26"/>
        <v>#REF!</v>
      </c>
      <c r="T111" s="77" t="e">
        <f t="shared" si="11"/>
        <v>#REF!</v>
      </c>
      <c r="U111" s="77" t="e">
        <f t="shared" si="12"/>
        <v>#REF!</v>
      </c>
      <c r="V111" s="5" t="e">
        <f t="shared" si="4"/>
        <v>#REF!</v>
      </c>
      <c r="W111" s="5" t="e">
        <f t="shared" si="5"/>
        <v>#REF!</v>
      </c>
      <c r="X111" s="5" t="e">
        <f t="shared" si="6"/>
        <v>#REF!</v>
      </c>
      <c r="Y111" s="73" t="e">
        <f t="shared" si="7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8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9"/>
        <v>#REF!</v>
      </c>
      <c r="M112" s="24" t="e">
        <f t="shared" si="10"/>
        <v>#REF!</v>
      </c>
      <c r="N112" s="27"/>
      <c r="O112" s="3" t="e">
        <f t="shared" si="0"/>
        <v>#REF!</v>
      </c>
      <c r="P112" s="3" t="e">
        <f t="shared" si="1"/>
        <v>#REF!</v>
      </c>
      <c r="Q112" s="3" t="e">
        <f t="shared" si="2"/>
        <v>#REF!</v>
      </c>
      <c r="R112" s="4" t="e">
        <f t="shared" si="3"/>
        <v>#REF!</v>
      </c>
      <c r="S112" s="5" t="e">
        <f t="shared" si="26"/>
        <v>#REF!</v>
      </c>
      <c r="T112" s="77" t="e">
        <f t="shared" si="11"/>
        <v>#REF!</v>
      </c>
      <c r="U112" s="77" t="e">
        <f t="shared" si="12"/>
        <v>#REF!</v>
      </c>
      <c r="V112" s="5" t="e">
        <f t="shared" si="4"/>
        <v>#REF!</v>
      </c>
      <c r="W112" s="5" t="e">
        <f t="shared" si="5"/>
        <v>#REF!</v>
      </c>
      <c r="X112" s="5" t="e">
        <f t="shared" si="6"/>
        <v>#REF!</v>
      </c>
      <c r="Y112" s="73" t="e">
        <f t="shared" si="7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8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9"/>
        <v>#REF!</v>
      </c>
      <c r="M113" s="24" t="e">
        <f t="shared" si="10"/>
        <v>#REF!</v>
      </c>
      <c r="N113" s="27"/>
      <c r="O113" s="3" t="e">
        <f t="shared" si="0"/>
        <v>#REF!</v>
      </c>
      <c r="P113" s="3" t="e">
        <f t="shared" si="1"/>
        <v>#REF!</v>
      </c>
      <c r="Q113" s="3" t="e">
        <f t="shared" si="2"/>
        <v>#REF!</v>
      </c>
      <c r="R113" s="4" t="e">
        <f t="shared" si="3"/>
        <v>#REF!</v>
      </c>
      <c r="S113" s="5" t="e">
        <f t="shared" si="26"/>
        <v>#REF!</v>
      </c>
      <c r="T113" s="77" t="e">
        <f t="shared" si="11"/>
        <v>#REF!</v>
      </c>
      <c r="U113" s="77" t="e">
        <f t="shared" si="12"/>
        <v>#REF!</v>
      </c>
      <c r="V113" s="5" t="e">
        <f t="shared" si="4"/>
        <v>#REF!</v>
      </c>
      <c r="W113" s="5" t="e">
        <f t="shared" si="5"/>
        <v>#REF!</v>
      </c>
      <c r="X113" s="5" t="e">
        <f t="shared" si="6"/>
        <v>#REF!</v>
      </c>
      <c r="Y113" s="73" t="e">
        <f t="shared" si="7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8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9"/>
        <v>#REF!</v>
      </c>
      <c r="M115" s="24" t="e">
        <f t="shared" si="10"/>
        <v>#REF!</v>
      </c>
      <c r="N115" s="28"/>
      <c r="O115" s="3" t="e">
        <f t="shared" si="0"/>
        <v>#REF!</v>
      </c>
      <c r="P115" s="3" t="e">
        <f t="shared" si="1"/>
        <v>#REF!</v>
      </c>
      <c r="Q115" s="3" t="e">
        <f t="shared" si="2"/>
        <v>#REF!</v>
      </c>
      <c r="R115" s="4" t="e">
        <f t="shared" si="3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11"/>
        <v>#REF!</v>
      </c>
      <c r="U115" s="77" t="e">
        <f t="shared" si="12"/>
        <v>#REF!</v>
      </c>
      <c r="V115" s="5" t="e">
        <f t="shared" si="4"/>
        <v>#REF!</v>
      </c>
      <c r="W115" s="5" t="e">
        <f t="shared" si="5"/>
        <v>#REF!</v>
      </c>
      <c r="X115" s="5" t="e">
        <f t="shared" si="6"/>
        <v>#REF!</v>
      </c>
      <c r="Y115" s="73" t="e">
        <f t="shared" si="7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8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9"/>
        <v>#REF!</v>
      </c>
      <c r="M118" s="24" t="e">
        <f t="shared" si="10"/>
        <v>#REF!</v>
      </c>
      <c r="N118" s="27"/>
      <c r="O118" s="3" t="e">
        <f t="shared" si="0"/>
        <v>#REF!</v>
      </c>
      <c r="P118" s="3" t="e">
        <f t="shared" si="1"/>
        <v>#REF!</v>
      </c>
      <c r="Q118" s="3" t="e">
        <f t="shared" si="2"/>
        <v>#REF!</v>
      </c>
      <c r="R118" s="4" t="e">
        <f t="shared" si="3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11"/>
        <v>#REF!</v>
      </c>
      <c r="U118" s="77" t="e">
        <f t="shared" si="12"/>
        <v>#REF!</v>
      </c>
      <c r="V118" s="5" t="e">
        <f t="shared" si="4"/>
        <v>#REF!</v>
      </c>
      <c r="W118" s="5" t="e">
        <f t="shared" si="5"/>
        <v>#REF!</v>
      </c>
      <c r="X118" s="5" t="e">
        <f t="shared" si="6"/>
        <v>#REF!</v>
      </c>
      <c r="Y118" s="73" t="e">
        <f t="shared" si="7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8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340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9"/>
        <v>#REF!</v>
      </c>
      <c r="M119" s="24" t="e">
        <f t="shared" si="10"/>
        <v>#REF!</v>
      </c>
      <c r="N119" s="27"/>
      <c r="O119" s="3" t="e">
        <f t="shared" si="0"/>
        <v>#REF!</v>
      </c>
      <c r="P119" s="3" t="e">
        <f t="shared" si="1"/>
        <v>#REF!</v>
      </c>
      <c r="Q119" s="3" t="e">
        <f t="shared" si="2"/>
        <v>#REF!</v>
      </c>
      <c r="R119" s="4" t="e">
        <f t="shared" si="3"/>
        <v>#REF!</v>
      </c>
      <c r="S119" s="5" t="e">
        <f t="shared" si="27"/>
        <v>#REF!</v>
      </c>
      <c r="T119" s="77" t="e">
        <f t="shared" si="11"/>
        <v>#REF!</v>
      </c>
      <c r="U119" s="77" t="e">
        <f t="shared" si="12"/>
        <v>#REF!</v>
      </c>
      <c r="V119" s="5" t="e">
        <f t="shared" si="4"/>
        <v>#REF!</v>
      </c>
      <c r="W119" s="5" t="e">
        <f t="shared" si="5"/>
        <v>#REF!</v>
      </c>
      <c r="X119" s="5" t="e">
        <f t="shared" si="6"/>
        <v>#REF!</v>
      </c>
      <c r="Y119" s="73" t="e">
        <f t="shared" si="7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8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9"/>
        <v>#REF!</v>
      </c>
      <c r="M120" s="24" t="e">
        <f t="shared" si="10"/>
        <v>#REF!</v>
      </c>
      <c r="N120" s="27"/>
      <c r="O120" s="3" t="e">
        <f t="shared" si="0"/>
        <v>#REF!</v>
      </c>
      <c r="P120" s="3" t="e">
        <f t="shared" si="1"/>
        <v>#REF!</v>
      </c>
      <c r="Q120" s="3" t="e">
        <f t="shared" si="2"/>
        <v>#REF!</v>
      </c>
      <c r="R120" s="4" t="e">
        <f t="shared" si="3"/>
        <v>#REF!</v>
      </c>
      <c r="S120" s="5" t="e">
        <f t="shared" si="27"/>
        <v>#REF!</v>
      </c>
      <c r="T120" s="77" t="e">
        <f t="shared" si="11"/>
        <v>#REF!</v>
      </c>
      <c r="U120" s="77" t="e">
        <f t="shared" si="12"/>
        <v>#REF!</v>
      </c>
      <c r="V120" s="5" t="e">
        <f t="shared" si="4"/>
        <v>#REF!</v>
      </c>
      <c r="W120" s="5" t="e">
        <f t="shared" si="5"/>
        <v>#REF!</v>
      </c>
      <c r="X120" s="5" t="e">
        <f t="shared" si="6"/>
        <v>#REF!</v>
      </c>
      <c r="Y120" s="73" t="e">
        <f t="shared" si="7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8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9"/>
        <v>#REF!</v>
      </c>
      <c r="M121" s="24" t="e">
        <f t="shared" si="10"/>
        <v>#REF!</v>
      </c>
      <c r="N121" s="28"/>
      <c r="O121" s="3" t="e">
        <f t="shared" si="0"/>
        <v>#REF!</v>
      </c>
      <c r="P121" s="3" t="e">
        <f t="shared" si="1"/>
        <v>#REF!</v>
      </c>
      <c r="Q121" s="3" t="e">
        <f t="shared" si="2"/>
        <v>#REF!</v>
      </c>
      <c r="R121" s="4" t="e">
        <f t="shared" si="3"/>
        <v>#REF!</v>
      </c>
      <c r="S121" s="5" t="e">
        <f t="shared" si="27"/>
        <v>#REF!</v>
      </c>
      <c r="T121" s="77" t="e">
        <f t="shared" si="11"/>
        <v>#REF!</v>
      </c>
      <c r="U121" s="77" t="e">
        <f t="shared" si="12"/>
        <v>#REF!</v>
      </c>
      <c r="V121" s="5" t="e">
        <f t="shared" si="4"/>
        <v>#REF!</v>
      </c>
      <c r="W121" s="5" t="e">
        <f t="shared" si="5"/>
        <v>#REF!</v>
      </c>
      <c r="X121" s="5" t="e">
        <f t="shared" si="6"/>
        <v>#REF!</v>
      </c>
      <c r="Y121" s="73" t="e">
        <f t="shared" si="7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8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375</v>
      </c>
      <c r="C122" s="85" t="s">
        <v>341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9"/>
        <v>#REF!</v>
      </c>
      <c r="M122" s="24" t="e">
        <f t="shared" si="10"/>
        <v>#REF!</v>
      </c>
      <c r="N122" s="28"/>
      <c r="O122" s="3" t="e">
        <f t="shared" si="0"/>
        <v>#REF!</v>
      </c>
      <c r="P122" s="3" t="e">
        <f t="shared" si="1"/>
        <v>#REF!</v>
      </c>
      <c r="Q122" s="3" t="e">
        <f t="shared" si="2"/>
        <v>#REF!</v>
      </c>
      <c r="R122" s="4" t="e">
        <f t="shared" si="3"/>
        <v>#REF!</v>
      </c>
      <c r="S122" s="5" t="e">
        <f t="shared" si="27"/>
        <v>#REF!</v>
      </c>
      <c r="T122" s="77" t="e">
        <f t="shared" si="11"/>
        <v>#REF!</v>
      </c>
      <c r="U122" s="77" t="e">
        <f t="shared" si="12"/>
        <v>#REF!</v>
      </c>
      <c r="V122" s="5" t="e">
        <f t="shared" si="4"/>
        <v>#REF!</v>
      </c>
      <c r="W122" s="5" t="e">
        <f t="shared" si="5"/>
        <v>#REF!</v>
      </c>
      <c r="X122" s="5" t="e">
        <f t="shared" si="6"/>
        <v>#REF!</v>
      </c>
      <c r="Y122" s="73" t="e">
        <f t="shared" si="7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8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375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0"/>
        <v>#REF!</v>
      </c>
      <c r="P123" s="3" t="e">
        <f t="shared" si="1"/>
        <v>#REF!</v>
      </c>
      <c r="Q123" s="3" t="e">
        <f t="shared" si="2"/>
        <v>#REF!</v>
      </c>
      <c r="R123" s="4" t="e">
        <f t="shared" si="3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12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8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259</v>
      </c>
      <c r="C124" s="85" t="s">
        <v>342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0"/>
        <v>#REF!</v>
      </c>
      <c r="P124" s="3" t="e">
        <f t="shared" si="1"/>
        <v>#REF!</v>
      </c>
      <c r="Q124" s="3" t="e">
        <f t="shared" si="2"/>
        <v>#REF!</v>
      </c>
      <c r="R124" s="4" t="e">
        <f t="shared" si="3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12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259</v>
      </c>
      <c r="C125" s="85" t="s">
        <v>343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0"/>
        <v>#REF!</v>
      </c>
      <c r="P125" s="3" t="e">
        <f t="shared" si="1"/>
        <v>#REF!</v>
      </c>
      <c r="Q125" s="3" t="e">
        <f t="shared" si="2"/>
        <v>#REF!</v>
      </c>
      <c r="R125" s="4" t="e">
        <f t="shared" si="3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12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376</v>
      </c>
      <c r="C126" s="85" t="s">
        <v>344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0"/>
        <v>#REF!</v>
      </c>
      <c r="P126" s="3" t="e">
        <f t="shared" si="1"/>
        <v>#REF!</v>
      </c>
      <c r="Q126" s="3" t="e">
        <f t="shared" si="2"/>
        <v>#REF!</v>
      </c>
      <c r="R126" s="4" t="e">
        <f t="shared" si="3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12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8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376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0"/>
        <v>#REF!</v>
      </c>
      <c r="P127" s="3" t="e">
        <f t="shared" si="1"/>
        <v>#REF!</v>
      </c>
      <c r="Q127" s="3" t="e">
        <f t="shared" si="2"/>
        <v>#REF!</v>
      </c>
      <c r="R127" s="4" t="e">
        <f t="shared" si="3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12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8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259</v>
      </c>
      <c r="C128" s="85" t="s">
        <v>345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0"/>
        <v>#REF!</v>
      </c>
      <c r="P128" s="3" t="e">
        <f t="shared" si="1"/>
        <v>#REF!</v>
      </c>
      <c r="Q128" s="3" t="e">
        <f t="shared" si="2"/>
        <v>#REF!</v>
      </c>
      <c r="R128" s="4" t="e">
        <f t="shared" si="3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12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259</v>
      </c>
      <c r="C129" s="85" t="s">
        <v>346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0"/>
        <v>#REF!</v>
      </c>
      <c r="P129" s="3" t="e">
        <f t="shared" si="1"/>
        <v>#REF!</v>
      </c>
      <c r="Q129" s="3" t="e">
        <f t="shared" si="2"/>
        <v>#REF!</v>
      </c>
      <c r="R129" s="4" t="e">
        <f t="shared" si="3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12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si="12"/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8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347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ref="U131:U270" si="35">IF($T131="","",IF(ABS($T131)&lt;=0.125, "Level A",IF(AND(ABS($T131)&gt;0.125,ABS($T131)&lt;=0.25), "Level B",IF(AND(ABS($T131)&gt;0.25,ABS($T131)&lt;=0.5), "Level C", IF(ABS($T131)&gt;0.5, "Level D")))))</f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8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8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348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8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8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377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8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8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378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8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379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8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8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380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>
        <v>1</v>
      </c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1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>
        <v>2</v>
      </c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2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>
        <v>3</v>
      </c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3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>
        <v>4</v>
      </c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4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>
        <v>5</v>
      </c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5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>
        <v>6</v>
      </c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6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>
        <v>7</v>
      </c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7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>
        <v>8</v>
      </c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8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>
        <v>9</v>
      </c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9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>
        <v>10</v>
      </c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10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>
        <v>11</v>
      </c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11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>
        <v>12</v>
      </c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12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>
        <v>13</v>
      </c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13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>
        <v>14</v>
      </c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14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>
        <v>15</v>
      </c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15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>
        <v>16</v>
      </c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16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>
        <v>17</v>
      </c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17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>
        <v>18</v>
      </c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18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>
        <v>19</v>
      </c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19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>
        <v>20</v>
      </c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20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>
        <v>21</v>
      </c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21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>
        <v>22</v>
      </c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22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>
        <v>23</v>
      </c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23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>
        <v>24</v>
      </c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24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>
        <v>25</v>
      </c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25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>
        <v>26</v>
      </c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26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>
        <v>27</v>
      </c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27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>
        <v>28</v>
      </c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28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>
        <v>29</v>
      </c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29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>
        <v>30</v>
      </c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30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>
        <v>31</v>
      </c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31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349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350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381</v>
      </c>
      <c r="C195" s="92" t="s">
        <v>351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381</v>
      </c>
      <c r="C196" s="92" t="s">
        <v>352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>
        <v>1</v>
      </c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1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>
        <v>2</v>
      </c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2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>
        <v>3</v>
      </c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3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>
        <v>4</v>
      </c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4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>
        <v>5</v>
      </c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5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>
        <v>6</v>
      </c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6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>
        <v>7</v>
      </c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7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>
        <v>8</v>
      </c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8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>
        <v>9</v>
      </c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9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353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357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>
        <v>1</v>
      </c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1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>
        <v>2</v>
      </c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2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>
        <v>3</v>
      </c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3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>
        <v>4</v>
      </c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4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>
        <v>5</v>
      </c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5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>
        <v>6</v>
      </c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6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>
        <v>7</v>
      </c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7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>
        <v>8</v>
      </c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8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>
        <v>9</v>
      </c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9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>
        <v>10</v>
      </c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10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>
        <v>11</v>
      </c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11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>
        <v>12</v>
      </c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12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382</v>
      </c>
      <c r="C238" s="85" t="s">
        <v>358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382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383</v>
      </c>
      <c r="C240" s="92" t="s">
        <v>359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383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265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360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266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361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267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362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268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363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90" si="104">IF(OR($AK270="",ISNUMBER($AK270)=FALSE),"",MAX(AK270:BP270))</f>
        <v>#REF!</v>
      </c>
      <c r="P270" s="3" t="e">
        <f t="shared" ref="P270:P290" si="105">IF(OR($AK270="",ISNUMBER($AK270)=FALSE),"",MIN(AK270:BP270))</f>
        <v>#REF!</v>
      </c>
      <c r="Q270" s="3" t="e">
        <f t="shared" ref="Q270:Q290" si="106">IF(OR($AK270="",ISNUMBER($AK270)=FALSE),"",AVERAGE(AK270:BP270))</f>
        <v>#REF!</v>
      </c>
      <c r="R270" s="4" t="e">
        <f t="shared" ref="R270:R290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si="35"/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ref="U271:U292" si="108">IF($T271="","",IF(ABS($T271)&lt;=0.125, "Level A",IF(AND(ABS($T271)&gt;0.125,ABS($T271)&lt;=0.25), "Level B",IF(AND(ABS($T271)&gt;0.25,ABS($T271)&lt;=0.5), "Level C", IF(ABS($T271)&gt;0.5, "Level D")))))</f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259</v>
      </c>
      <c r="C285" s="92" t="s">
        <v>364</v>
      </c>
      <c r="D285" s="88" t="s">
        <v>307</v>
      </c>
      <c r="E285" s="90"/>
      <c r="F285" s="12" t="s">
        <v>41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 t="shared" si="104"/>
        <v>#REF!</v>
      </c>
      <c r="P285" s="3" t="e">
        <f t="shared" si="105"/>
        <v>#REF!</v>
      </c>
      <c r="Q285" s="3" t="e">
        <f t="shared" si="106"/>
        <v>#REF!</v>
      </c>
      <c r="R285" s="4" t="e">
        <f t="shared" si="107"/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315</v>
      </c>
      <c r="D287" s="88" t="s">
        <v>135</v>
      </c>
      <c r="E287" s="90"/>
      <c r="F287" s="12" t="s">
        <v>41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si="104"/>
        <v>#REF!</v>
      </c>
      <c r="P287" s="3" t="e">
        <f t="shared" si="105"/>
        <v>#REF!</v>
      </c>
      <c r="Q287" s="3" t="e">
        <f t="shared" si="106"/>
        <v>#REF!</v>
      </c>
      <c r="R287" s="4" t="e">
        <f t="shared" si="107"/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384</v>
      </c>
      <c r="C288" s="92" t="s">
        <v>365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4"/>
        <v>#REF!</v>
      </c>
      <c r="P288" s="3" t="e">
        <f t="shared" si="105"/>
        <v>#REF!</v>
      </c>
      <c r="Q288" s="3" t="e">
        <f t="shared" si="106"/>
        <v>#REF!</v>
      </c>
      <c r="R288" s="4" t="e">
        <f t="shared" si="107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384</v>
      </c>
      <c r="C289" s="92" t="s">
        <v>366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4"/>
        <v>#REF!</v>
      </c>
      <c r="P289" s="3" t="e">
        <f t="shared" si="105"/>
        <v>#REF!</v>
      </c>
      <c r="Q289" s="3" t="e">
        <f t="shared" si="106"/>
        <v>#REF!</v>
      </c>
      <c r="R289" s="4" t="e">
        <f t="shared" si="107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385</v>
      </c>
      <c r="C290" s="92" t="s">
        <v>367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4"/>
        <v>#REF!</v>
      </c>
      <c r="P290" s="3" t="e">
        <f t="shared" si="105"/>
        <v>#REF!</v>
      </c>
      <c r="Q290" s="3" t="e">
        <f t="shared" si="106"/>
        <v>#REF!</v>
      </c>
      <c r="R290" s="4" t="e">
        <f t="shared" si="107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259</v>
      </c>
      <c r="C291" s="92" t="s">
        <v>368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>IF(OR($AK291="",ISNUMBER($AK291)=FALSE),"",MAX(AK291:BP291))</f>
        <v>#REF!</v>
      </c>
      <c r="P291" s="3" t="e">
        <f>IF(OR($AK291="",ISNUMBER($AK291)=FALSE),"",MIN(AK291:BP291))</f>
        <v>#REF!</v>
      </c>
      <c r="Q291" s="3" t="e">
        <f>IF(OR($AK291="",ISNUMBER($AK291)=FALSE),"",AVERAGE(AK291:BP291))</f>
        <v>#REF!</v>
      </c>
      <c r="R291" s="4" t="e">
        <f>IF(OR($AK291="",ISNUMBER($AK291)=FALSE),"",STDEV(AK291:BP291))</f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259</v>
      </c>
      <c r="C292" s="92" t="s">
        <v>369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>IF(OR($AK292="",ISNUMBER($AK292)=FALSE),"",MAX(AK292:BP292))</f>
        <v>#REF!</v>
      </c>
      <c r="P292" s="3" t="e">
        <f>IF(OR($AK292="",ISNUMBER($AK292)=FALSE),"",MIN(AK292:BP292))</f>
        <v>#REF!</v>
      </c>
      <c r="Q292" s="3" t="e">
        <f>IF(OR($AK292="",ISNUMBER($AK292)=FALSE),"",AVERAGE(AK292:BP292))</f>
        <v>#REF!</v>
      </c>
      <c r="R292" s="4" t="e">
        <f>IF(OR($AK292="",ISNUMBER($AK292)=FALSE),"",STDEV(AK292:BP292))</f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793" priority="167">
      <formula>AND($F11&lt;&gt;"Tolerance",$G11&lt;&gt;"")</formula>
    </cfRule>
  </conditionalFormatting>
  <conditionalFormatting sqref="G11:G123 G126:G127 G130:G142 G252:G290 G206:G211 G218 G225">
    <cfRule type="expression" dxfId="792" priority="84">
      <formula>AND(OR($F11="GD&amp;T",$F11="MAX",$F11="MIN"),$G11="")</formula>
    </cfRule>
  </conditionalFormatting>
  <conditionalFormatting sqref="G118:G121">
    <cfRule type="containsBlanks" dxfId="791" priority="118">
      <formula>LEN(TRIM(G118))=0</formula>
    </cfRule>
    <cfRule type="expression" dxfId="790" priority="119">
      <formula>AND($F118&lt;&gt;"Tolerance",$G118&lt;&gt;"")</formula>
    </cfRule>
  </conditionalFormatting>
  <conditionalFormatting sqref="G122:G123 G126:G127 G132:G134 G136 G270:G290">
    <cfRule type="expression" dxfId="789" priority="81">
      <formula>AND(OR($F122="GD&amp;T",$F122="MAX",$F122="MIN"),$G122="")</formula>
    </cfRule>
    <cfRule type="containsBlanks" dxfId="788" priority="82">
      <formula>LEN(TRIM(G122))=0</formula>
    </cfRule>
    <cfRule type="expression" dxfId="787" priority="83">
      <formula>AND($F122&lt;&gt;"Tolerance",$G122&lt;&gt;"")</formula>
    </cfRule>
  </conditionalFormatting>
  <conditionalFormatting sqref="G124:G125 G128:G129">
    <cfRule type="expression" dxfId="786" priority="248">
      <formula>AND(#REF!&lt;&gt;"Tolerance",#REF!&lt;&gt;"")</formula>
    </cfRule>
    <cfRule type="expression" dxfId="785" priority="249">
      <formula>AND(OR(#REF!="GD&amp;T",#REF!="MAX",#REF!="MIN"),#REF!="")</formula>
    </cfRule>
    <cfRule type="containsBlanks" dxfId="784" priority="250">
      <formula>LEN(TRIM(#REF!))=0</formula>
    </cfRule>
    <cfRule type="expression" dxfId="783" priority="251">
      <formula>AND(#REF!&lt;&gt;"Tolerance",#REF!&lt;&gt;"")</formula>
    </cfRule>
    <cfRule type="expression" dxfId="782" priority="252">
      <formula>AND(OR(#REF!="GD&amp;T",#REF!="MAX",#REF!="MIN"),#REF!="")</formula>
    </cfRule>
  </conditionalFormatting>
  <conditionalFormatting sqref="G135">
    <cfRule type="expression" dxfId="781" priority="163">
      <formula>AND($F135&lt;&gt;"Tolerance",$G135&lt;&gt;"")</formula>
    </cfRule>
    <cfRule type="expression" dxfId="780" priority="164">
      <formula>AND(OR($F135="GD&amp;T",$F135="MAX",$F135="MIN"),$G135="")</formula>
    </cfRule>
    <cfRule type="containsBlanks" dxfId="779" priority="165">
      <formula>LEN(TRIM(G135))=0</formula>
    </cfRule>
  </conditionalFormatting>
  <conditionalFormatting sqref="G140">
    <cfRule type="containsBlanks" dxfId="778" priority="134">
      <formula>LEN(TRIM(G140))=0</formula>
    </cfRule>
    <cfRule type="expression" dxfId="777" priority="135">
      <formula>AND($F140&lt;&gt;"Tolerance",$G140&lt;&gt;"")</formula>
    </cfRule>
  </conditionalFormatting>
  <conditionalFormatting sqref="G141:G142">
    <cfRule type="expression" dxfId="776" priority="140">
      <formula>AND($F141&lt;&gt;"Tolerance",$G141&lt;&gt;"")</formula>
    </cfRule>
  </conditionalFormatting>
  <conditionalFormatting sqref="G141:G143">
    <cfRule type="expression" dxfId="775" priority="141">
      <formula>AND(OR($F141="GD&amp;T",$F141="MAX",$F141="MIN"),$G141="")</formula>
    </cfRule>
    <cfRule type="containsBlanks" dxfId="774" priority="142">
      <formula>LEN(TRIM(G141))=0</formula>
    </cfRule>
  </conditionalFormatting>
  <conditionalFormatting sqref="G143">
    <cfRule type="expression" dxfId="773" priority="143">
      <formula>AND($F143&lt;&gt;"Tolerance",$G143&lt;&gt;"")</formula>
    </cfRule>
    <cfRule type="expression" dxfId="772" priority="144">
      <formula>AND(OR($F143="GD&amp;T",$F143="MAX",$F143="MIN"),$G143="")</formula>
    </cfRule>
  </conditionalFormatting>
  <conditionalFormatting sqref="G144:G149">
    <cfRule type="expression" dxfId="771" priority="130">
      <formula>AND($F144&lt;&gt;"Tolerance",$G144&lt;&gt;"")</formula>
    </cfRule>
    <cfRule type="expression" dxfId="770" priority="131">
      <formula>AND(OR($F144="GD&amp;T",$F144="MAX",$F144="MIN"),$G144="")</formula>
    </cfRule>
  </conditionalFormatting>
  <conditionalFormatting sqref="G144:G155">
    <cfRule type="containsBlanks" dxfId="769" priority="129">
      <formula>LEN(TRIM(G144))=0</formula>
    </cfRule>
  </conditionalFormatting>
  <conditionalFormatting sqref="G144:G157">
    <cfRule type="expression" dxfId="768" priority="128">
      <formula>AND(OR($F144="GD&amp;T",$F144="MAX",$F144="MIN"),$G144="")</formula>
    </cfRule>
  </conditionalFormatting>
  <conditionalFormatting sqref="G150:G155">
    <cfRule type="expression" dxfId="767" priority="125">
      <formula>AND(OR($F150="GD&amp;T",$F150="MAX",$F150="MIN"),$G150="")</formula>
    </cfRule>
    <cfRule type="expression" dxfId="766" priority="127">
      <formula>AND($F150&lt;&gt;"Tolerance",$G150&lt;&gt;"")</formula>
    </cfRule>
  </conditionalFormatting>
  <conditionalFormatting sqref="G156:G157">
    <cfRule type="expression" dxfId="765" priority="147">
      <formula>AND($F156&lt;&gt;"Tolerance",$G156&lt;&gt;"")</formula>
    </cfRule>
  </conditionalFormatting>
  <conditionalFormatting sqref="G156:G158">
    <cfRule type="expression" dxfId="764" priority="148">
      <formula>AND(OR($F156="GD&amp;T",$F156="MAX",$F156="MIN"),$G156="")</formula>
    </cfRule>
    <cfRule type="containsBlanks" dxfId="763" priority="149">
      <formula>LEN(TRIM(G156))=0</formula>
    </cfRule>
  </conditionalFormatting>
  <conditionalFormatting sqref="G158">
    <cfRule type="expression" dxfId="762" priority="168">
      <formula>AND($F158&lt;&gt;"Tolerance",$G158&lt;&gt;"")</formula>
    </cfRule>
    <cfRule type="expression" dxfId="761" priority="169">
      <formula>AND(OR($F158="GD&amp;T",$F158="MAX",$F158="MIN"),$G158="")</formula>
    </cfRule>
  </conditionalFormatting>
  <conditionalFormatting sqref="G159:G189">
    <cfRule type="expression" dxfId="760" priority="37">
      <formula>AND(OR($F159="GD&amp;T",$F159="MAX",$F159="MIN"),$G159="")</formula>
    </cfRule>
    <cfRule type="expression" dxfId="759" priority="38">
      <formula>AND($F159&lt;&gt;"Tolerance",$G159&lt;&gt;"")</formula>
    </cfRule>
  </conditionalFormatting>
  <conditionalFormatting sqref="G190:G192 G195:G196">
    <cfRule type="expression" dxfId="758" priority="172">
      <formula>AND($F190&lt;&gt;"Tolerance",$G190&lt;&gt;"")</formula>
    </cfRule>
    <cfRule type="expression" dxfId="757" priority="173">
      <formula>AND(OR($F190="GD&amp;T",$F190="MAX",$F190="MIN"),$G190="")</formula>
    </cfRule>
  </conditionalFormatting>
  <conditionalFormatting sqref="G190:G196">
    <cfRule type="expression" dxfId="756" priority="123">
      <formula>AND(OR($F190="GD&amp;T",$F190="MAX",$F190="MIN"),$G190="")</formula>
    </cfRule>
  </conditionalFormatting>
  <conditionalFormatting sqref="G193:G194">
    <cfRule type="expression" dxfId="755" priority="120">
      <formula>AND(OR($F193="GD&amp;T",$F193="MAX",$F193="MIN"),$G193="")</formula>
    </cfRule>
    <cfRule type="containsBlanks" dxfId="754" priority="121">
      <formula>LEN(TRIM(G193))=0</formula>
    </cfRule>
    <cfRule type="expression" dxfId="753" priority="122">
      <formula>AND($F193&lt;&gt;"Tolerance",$G193&lt;&gt;"")</formula>
    </cfRule>
  </conditionalFormatting>
  <conditionalFormatting sqref="G197:G205">
    <cfRule type="expression" dxfId="752" priority="27">
      <formula>AND(OR($F197="GD&amp;T",$F197="MAX",$F197="MIN"),$G197="")</formula>
    </cfRule>
    <cfRule type="expression" dxfId="751" priority="28">
      <formula>AND($F197&lt;&gt;"Tolerance",$G197&lt;&gt;"")</formula>
    </cfRule>
  </conditionalFormatting>
  <conditionalFormatting sqref="G206:G211">
    <cfRule type="containsBlanks" dxfId="750" priority="115">
      <formula>LEN(TRIM(G206))=0</formula>
    </cfRule>
    <cfRule type="expression" dxfId="749" priority="116">
      <formula>AND($F206&lt;&gt;"Tolerance",$G206&lt;&gt;"")</formula>
    </cfRule>
  </conditionalFormatting>
  <conditionalFormatting sqref="G225:G290 G130:G211 G11:G123 G126:G127 G218">
    <cfRule type="expression" dxfId="748" priority="80">
      <formula>AND($F11&lt;&gt;"Tolerance",$G11&lt;&gt;"")</formula>
    </cfRule>
  </conditionalFormatting>
  <conditionalFormatting sqref="G226:G237">
    <cfRule type="expression" dxfId="747" priority="21">
      <formula>AND(OR($F226="GD&amp;T",$F226="MAX",$F226="MIN"),$G226="")</formula>
    </cfRule>
    <cfRule type="expression" dxfId="746" priority="22">
      <formula>AND($F226&lt;&gt;"Tolerance",$G226&lt;&gt;"")</formula>
    </cfRule>
  </conditionalFormatting>
  <conditionalFormatting sqref="G238:G241">
    <cfRule type="expression" dxfId="745" priority="110">
      <formula>AND(OR($F238="GD&amp;T",$F238="MAX",$F238="MIN"),$G238="")</formula>
    </cfRule>
    <cfRule type="containsBlanks" dxfId="744" priority="111">
      <formula>LEN(TRIM(G238))=0</formula>
    </cfRule>
    <cfRule type="expression" dxfId="743" priority="112">
      <formula>AND($F238&lt;&gt;"Tolerance",$G238&lt;&gt;"")</formula>
    </cfRule>
    <cfRule type="expression" dxfId="742" priority="113">
      <formula>AND(OR($F238="GD&amp;T",$F238="MAX",$F238="MIN"),$G238="")</formula>
    </cfRule>
  </conditionalFormatting>
  <conditionalFormatting sqref="G239">
    <cfRule type="expression" dxfId="741" priority="107">
      <formula>AND(OR($F239="GD&amp;T",$F239="MAX",$F239="MIN"),$G239="")</formula>
    </cfRule>
    <cfRule type="containsBlanks" dxfId="740" priority="108">
      <formula>LEN(TRIM(G239))=0</formula>
    </cfRule>
    <cfRule type="expression" dxfId="739" priority="109">
      <formula>AND($F239&lt;&gt;"Tolerance",$G239&lt;&gt;"")</formula>
    </cfRule>
  </conditionalFormatting>
  <conditionalFormatting sqref="G242">
    <cfRule type="expression" dxfId="738" priority="92">
      <formula>AND(OR($F242="GD&amp;T",$F242="MAX",$F242="MIN"),$G242="")</formula>
    </cfRule>
    <cfRule type="containsBlanks" dxfId="737" priority="93">
      <formula>LEN(TRIM(G242))=0</formula>
    </cfRule>
    <cfRule type="expression" dxfId="736" priority="94">
      <formula>AND($F242&lt;&gt;"Tolerance",$G242&lt;&gt;"")</formula>
    </cfRule>
  </conditionalFormatting>
  <conditionalFormatting sqref="G242:G243">
    <cfRule type="expression" dxfId="735" priority="95">
      <formula>AND(OR($F242="GD&amp;T",$F242="MAX",$F242="MIN"),$G242="")</formula>
    </cfRule>
  </conditionalFormatting>
  <conditionalFormatting sqref="G243:G246">
    <cfRule type="expression" dxfId="734" priority="97">
      <formula>AND($F243&lt;&gt;"Tolerance",$G243&lt;&gt;"")</formula>
    </cfRule>
    <cfRule type="expression" dxfId="733" priority="101">
      <formula>AND(OR($F243="GD&amp;T",$F243="MAX",$F243="MIN"),$G243="")</formula>
    </cfRule>
    <cfRule type="containsBlanks" dxfId="732" priority="102">
      <formula>LEN(TRIM(G243))=0</formula>
    </cfRule>
  </conditionalFormatting>
  <conditionalFormatting sqref="G247">
    <cfRule type="expression" dxfId="731" priority="87">
      <formula>AND(OR($F247="GD&amp;T",$F247="MAX",$F247="MIN"),$G247="")</formula>
    </cfRule>
    <cfRule type="expression" dxfId="730" priority="89">
      <formula>AND($F247&lt;&gt;"Tolerance",$G247&lt;&gt;"")</formula>
    </cfRule>
  </conditionalFormatting>
  <conditionalFormatting sqref="G247:G249">
    <cfRule type="expression" dxfId="729" priority="90">
      <formula>AND(OR($F247="GD&amp;T",$F247="MAX",$F247="MIN"),$G247="")</formula>
    </cfRule>
    <cfRule type="containsBlanks" dxfId="728" priority="91">
      <formula>LEN(TRIM(G247))=0</formula>
    </cfRule>
  </conditionalFormatting>
  <conditionalFormatting sqref="G248:G249">
    <cfRule type="expression" dxfId="727" priority="98">
      <formula>AND($F248&lt;&gt;"Tolerance",$G248&lt;&gt;"")</formula>
    </cfRule>
  </conditionalFormatting>
  <conditionalFormatting sqref="G248:G250">
    <cfRule type="expression" dxfId="726" priority="99">
      <formula>AND(OR($F248="GD&amp;T",$F248="MAX",$F248="MIN"),$G248="")</formula>
    </cfRule>
  </conditionalFormatting>
  <conditionalFormatting sqref="G250 G252:G255">
    <cfRule type="expression" dxfId="725" priority="105">
      <formula>AND($F250&lt;&gt;"Tolerance",$G250&lt;&gt;"")</formula>
    </cfRule>
  </conditionalFormatting>
  <conditionalFormatting sqref="G250 G252:G269">
    <cfRule type="containsBlanks" dxfId="724" priority="104">
      <formula>LEN(TRIM(G250))=0</formula>
    </cfRule>
  </conditionalFormatting>
  <conditionalFormatting sqref="G250">
    <cfRule type="expression" dxfId="723" priority="103">
      <formula>AND(OR($F250="GD&amp;T",$F250="MAX",$F250="MIN"),$G250="")</formula>
    </cfRule>
  </conditionalFormatting>
  <conditionalFormatting sqref="G251">
    <cfRule type="expression" dxfId="722" priority="71">
      <formula>AND($F251&lt;&gt;"Tolerance",$G251&lt;&gt;"")</formula>
    </cfRule>
    <cfRule type="expression" dxfId="721" priority="72">
      <formula>AND(OR($F251="GD&amp;T",$F251="MAX",$F251="MIN"),$G251="")</formula>
    </cfRule>
  </conditionalFormatting>
  <conditionalFormatting sqref="G260:G261">
    <cfRule type="expression" dxfId="720" priority="49">
      <formula>AND($F260&lt;&gt;"Tolerance",$G260&lt;&gt;"")</formula>
    </cfRule>
  </conditionalFormatting>
  <conditionalFormatting sqref="G11:I121 G252:G290 G159:I189 AK130:BP284 AK19:BP44 AK51:BP51 AK118:BP123 AK126:BP127">
    <cfRule type="containsBlanks" dxfId="719" priority="166">
      <formula>LEN(TRIM(G11))=0</formula>
    </cfRule>
  </conditionalFormatting>
  <conditionalFormatting sqref="G122:I122 G123:G127 G130:I130">
    <cfRule type="containsBlanks" dxfId="718" priority="85">
      <formula>LEN(TRIM(G122))=0</formula>
    </cfRule>
  </conditionalFormatting>
  <conditionalFormatting sqref="G124:I125 G128:I129">
    <cfRule type="containsBlanks" dxfId="717" priority="253">
      <formula>LEN(TRIM(#REF!))=0</formula>
    </cfRule>
  </conditionalFormatting>
  <conditionalFormatting sqref="G131:I131 G190:G192 G195:G196">
    <cfRule type="containsBlanks" dxfId="716" priority="171">
      <formula>LEN(TRIM(G131))=0</formula>
    </cfRule>
  </conditionalFormatting>
  <conditionalFormatting sqref="G132:I142">
    <cfRule type="containsBlanks" dxfId="715" priority="137">
      <formula>LEN(TRIM(G132))=0</formula>
    </cfRule>
  </conditionalFormatting>
  <conditionalFormatting sqref="G143:I143">
    <cfRule type="containsBlanks" dxfId="714" priority="145">
      <formula>LEN(TRIM(G143))=0</formula>
    </cfRule>
  </conditionalFormatting>
  <conditionalFormatting sqref="G144:I149">
    <cfRule type="containsBlanks" dxfId="713" priority="132">
      <formula>LEN(TRIM(G144))=0</formula>
    </cfRule>
  </conditionalFormatting>
  <conditionalFormatting sqref="G150:I155">
    <cfRule type="containsBlanks" dxfId="712" priority="126">
      <formula>LEN(TRIM(G150))=0</formula>
    </cfRule>
  </conditionalFormatting>
  <conditionalFormatting sqref="G156:I157">
    <cfRule type="containsBlanks" dxfId="711" priority="146">
      <formula>LEN(TRIM(G156))=0</formula>
    </cfRule>
  </conditionalFormatting>
  <conditionalFormatting sqref="G158:I158">
    <cfRule type="containsBlanks" dxfId="710" priority="170">
      <formula>LEN(TRIM(G158))=0</formula>
    </cfRule>
  </conditionalFormatting>
  <conditionalFormatting sqref="G190:I192 G195:I196 G137:G139">
    <cfRule type="containsBlanks" dxfId="709" priority="174">
      <formula>LEN(TRIM(G137))=0</formula>
    </cfRule>
  </conditionalFormatting>
  <conditionalFormatting sqref="G193:I194">
    <cfRule type="containsBlanks" dxfId="708" priority="124">
      <formula>LEN(TRIM(G193))=0</formula>
    </cfRule>
  </conditionalFormatting>
  <conditionalFormatting sqref="G197:I211 G218:I218">
    <cfRule type="containsBlanks" dxfId="707" priority="117">
      <formula>LEN(TRIM(G197))=0</formula>
    </cfRule>
  </conditionalFormatting>
  <conditionalFormatting sqref="G225:I241">
    <cfRule type="containsBlanks" dxfId="706" priority="114">
      <formula>LEN(TRIM(G225))=0</formula>
    </cfRule>
  </conditionalFormatting>
  <conditionalFormatting sqref="G242:I243">
    <cfRule type="containsBlanks" dxfId="705" priority="96">
      <formula>LEN(TRIM(G242))=0</formula>
    </cfRule>
  </conditionalFormatting>
  <conditionalFormatting sqref="G244:I246">
    <cfRule type="containsBlanks" dxfId="704" priority="106">
      <formula>LEN(TRIM(G244))=0</formula>
    </cfRule>
  </conditionalFormatting>
  <conditionalFormatting sqref="G247:I247">
    <cfRule type="containsBlanks" dxfId="703" priority="88">
      <formula>LEN(TRIM(G247))=0</formula>
    </cfRule>
  </conditionalFormatting>
  <conditionalFormatting sqref="G248:I248 G249:G250">
    <cfRule type="containsBlanks" dxfId="702" priority="100">
      <formula>LEN(TRIM(G248))=0</formula>
    </cfRule>
  </conditionalFormatting>
  <conditionalFormatting sqref="G251:I251">
    <cfRule type="containsBlanks" dxfId="701" priority="73">
      <formula>LEN(TRIM(G251))=0</formula>
    </cfRule>
  </conditionalFormatting>
  <conditionalFormatting sqref="G270:I290">
    <cfRule type="containsBlanks" dxfId="700" priority="61">
      <formula>LEN(TRIM(G270))=0</formula>
    </cfRule>
  </conditionalFormatting>
  <conditionalFormatting sqref="H124:H125 H128:H129">
    <cfRule type="expression" dxfId="699" priority="254">
      <formula>AND(#REF!="MIN",#REF!&lt;&gt;"")</formula>
    </cfRule>
    <cfRule type="expression" dxfId="698" priority="255">
      <formula>AND(#REF!="MIN",#REF!="")</formula>
    </cfRule>
  </conditionalFormatting>
  <conditionalFormatting sqref="H123:I127">
    <cfRule type="containsBlanks" dxfId="697" priority="79">
      <formula>LEN(TRIM(H123))=0</formula>
    </cfRule>
  </conditionalFormatting>
  <conditionalFormatting sqref="H249:I250 H252:I253">
    <cfRule type="containsBlanks" dxfId="696" priority="74">
      <formula>LEN(TRIM(H249))=0</formula>
    </cfRule>
  </conditionalFormatting>
  <conditionalFormatting sqref="H254:I290">
    <cfRule type="containsBlanks" dxfId="695" priority="86">
      <formula>LEN(TRIM(H254))=0</formula>
    </cfRule>
  </conditionalFormatting>
  <conditionalFormatting sqref="I11 H11:H123 H126:H127 H130:H211 H218 H225:H290">
    <cfRule type="expression" dxfId="694" priority="78">
      <formula>AND($F11="MIN",$H11="")</formula>
    </cfRule>
  </conditionalFormatting>
  <conditionalFormatting sqref="I11 H225:H290 H11:H123 H126:H127 H130:H211 H218">
    <cfRule type="expression" dxfId="693" priority="77">
      <formula>AND($F11="MIN",$H11&lt;&gt;"")</formula>
    </cfRule>
  </conditionalFormatting>
  <conditionalFormatting sqref="I11:I123 I126:I127 I130:I211 I218 I225:I290">
    <cfRule type="expression" dxfId="692" priority="76">
      <formula>AND(OR($F11="GD&amp;T",$F11="MAX"),$I11="")</formula>
    </cfRule>
  </conditionalFormatting>
  <conditionalFormatting sqref="I124:I125 I128:I129">
    <cfRule type="expression" dxfId="691" priority="256">
      <formula>AND(OR(#REF!="GD&amp;T",#REF!="MAX"),#REF!&lt;&gt;"")</formula>
    </cfRule>
    <cfRule type="expression" dxfId="690" priority="257">
      <formula>AND(OR(#REF!="GD&amp;T",#REF!="MAX"),#REF!="")</formula>
    </cfRule>
  </conditionalFormatting>
  <conditionalFormatting sqref="I225:I290 I11:I123 I126:I127 I130:I211 I218">
    <cfRule type="expression" dxfId="689" priority="75">
      <formula>AND(OR($F11="GD&amp;T",$F11="MAX"),$I11&lt;&gt;"")</formula>
    </cfRule>
  </conditionalFormatting>
  <conditionalFormatting sqref="O11:Q44 O51:Q51 O58:Q89 O96:Q96 O103:Q123 O126:Q127 O130:Q284 AK196:BP196 AK206:BP225 AK238:BP284">
    <cfRule type="expression" dxfId="688" priority="224">
      <formula>AND($L11&lt;&gt;"",$AK11&lt;&gt;"",O11&gt;$L11)</formula>
    </cfRule>
    <cfRule type="notContainsBlanks" dxfId="687" priority="225">
      <formula>LEN(TRIM(O11))&gt;0</formula>
    </cfRule>
  </conditionalFormatting>
  <conditionalFormatting sqref="O287:Q292">
    <cfRule type="expression" dxfId="686" priority="54">
      <formula>AND($M287&lt;&gt;"",$AK287&lt;&gt;"",O287&lt;$M287)</formula>
    </cfRule>
    <cfRule type="expression" dxfId="685" priority="55">
      <formula>AND($L287&lt;&gt;"",$AK287&lt;&gt;"",O287&gt;$L287)</formula>
    </cfRule>
    <cfRule type="notContainsBlanks" dxfId="684" priority="56">
      <formula>LEN(TRIM(O287))&gt;0</formula>
    </cfRule>
  </conditionalFormatting>
  <conditionalFormatting sqref="R11:R44 R51 R58:R89 R96 R103:R123 R126:R127 R130:R284 R287:R292">
    <cfRule type="expression" dxfId="683" priority="221">
      <formula>AND($R11&lt;&gt;"",$S11&lt;1.67)</formula>
    </cfRule>
    <cfRule type="notContainsBlanks" dxfId="682" priority="222">
      <formula>LEN(TRIM(R11))&gt;0</formula>
    </cfRule>
  </conditionalFormatting>
  <conditionalFormatting sqref="V11:X44 S11:S292 V51:X51 V58:X89 V96:X96 V103:X123 V126:X127 V130:X284 V287:X292">
    <cfRule type="expression" dxfId="681" priority="237">
      <formula>$K11="Yes"</formula>
    </cfRule>
    <cfRule type="expression" dxfId="680" priority="241">
      <formula>AND($AD11&lt;0.966,$AD11&lt;&gt;"")</formula>
    </cfRule>
    <cfRule type="cellIs" dxfId="679" priority="245" operator="lessThan">
      <formula>$E11</formula>
    </cfRule>
    <cfRule type="notContainsBlanks" dxfId="678" priority="247">
      <formula>LEN(TRIM(S11))&gt;0</formula>
    </cfRule>
  </conditionalFormatting>
  <conditionalFormatting sqref="Y11:Y44 Y51 Y58:Y89 Y96 Y103:Y123 Y130:Y284 Y287:Y292 Y126:Y127">
    <cfRule type="notContainsBlanks" dxfId="677" priority="246">
      <formula>LEN(TRIM(Y11))&gt;0</formula>
    </cfRule>
  </conditionalFormatting>
  <conditionalFormatting sqref="Y11:Y44 Y51 Y58:Y89 Y96 Y103:Y123 Y130:Y284 Y287:Y292">
    <cfRule type="containsBlanks" dxfId="676" priority="242">
      <formula>LEN(TRIM(Y11))=0</formula>
    </cfRule>
    <cfRule type="cellIs" dxfId="675" priority="243" operator="between">
      <formula>0.9</formula>
      <formula>0.998</formula>
    </cfRule>
    <cfRule type="cellIs" dxfId="674" priority="244" operator="greaterThanOrEqual">
      <formula>0.998</formula>
    </cfRule>
  </conditionalFormatting>
  <conditionalFormatting sqref="Z106:AC123 Y126:AC127">
    <cfRule type="containsBlanks" dxfId="673" priority="195">
      <formula>LEN(TRIM(Y106))=0</formula>
    </cfRule>
    <cfRule type="cellIs" dxfId="672" priority="196" operator="between">
      <formula>0.9</formula>
      <formula>0.998</formula>
    </cfRule>
    <cfRule type="cellIs" dxfId="671" priority="197" operator="greaterThanOrEqual">
      <formula>0.998</formula>
    </cfRule>
  </conditionalFormatting>
  <conditionalFormatting sqref="Z130:AC134">
    <cfRule type="containsBlanks" dxfId="670" priority="211">
      <formula>LEN(TRIM(Z130))=0</formula>
    </cfRule>
    <cfRule type="cellIs" dxfId="669" priority="212" operator="between">
      <formula>0.9</formula>
      <formula>0.998</formula>
    </cfRule>
    <cfRule type="cellIs" dxfId="668" priority="213" operator="greaterThanOrEqual">
      <formula>0.998</formula>
    </cfRule>
  </conditionalFormatting>
  <conditionalFormatting sqref="Z136:AC136">
    <cfRule type="containsBlanks" dxfId="667" priority="208">
      <formula>LEN(TRIM(Z136))=0</formula>
    </cfRule>
    <cfRule type="cellIs" dxfId="666" priority="209" operator="between">
      <formula>0.9</formula>
      <formula>0.998</formula>
    </cfRule>
    <cfRule type="cellIs" dxfId="665" priority="210" operator="greaterThanOrEqual">
      <formula>0.998</formula>
    </cfRule>
  </conditionalFormatting>
  <conditionalFormatting sqref="Z140:AC157">
    <cfRule type="containsBlanks" dxfId="664" priority="203">
      <formula>LEN(TRIM(Z140))=0</formula>
    </cfRule>
    <cfRule type="cellIs" dxfId="663" priority="204" operator="between">
      <formula>0.9</formula>
      <formula>0.998</formula>
    </cfRule>
    <cfRule type="cellIs" dxfId="662" priority="205" operator="greaterThanOrEqual">
      <formula>0.998</formula>
    </cfRule>
  </conditionalFormatting>
  <conditionalFormatting sqref="Z193:AC193">
    <cfRule type="containsBlanks" dxfId="661" priority="199">
      <formula>LEN(TRIM(Z193))=0</formula>
    </cfRule>
    <cfRule type="cellIs" dxfId="660" priority="200" operator="between">
      <formula>0.9</formula>
      <formula>0.998</formula>
    </cfRule>
    <cfRule type="cellIs" dxfId="659" priority="201" operator="greaterThanOrEqual">
      <formula>0.998</formula>
    </cfRule>
  </conditionalFormatting>
  <conditionalFormatting sqref="Z239:AC239">
    <cfRule type="containsBlanks" dxfId="658" priority="182">
      <formula>LEN(TRIM(Z239))=0</formula>
    </cfRule>
    <cfRule type="cellIs" dxfId="657" priority="183" operator="between">
      <formula>0.9</formula>
      <formula>0.998</formula>
    </cfRule>
    <cfRule type="cellIs" dxfId="656" priority="184" operator="greaterThanOrEqual">
      <formula>0.998</formula>
    </cfRule>
  </conditionalFormatting>
  <conditionalFormatting sqref="Z242:AC242">
    <cfRule type="containsBlanks" dxfId="655" priority="179">
      <formula>LEN(TRIM(Z242))=0</formula>
    </cfRule>
    <cfRule type="cellIs" dxfId="654" priority="180" operator="between">
      <formula>0.9</formula>
      <formula>0.998</formula>
    </cfRule>
    <cfRule type="cellIs" dxfId="653" priority="181" operator="greaterThanOrEqual">
      <formula>0.998</formula>
    </cfRule>
  </conditionalFormatting>
  <conditionalFormatting sqref="Z263:AC284">
    <cfRule type="containsBlanks" dxfId="652" priority="175">
      <formula>LEN(TRIM(Z263))=0</formula>
    </cfRule>
    <cfRule type="cellIs" dxfId="651" priority="176" operator="between">
      <formula>0.9</formula>
      <formula>0.998</formula>
    </cfRule>
    <cfRule type="cellIs" dxfId="650" priority="177" operator="greaterThanOrEqual">
      <formula>0.998</formula>
    </cfRule>
  </conditionalFormatting>
  <conditionalFormatting sqref="AB43:AC43">
    <cfRule type="containsBlanks" dxfId="649" priority="226">
      <formula>LEN(TRIM(AB43))=0</formula>
    </cfRule>
    <cfRule type="cellIs" dxfId="648" priority="227" operator="between">
      <formula>0.9</formula>
      <formula>0.998</formula>
    </cfRule>
    <cfRule type="cellIs" dxfId="647" priority="228" operator="greaterThanOrEqual">
      <formula>0.998</formula>
    </cfRule>
  </conditionalFormatting>
  <conditionalFormatting sqref="AB135:AC135">
    <cfRule type="containsBlanks" dxfId="646" priority="214">
      <formula>LEN(TRIM(AB135))=0</formula>
    </cfRule>
    <cfRule type="cellIs" dxfId="645" priority="215" operator="between">
      <formula>0.9</formula>
      <formula>0.998</formula>
    </cfRule>
    <cfRule type="cellIs" dxfId="644" priority="216" operator="greaterThanOrEqual">
      <formula>0.998</formula>
    </cfRule>
  </conditionalFormatting>
  <conditionalFormatting sqref="AB137:AC139">
    <cfRule type="containsBlanks" dxfId="643" priority="233">
      <formula>LEN(TRIM(AB137))=0</formula>
    </cfRule>
    <cfRule type="cellIs" dxfId="642" priority="234" operator="between">
      <formula>0.9</formula>
      <formula>0.998</formula>
    </cfRule>
    <cfRule type="cellIs" dxfId="641" priority="235" operator="greaterThanOrEqual">
      <formula>0.998</formula>
    </cfRule>
  </conditionalFormatting>
  <conditionalFormatting sqref="AD156">
    <cfRule type="expression" dxfId="640" priority="207">
      <formula>AND($AD156&lt;0.966,$AD156&lt;&gt;"")</formula>
    </cfRule>
  </conditionalFormatting>
  <conditionalFormatting sqref="AD193">
    <cfRule type="expression" dxfId="639" priority="198">
      <formula>AND($AD193&lt;0.966,$AD193&lt;&gt;"")</formula>
    </cfRule>
  </conditionalFormatting>
  <conditionalFormatting sqref="AD242">
    <cfRule type="expression" dxfId="638" priority="178">
      <formula>AND($AD242&lt;0.966,$AD242&lt;&gt;"")</formula>
    </cfRule>
  </conditionalFormatting>
  <conditionalFormatting sqref="AD11:AE44 AD51:AE51 AD58:AE89 AD96:AE96 AD103:AE123 AD144:AD146">
    <cfRule type="expression" dxfId="637" priority="206">
      <formula>AND($AD11&lt;0.966,$AD11&lt;&gt;"")</formula>
    </cfRule>
  </conditionalFormatting>
  <conditionalFormatting sqref="AD126:AE127">
    <cfRule type="expression" dxfId="636" priority="191">
      <formula>AND($AD126&lt;0.966,$AD126&lt;&gt;"")</formula>
    </cfRule>
  </conditionalFormatting>
  <conditionalFormatting sqref="AD130:AE284">
    <cfRule type="expression" dxfId="635" priority="13">
      <formula>AND($AD130&lt;0.966,$AD130&lt;&gt;"")</formula>
    </cfRule>
  </conditionalFormatting>
  <conditionalFormatting sqref="AK11:BP18">
    <cfRule type="expression" dxfId="634" priority="185">
      <formula>AND($M11&lt;&gt;"",$AK11&lt;&gt;"",AK11&lt;$M11)</formula>
    </cfRule>
    <cfRule type="expression" dxfId="633" priority="186">
      <formula>AND($L11&lt;&gt;"",$AK11&lt;&gt;"",AK11&gt;$L11)</formula>
    </cfRule>
    <cfRule type="notContainsBlanks" dxfId="632" priority="187">
      <formula>LEN(TRIM(AK11))&gt;0</formula>
    </cfRule>
    <cfRule type="containsBlanks" dxfId="631" priority="188">
      <formula>LEN(TRIM(AK11))=0</formula>
    </cfRule>
  </conditionalFormatting>
  <conditionalFormatting sqref="AK19:BP44 AK51:BP51 AK58:BP89 AK96:BP96 AK103:BP117">
    <cfRule type="expression" dxfId="630" priority="238">
      <formula>AND($M19&lt;&gt;"",$AK19&lt;&gt;"",AK19&lt;$M19)</formula>
    </cfRule>
    <cfRule type="expression" dxfId="629" priority="239">
      <formula>AND($L19&lt;&gt;"",$AK19&lt;&gt;"",AK19&gt;$L19)</formula>
    </cfRule>
    <cfRule type="notContainsBlanks" dxfId="628" priority="240">
      <formula>LEN(TRIM(AK19))&gt;0</formula>
    </cfRule>
  </conditionalFormatting>
  <conditionalFormatting sqref="AK41:BP44 AK51:BP51 AK58:BP72 AK77:BP82 AK89:BP89 AK96:BP96 AK103:BP114 AK196:BP196 AK206:BP225 AK238:BP239">
    <cfRule type="expression" dxfId="627" priority="218">
      <formula>AND($L41&lt;&gt;"",AK41&gt;$L41)</formula>
    </cfRule>
    <cfRule type="notContainsBlanks" dxfId="626" priority="219">
      <formula>LEN(TRIM(AK41))&gt;0</formula>
    </cfRule>
  </conditionalFormatting>
  <conditionalFormatting sqref="AK44:BP44 AK51:BP51 AK58:BP89 AK96:BP96 AK103:BP117">
    <cfRule type="containsBlanks" dxfId="625" priority="220">
      <formula>LEN(TRIM(AK44))=0</formula>
    </cfRule>
  </conditionalFormatting>
  <conditionalFormatting sqref="AK118:BP123 AK126:BP127 AK130:BP158 AK190:BP196">
    <cfRule type="expression" dxfId="624" priority="192">
      <formula>AND($M118&lt;&gt;"",$AK118&lt;&gt;"",AK118&lt;$M118)</formula>
    </cfRule>
    <cfRule type="expression" dxfId="623" priority="193">
      <formula>AND($L118&lt;&gt;"",$AK118&lt;&gt;"",AK118&gt;$L118)</formula>
    </cfRule>
    <cfRule type="notContainsBlanks" dxfId="622" priority="194">
      <formula>LEN(TRIM(AK118))&gt;0</formula>
    </cfRule>
  </conditionalFormatting>
  <conditionalFormatting sqref="AK159:BP189">
    <cfRule type="expression" dxfId="621" priority="30">
      <formula>AND($M159&lt;&gt;"",$AK159&lt;&gt;"",AK159&lt;$M159)</formula>
    </cfRule>
    <cfRule type="expression" dxfId="620" priority="31">
      <formula>AND($L159&lt;&gt;"",$AK159&lt;&gt;"",AK159&gt;$L159)</formula>
    </cfRule>
    <cfRule type="notContainsBlanks" dxfId="619" priority="32">
      <formula>LEN(TRIM(AK159))&gt;0</formula>
    </cfRule>
  </conditionalFormatting>
  <conditionalFormatting sqref="AK196:BP196 AK41:BP44 AK51:BP51 AK206:BP225 AK238:BP239 AK58:BP72 AK77:BP82 AK89:BP89 AK96:BP96 AK103:BP114">
    <cfRule type="expression" dxfId="618" priority="217">
      <formula>AND($M41&lt;&gt;"",AK41&lt;$M41)</formula>
    </cfRule>
  </conditionalFormatting>
  <conditionalFormatting sqref="AK196:BP196 AK206:BP225 AK238:BP284 O11:Q44 O51:Q51 O58:Q89 O96:Q96 O103:Q123 O126:Q127 O130:Q284">
    <cfRule type="expression" dxfId="617" priority="223">
      <formula>AND($M11&lt;&gt;"",$AK11&lt;&gt;"",O11&lt;$M11)</formula>
    </cfRule>
  </conditionalFormatting>
  <conditionalFormatting sqref="AK197:BP205">
    <cfRule type="expression" dxfId="616" priority="24">
      <formula>AND($M197&lt;&gt;"",$AK197&lt;&gt;"",AK197&lt;$M197)</formula>
    </cfRule>
    <cfRule type="expression" dxfId="615" priority="25">
      <formula>AND($L197&lt;&gt;"",$AK197&lt;&gt;"",AK197&gt;$L197)</formula>
    </cfRule>
    <cfRule type="notContainsBlanks" dxfId="614" priority="26">
      <formula>LEN(TRIM(AK197))&gt;0</formula>
    </cfRule>
  </conditionalFormatting>
  <conditionalFormatting sqref="AK226:BP237">
    <cfRule type="expression" dxfId="613" priority="14">
      <formula>AND($M226&lt;&gt;"",$AK226&lt;&gt;"",AK226&lt;$M226)</formula>
    </cfRule>
    <cfRule type="expression" dxfId="612" priority="15">
      <formula>AND($L226&lt;&gt;"",$AK226&lt;&gt;"",AK226&gt;$L226)</formula>
    </cfRule>
    <cfRule type="notContainsBlanks" dxfId="611" priority="16">
      <formula>LEN(TRIM(AK226))&gt;0</formula>
    </cfRule>
  </conditionalFormatting>
  <conditionalFormatting sqref="AK287:BP292">
    <cfRule type="containsBlanks" dxfId="610" priority="50">
      <formula>LEN(TRIM(AK287))=0</formula>
    </cfRule>
    <cfRule type="expression" dxfId="609" priority="51">
      <formula>AND($M287&lt;&gt;"",$AK287&lt;&gt;"",AK287&lt;$M287)</formula>
    </cfRule>
    <cfRule type="expression" dxfId="608" priority="52">
      <formula>AND($L287&lt;&gt;"",$AK287&lt;&gt;"",AK287&gt;$L287)</formula>
    </cfRule>
    <cfRule type="notContainsBlanks" dxfId="607" priority="53">
      <formula>LEN(TRIM(AK287))&gt;0</formula>
    </cfRule>
  </conditionalFormatting>
  <conditionalFormatting sqref="BU11:BW292">
    <cfRule type="expression" dxfId="606" priority="4">
      <formula>AND($M11&lt;&gt;"",$AK11&lt;&gt;"",BU11&lt;$M11)</formula>
    </cfRule>
    <cfRule type="expression" dxfId="605" priority="5">
      <formula>AND($L11&lt;&gt;"",$AK11&lt;&gt;"",BU11&gt;$L11)</formula>
    </cfRule>
    <cfRule type="notContainsBlanks" dxfId="604" priority="6">
      <formula>LEN(TRIM(BU11))&gt;0</formula>
    </cfRule>
  </conditionalFormatting>
  <conditionalFormatting sqref="BX11:BX292">
    <cfRule type="endsWith" dxfId="603" priority="1" operator="endsWith" text="OK">
      <formula>RIGHT(BX11,LEN("OK"))="OK"</formula>
    </cfRule>
    <cfRule type="endsWith" dxfId="602" priority="2" operator="endsWith" text="OOS">
      <formula>RIGHT(BX11,LEN("OOS"))="OOS"</formula>
    </cfRule>
    <cfRule type="endsWith" dxfId="601" priority="3" operator="endsWith" text="OOC">
      <formula>RIGHT(BX11,LEN("OOC"))="OOC"</formula>
    </cfRule>
  </conditionalFormatting>
  <dataValidations disablePrompts="1" count="3">
    <dataValidation type="list" allowBlank="1" showInputMessage="1" showErrorMessage="1" sqref="K11:K292" xr:uid="{1B825E90-4DC4-4E14-8D63-B82402D653D4}">
      <formula1>gauging</formula1>
    </dataValidation>
    <dataValidation type="list" allowBlank="1" showInputMessage="1" showErrorMessage="1" sqref="J11:J292" xr:uid="{50EA41E5-0EED-47DE-990B-7E4215291E11}">
      <formula1>insp_meth</formula1>
    </dataValidation>
    <dataValidation type="list" allowBlank="1" showInputMessage="1" showErrorMessage="1" sqref="F11:F292" xr:uid="{1D375A37-F094-4C37-99D3-A18DCFA1C120}">
      <formula1>dim_type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EBU292"/>
  <sheetViews>
    <sheetView showGridLines="0" topLeftCell="BC268" zoomScale="85" zoomScaleNormal="85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44140625" bestFit="1" customWidth="1"/>
  </cols>
  <sheetData>
    <row r="1" spans="1:1007 1043:2019 2091:3024 3084:3444" s="1" customFormat="1" ht="21.95" customHeight="1">
      <c r="A1" s="172" t="s">
        <v>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74" t="s">
        <v>14</v>
      </c>
      <c r="C4" s="175"/>
      <c r="D4" s="80" t="s">
        <v>403</v>
      </c>
      <c r="E4" s="35"/>
      <c r="F4" s="176" t="s">
        <v>15</v>
      </c>
      <c r="G4" s="177"/>
      <c r="H4" s="199" t="s">
        <v>190</v>
      </c>
      <c r="I4" s="197"/>
      <c r="J4" s="197"/>
      <c r="K4" s="197"/>
      <c r="L4" s="197"/>
      <c r="M4" s="198"/>
      <c r="N4" s="36"/>
      <c r="O4" s="174" t="s">
        <v>81</v>
      </c>
      <c r="P4" s="181"/>
      <c r="Q4" s="175"/>
      <c r="R4" s="182" t="s">
        <v>410</v>
      </c>
      <c r="S4" s="183"/>
      <c r="T4" s="183"/>
      <c r="U4" s="183"/>
      <c r="V4" s="183"/>
      <c r="W4" s="192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74" t="s">
        <v>16</v>
      </c>
      <c r="C5" s="175"/>
      <c r="D5" s="80" t="s">
        <v>227</v>
      </c>
      <c r="E5" s="35"/>
      <c r="F5" s="176" t="s">
        <v>17</v>
      </c>
      <c r="G5" s="177"/>
      <c r="H5" s="196" t="s">
        <v>312</v>
      </c>
      <c r="I5" s="197"/>
      <c r="J5" s="197"/>
      <c r="K5" s="197"/>
      <c r="L5" s="197"/>
      <c r="M5" s="198"/>
      <c r="N5" s="36"/>
      <c r="O5" s="174" t="s">
        <v>57</v>
      </c>
      <c r="P5" s="181"/>
      <c r="Q5" s="175"/>
      <c r="R5" s="185"/>
      <c r="S5" s="183"/>
      <c r="T5" s="183"/>
      <c r="U5" s="183"/>
      <c r="V5" s="183"/>
      <c r="W5" s="192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74" t="s">
        <v>18</v>
      </c>
      <c r="C6" s="175"/>
      <c r="D6" s="81" t="s">
        <v>404</v>
      </c>
      <c r="E6" s="35"/>
      <c r="F6" s="176" t="s">
        <v>45</v>
      </c>
      <c r="G6" s="177"/>
      <c r="H6" s="196" t="s">
        <v>303</v>
      </c>
      <c r="I6" s="197"/>
      <c r="J6" s="197"/>
      <c r="K6" s="197"/>
      <c r="L6" s="197"/>
      <c r="M6" s="198"/>
      <c r="N6" s="36"/>
      <c r="O6" s="174" t="s">
        <v>56</v>
      </c>
      <c r="P6" s="181"/>
      <c r="Q6" s="175"/>
      <c r="R6" s="185" t="s">
        <v>387</v>
      </c>
      <c r="S6" s="183"/>
      <c r="T6" s="183"/>
      <c r="U6" s="183"/>
      <c r="V6" s="183"/>
      <c r="W6" s="192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93" t="s">
        <v>19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25"/>
      <c r="O8" s="193" t="s">
        <v>24</v>
      </c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5"/>
      <c r="AG8" s="190" t="s">
        <v>68</v>
      </c>
      <c r="AH8" s="190"/>
      <c r="AI8" s="190"/>
      <c r="AJ8" s="25"/>
      <c r="AK8" s="203" t="s">
        <v>25</v>
      </c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R8" s="207"/>
      <c r="BS8" s="207"/>
      <c r="BT8" s="207"/>
      <c r="BU8" s="207"/>
      <c r="BV8" s="207"/>
      <c r="BW8" s="207"/>
      <c r="BX8" s="209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88" t="s">
        <v>76</v>
      </c>
      <c r="AA9" s="189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205" t="s">
        <v>300</v>
      </c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6"/>
      <c r="BJ9" s="206"/>
      <c r="BK9" s="206"/>
      <c r="BL9" s="206"/>
      <c r="BM9" s="206"/>
      <c r="BN9" s="206"/>
      <c r="BO9" s="206"/>
      <c r="BP9" s="206"/>
      <c r="BR9" s="208"/>
      <c r="BS9" s="208"/>
      <c r="BT9" s="208"/>
      <c r="BU9" s="208"/>
      <c r="BV9" s="208"/>
      <c r="BW9" s="208"/>
      <c r="BX9" s="210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211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3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0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1">IF(AND(G12="",H12=""),"",IF(G12="",H12,G12+H12))</f>
        <v>#REF!</v>
      </c>
      <c r="M12" s="24" t="e">
        <f t="shared" ref="M12:M122" si="2">IF(AND(G12="",I12=""),"",IF(G12="",I12,G12+I12))</f>
        <v>#REF!</v>
      </c>
      <c r="N12" s="27"/>
      <c r="O12" s="3" t="e">
        <f t="shared" ref="O12:O129" si="3">IF(OR($AK12="",ISNUMBER($AK12)=FALSE),"",MAX(AK12:BP12))</f>
        <v>#REF!</v>
      </c>
      <c r="P12" s="3" t="e">
        <f t="shared" ref="P12:P129" si="4">IF(OR($AK12="",ISNUMBER($AK12)=FALSE),"",MIN(AK12:BP12))</f>
        <v>#REF!</v>
      </c>
      <c r="Q12" s="3" t="e">
        <f t="shared" ref="Q12:Q129" si="5">IF(OR($AK12="",ISNUMBER($AK12)=FALSE),"",AVERAGE(AK12:BP12))</f>
        <v>#REF!</v>
      </c>
      <c r="R12" s="4" t="e">
        <f t="shared" ref="R12:R129" si="6">IF(OR($AK12="",ISNUMBER($AK12)=FALSE),"",STDEV(AK12:BP12))</f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7">IF(OR($AK12="",ISNUMBER($AK12)=FALSE),"",IF(AND($F12="Tolerance",$G12&lt;&gt;""),($Q12-$G12)/(($L12-$M12)/2),IF(AND($F12="GD&amp;T",$H12&lt;&gt;""),$Q12/$H12,"")))</f>
        <v>#REF!</v>
      </c>
      <c r="U12" s="77" t="e">
        <f t="shared" ref="U12:U129" si="8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ref="V12:V122" si="9">IF(OR($AK12="",ISNUMBER($AK12)=FALSE),"",IF(H12="","",(L12-Q12)/(3*R12)))</f>
        <v>#REF!</v>
      </c>
      <c r="W12" s="5" t="e">
        <f t="shared" ref="W12:W122" si="10">IF(OR($AK12="",ISNUMBER($AK12)=FALSE),"",IF(I12="","",(Q12-M12)/(3*R12)))</f>
        <v>#REF!</v>
      </c>
      <c r="X12" s="5" t="e">
        <f t="shared" ref="X12:X122" si="11">IF(OR($AK12="",ISNUMBER($AK12)=FALSE),"",IF(AND(G12=0,I12=0),((H12)-(Q12))/(3*R12),MIN(V12:W12)))</f>
        <v>#REF!</v>
      </c>
      <c r="Y12" s="73" t="e">
        <f t="shared" ref="Y12:Y122" si="12">IF(OR($AK12="",ISNUMBER($AK12)=FALSE),"",IF(AND(G12=0,I12=0),NORMSDIST(3*X12),NORMSDIST(3*X12)+NORMSDIST(6*S12-3*X12)-1))</f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0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1"/>
        <v>#REF!</v>
      </c>
      <c r="M13" s="24" t="e">
        <f t="shared" si="2"/>
        <v>#REF!</v>
      </c>
      <c r="N13" s="27"/>
      <c r="O13" s="3" t="e">
        <f t="shared" si="3"/>
        <v>#REF!</v>
      </c>
      <c r="P13" s="3" t="e">
        <f t="shared" si="4"/>
        <v>#REF!</v>
      </c>
      <c r="Q13" s="3" t="e">
        <f t="shared" si="5"/>
        <v>#REF!</v>
      </c>
      <c r="R13" s="4" t="e">
        <f t="shared" si="6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7"/>
        <v>#REF!</v>
      </c>
      <c r="U13" s="77" t="e">
        <f t="shared" si="8"/>
        <v>#REF!</v>
      </c>
      <c r="V13" s="5" t="e">
        <f t="shared" si="9"/>
        <v>#REF!</v>
      </c>
      <c r="W13" s="5" t="e">
        <f t="shared" si="10"/>
        <v>#REF!</v>
      </c>
      <c r="X13" s="5" t="e">
        <f t="shared" si="11"/>
        <v>#REF!</v>
      </c>
      <c r="Y13" s="73" t="e">
        <f t="shared" si="12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0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1"/>
        <v>#REF!</v>
      </c>
      <c r="M14" s="24" t="e">
        <f t="shared" si="2"/>
        <v>#REF!</v>
      </c>
      <c r="N14" s="27"/>
      <c r="O14" s="3" t="e">
        <f t="shared" si="3"/>
        <v>#REF!</v>
      </c>
      <c r="P14" s="3" t="e">
        <f t="shared" si="4"/>
        <v>#REF!</v>
      </c>
      <c r="Q14" s="3" t="e">
        <f t="shared" si="5"/>
        <v>#REF!</v>
      </c>
      <c r="R14" s="4" t="e">
        <f t="shared" si="6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7"/>
        <v>#REF!</v>
      </c>
      <c r="U14" s="77" t="e">
        <f t="shared" si="8"/>
        <v>#REF!</v>
      </c>
      <c r="V14" s="5" t="e">
        <f t="shared" si="9"/>
        <v>#REF!</v>
      </c>
      <c r="W14" s="5" t="e">
        <f t="shared" si="10"/>
        <v>#REF!</v>
      </c>
      <c r="X14" s="5" t="e">
        <f t="shared" si="11"/>
        <v>#REF!</v>
      </c>
      <c r="Y14" s="73" t="e">
        <f t="shared" si="12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0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1"/>
        <v>#REF!</v>
      </c>
      <c r="M15" s="24" t="e">
        <f t="shared" si="2"/>
        <v>#REF!</v>
      </c>
      <c r="N15" s="27"/>
      <c r="O15" s="3" t="e">
        <f t="shared" si="3"/>
        <v>#REF!</v>
      </c>
      <c r="P15" s="3" t="e">
        <f t="shared" si="4"/>
        <v>#REF!</v>
      </c>
      <c r="Q15" s="3" t="e">
        <f t="shared" si="5"/>
        <v>#REF!</v>
      </c>
      <c r="R15" s="4" t="e">
        <f t="shared" si="6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7"/>
        <v>#REF!</v>
      </c>
      <c r="U15" s="77" t="e">
        <f t="shared" si="8"/>
        <v>#REF!</v>
      </c>
      <c r="V15" s="5" t="e">
        <f t="shared" si="9"/>
        <v>#REF!</v>
      </c>
      <c r="W15" s="5" t="e">
        <f t="shared" si="10"/>
        <v>#REF!</v>
      </c>
      <c r="X15" s="5" t="e">
        <f t="shared" si="11"/>
        <v>#REF!</v>
      </c>
      <c r="Y15" s="73" t="e">
        <f t="shared" si="12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0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1"/>
        <v>#REF!</v>
      </c>
      <c r="M16" s="24" t="e">
        <f t="shared" si="2"/>
        <v>#REF!</v>
      </c>
      <c r="N16" s="27"/>
      <c r="O16" s="3" t="e">
        <f t="shared" si="3"/>
        <v>#REF!</v>
      </c>
      <c r="P16" s="3" t="e">
        <f t="shared" si="4"/>
        <v>#REF!</v>
      </c>
      <c r="Q16" s="3" t="e">
        <f t="shared" si="5"/>
        <v>#REF!</v>
      </c>
      <c r="R16" s="4" t="e">
        <f t="shared" si="6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7"/>
        <v>#REF!</v>
      </c>
      <c r="U16" s="77" t="e">
        <f t="shared" si="8"/>
        <v>#REF!</v>
      </c>
      <c r="V16" s="5" t="e">
        <f t="shared" si="9"/>
        <v>#REF!</v>
      </c>
      <c r="W16" s="5" t="e">
        <f t="shared" si="10"/>
        <v>#REF!</v>
      </c>
      <c r="X16" s="5" t="e">
        <f t="shared" si="11"/>
        <v>#REF!</v>
      </c>
      <c r="Y16" s="73" t="e">
        <f t="shared" si="12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0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1"/>
        <v>#REF!</v>
      </c>
      <c r="M17" s="24" t="e">
        <f t="shared" si="2"/>
        <v>#REF!</v>
      </c>
      <c r="N17" s="27"/>
      <c r="O17" s="3" t="e">
        <f t="shared" si="3"/>
        <v>#REF!</v>
      </c>
      <c r="P17" s="3" t="e">
        <f t="shared" si="4"/>
        <v>#REF!</v>
      </c>
      <c r="Q17" s="3" t="e">
        <f t="shared" si="5"/>
        <v>#REF!</v>
      </c>
      <c r="R17" s="4" t="e">
        <f t="shared" si="6"/>
        <v>#REF!</v>
      </c>
      <c r="S17" s="5" t="e">
        <f t="shared" si="21"/>
        <v>#REF!</v>
      </c>
      <c r="T17" s="77" t="e">
        <f t="shared" si="7"/>
        <v>#REF!</v>
      </c>
      <c r="U17" s="77" t="e">
        <f t="shared" si="8"/>
        <v>#REF!</v>
      </c>
      <c r="V17" s="5" t="e">
        <f t="shared" si="9"/>
        <v>#REF!</v>
      </c>
      <c r="W17" s="5" t="e">
        <f t="shared" si="10"/>
        <v>#REF!</v>
      </c>
      <c r="X17" s="5" t="e">
        <f t="shared" si="11"/>
        <v>#REF!</v>
      </c>
      <c r="Y17" s="73" t="e">
        <f t="shared" si="12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0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1"/>
        <v>#REF!</v>
      </c>
      <c r="M18" s="24" t="e">
        <f t="shared" si="2"/>
        <v>#REF!</v>
      </c>
      <c r="N18" s="27"/>
      <c r="O18" s="3" t="e">
        <f t="shared" si="3"/>
        <v>#REF!</v>
      </c>
      <c r="P18" s="3" t="e">
        <f t="shared" si="4"/>
        <v>#REF!</v>
      </c>
      <c r="Q18" s="3" t="e">
        <f t="shared" si="5"/>
        <v>#REF!</v>
      </c>
      <c r="R18" s="4" t="e">
        <f t="shared" si="6"/>
        <v>#REF!</v>
      </c>
      <c r="S18" s="5" t="e">
        <f t="shared" si="21"/>
        <v>#REF!</v>
      </c>
      <c r="T18" s="77" t="e">
        <f t="shared" si="7"/>
        <v>#REF!</v>
      </c>
      <c r="U18" s="77" t="e">
        <f t="shared" si="8"/>
        <v>#REF!</v>
      </c>
      <c r="V18" s="5" t="e">
        <f t="shared" si="9"/>
        <v>#REF!</v>
      </c>
      <c r="W18" s="5" t="e">
        <f t="shared" si="10"/>
        <v>#REF!</v>
      </c>
      <c r="X18" s="5" t="e">
        <f t="shared" si="11"/>
        <v>#REF!</v>
      </c>
      <c r="Y18" s="73" t="e">
        <f t="shared" si="12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0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195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1"/>
        <v>#REF!</v>
      </c>
      <c r="M19" s="24" t="e">
        <f t="shared" si="2"/>
        <v>#REF!</v>
      </c>
      <c r="N19" s="28"/>
      <c r="O19" s="3" t="e">
        <f t="shared" si="3"/>
        <v>#REF!</v>
      </c>
      <c r="P19" s="3" t="e">
        <f t="shared" si="4"/>
        <v>#REF!</v>
      </c>
      <c r="Q19" s="3" t="e">
        <f t="shared" si="5"/>
        <v>#REF!</v>
      </c>
      <c r="R19" s="4" t="e">
        <f t="shared" si="6"/>
        <v>#REF!</v>
      </c>
      <c r="S19" s="5" t="e">
        <f t="shared" si="21"/>
        <v>#REF!</v>
      </c>
      <c r="T19" s="77" t="e">
        <f t="shared" si="7"/>
        <v>#REF!</v>
      </c>
      <c r="U19" s="77" t="e">
        <f t="shared" si="8"/>
        <v>#REF!</v>
      </c>
      <c r="V19" s="5" t="e">
        <f t="shared" si="9"/>
        <v>#REF!</v>
      </c>
      <c r="W19" s="5" t="e">
        <f t="shared" si="10"/>
        <v>#REF!</v>
      </c>
      <c r="X19" s="5" t="e">
        <f t="shared" si="11"/>
        <v>#REF!</v>
      </c>
      <c r="Y19" s="73" t="e">
        <f t="shared" si="12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0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/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0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/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0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/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0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/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0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/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0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/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0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/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0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/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0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/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0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1"/>
        <v>#REF!</v>
      </c>
      <c r="M29" s="24" t="e">
        <f t="shared" si="2"/>
        <v>#REF!</v>
      </c>
      <c r="N29" s="27"/>
      <c r="O29" s="3" t="e">
        <f t="shared" si="3"/>
        <v>#REF!</v>
      </c>
      <c r="P29" s="3" t="e">
        <f t="shared" si="4"/>
        <v>#REF!</v>
      </c>
      <c r="Q29" s="3" t="e">
        <f t="shared" si="5"/>
        <v>#REF!</v>
      </c>
      <c r="R29" s="4" t="e">
        <f t="shared" si="6"/>
        <v>#REF!</v>
      </c>
      <c r="S29" s="5" t="e">
        <f t="shared" si="21"/>
        <v>#REF!</v>
      </c>
      <c r="T29" s="77" t="e">
        <f t="shared" si="7"/>
        <v>#REF!</v>
      </c>
      <c r="U29" s="77" t="e">
        <f t="shared" si="8"/>
        <v>#REF!</v>
      </c>
      <c r="V29" s="5" t="e">
        <f t="shared" si="9"/>
        <v>#REF!</v>
      </c>
      <c r="W29" s="5" t="e">
        <f t="shared" si="10"/>
        <v>#REF!</v>
      </c>
      <c r="X29" s="5" t="e">
        <f t="shared" si="11"/>
        <v>#REF!</v>
      </c>
      <c r="Y29" s="73" t="e">
        <f t="shared" si="12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0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1"/>
        <v>#REF!</v>
      </c>
      <c r="M30" s="24" t="e">
        <f t="shared" si="2"/>
        <v>#REF!</v>
      </c>
      <c r="N30" s="27"/>
      <c r="O30" s="3" t="e">
        <f t="shared" si="3"/>
        <v>#REF!</v>
      </c>
      <c r="P30" s="3" t="e">
        <f t="shared" si="4"/>
        <v>#REF!</v>
      </c>
      <c r="Q30" s="3" t="e">
        <f t="shared" si="5"/>
        <v>#REF!</v>
      </c>
      <c r="R30" s="4" t="e">
        <f t="shared" si="6"/>
        <v>#REF!</v>
      </c>
      <c r="S30" s="5" t="e">
        <f t="shared" si="21"/>
        <v>#REF!</v>
      </c>
      <c r="T30" s="77" t="e">
        <f t="shared" si="7"/>
        <v>#REF!</v>
      </c>
      <c r="U30" s="77" t="e">
        <f t="shared" si="8"/>
        <v>#REF!</v>
      </c>
      <c r="V30" s="5" t="e">
        <f t="shared" si="9"/>
        <v>#REF!</v>
      </c>
      <c r="W30" s="5" t="e">
        <f t="shared" si="10"/>
        <v>#REF!</v>
      </c>
      <c r="X30" s="5" t="e">
        <f t="shared" si="11"/>
        <v>#REF!</v>
      </c>
      <c r="Y30" s="73" t="e">
        <f t="shared" si="12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0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1"/>
        <v>#REF!</v>
      </c>
      <c r="M31" s="24" t="e">
        <f t="shared" si="2"/>
        <v>#REF!</v>
      </c>
      <c r="N31" s="28"/>
      <c r="O31" s="3" t="e">
        <f t="shared" si="3"/>
        <v>#REF!</v>
      </c>
      <c r="P31" s="3" t="e">
        <f t="shared" si="4"/>
        <v>#REF!</v>
      </c>
      <c r="Q31" s="3" t="e">
        <f t="shared" si="5"/>
        <v>#REF!</v>
      </c>
      <c r="R31" s="4" t="e">
        <f t="shared" si="6"/>
        <v>#REF!</v>
      </c>
      <c r="S31" s="5" t="e">
        <f t="shared" si="21"/>
        <v>#REF!</v>
      </c>
      <c r="T31" s="77" t="e">
        <f t="shared" si="7"/>
        <v>#REF!</v>
      </c>
      <c r="U31" s="77" t="e">
        <f t="shared" si="8"/>
        <v>#REF!</v>
      </c>
      <c r="V31" s="5" t="e">
        <f t="shared" si="9"/>
        <v>#REF!</v>
      </c>
      <c r="W31" s="5" t="e">
        <f t="shared" si="10"/>
        <v>#REF!</v>
      </c>
      <c r="X31" s="5" t="e">
        <f t="shared" si="11"/>
        <v>#REF!</v>
      </c>
      <c r="Y31" s="73" t="e">
        <f t="shared" si="12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0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/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0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/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0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/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0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/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0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/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0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/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0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/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0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/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0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/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0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1"/>
        <v>#REF!</v>
      </c>
      <c r="M41" s="24" t="e">
        <f t="shared" si="2"/>
        <v>#REF!</v>
      </c>
      <c r="N41" s="27"/>
      <c r="O41" s="3" t="e">
        <f t="shared" si="3"/>
        <v>#REF!</v>
      </c>
      <c r="P41" s="3" t="e">
        <f t="shared" si="4"/>
        <v>#REF!</v>
      </c>
      <c r="Q41" s="3" t="e">
        <f t="shared" si="5"/>
        <v>#REF!</v>
      </c>
      <c r="R41" s="4" t="e">
        <f t="shared" si="6"/>
        <v>#REF!</v>
      </c>
      <c r="S41" s="5" t="e">
        <f t="shared" si="21"/>
        <v>#REF!</v>
      </c>
      <c r="T41" s="77" t="e">
        <f t="shared" si="7"/>
        <v>#REF!</v>
      </c>
      <c r="U41" s="77" t="e">
        <f t="shared" si="8"/>
        <v>#REF!</v>
      </c>
      <c r="V41" s="5" t="e">
        <f t="shared" si="9"/>
        <v>#REF!</v>
      </c>
      <c r="W41" s="5" t="e">
        <f t="shared" si="10"/>
        <v>#REF!</v>
      </c>
      <c r="X41" s="5" t="e">
        <f t="shared" si="11"/>
        <v>#REF!</v>
      </c>
      <c r="Y41" s="73" t="e">
        <f t="shared" si="12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0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1"/>
        <v>#REF!</v>
      </c>
      <c r="M42" s="24" t="e">
        <f t="shared" si="2"/>
        <v>#REF!</v>
      </c>
      <c r="N42" s="27"/>
      <c r="O42" s="3" t="e">
        <f t="shared" si="3"/>
        <v>#REF!</v>
      </c>
      <c r="P42" s="3" t="e">
        <f t="shared" si="4"/>
        <v>#REF!</v>
      </c>
      <c r="Q42" s="3" t="e">
        <f t="shared" si="5"/>
        <v>#REF!</v>
      </c>
      <c r="R42" s="4" t="e">
        <f t="shared" si="6"/>
        <v>#REF!</v>
      </c>
      <c r="S42" s="5" t="e">
        <f t="shared" si="21"/>
        <v>#REF!</v>
      </c>
      <c r="T42" s="77" t="e">
        <f t="shared" si="7"/>
        <v>#REF!</v>
      </c>
      <c r="U42" s="77" t="e">
        <f t="shared" si="8"/>
        <v>#REF!</v>
      </c>
      <c r="V42" s="5" t="e">
        <f t="shared" si="9"/>
        <v>#REF!</v>
      </c>
      <c r="W42" s="5" t="e">
        <f t="shared" si="10"/>
        <v>#REF!</v>
      </c>
      <c r="X42" s="5" t="e">
        <f t="shared" si="11"/>
        <v>#REF!</v>
      </c>
      <c r="Y42" s="73" t="e">
        <f t="shared" si="12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0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1"/>
        <v>#REF!</v>
      </c>
      <c r="M43" s="24" t="e">
        <f t="shared" si="2"/>
        <v>#REF!</v>
      </c>
      <c r="N43" s="27"/>
      <c r="O43" s="3" t="e">
        <f t="shared" si="3"/>
        <v>#REF!</v>
      </c>
      <c r="P43" s="3" t="e">
        <f t="shared" si="4"/>
        <v>#REF!</v>
      </c>
      <c r="Q43" s="3" t="e">
        <f t="shared" si="5"/>
        <v>#REF!</v>
      </c>
      <c r="R43" s="4" t="e">
        <f t="shared" si="6"/>
        <v>#REF!</v>
      </c>
      <c r="S43" s="5" t="e">
        <f t="shared" si="21"/>
        <v>#REF!</v>
      </c>
      <c r="T43" s="77" t="e">
        <f t="shared" si="7"/>
        <v>#REF!</v>
      </c>
      <c r="U43" s="77" t="e">
        <f t="shared" si="8"/>
        <v>#REF!</v>
      </c>
      <c r="V43" s="5" t="e">
        <f t="shared" si="9"/>
        <v>#REF!</v>
      </c>
      <c r="W43" s="5" t="e">
        <f t="shared" si="10"/>
        <v>#REF!</v>
      </c>
      <c r="X43" s="5" t="e">
        <f t="shared" si="11"/>
        <v>#REF!</v>
      </c>
      <c r="Y43" s="73" t="e">
        <f t="shared" si="12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0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1"/>
        <v>#REF!</v>
      </c>
      <c r="M44" s="24" t="e">
        <f t="shared" si="2"/>
        <v>#REF!</v>
      </c>
      <c r="N44" s="28"/>
      <c r="O44" s="3" t="e">
        <f t="shared" si="3"/>
        <v>#REF!</v>
      </c>
      <c r="P44" s="3" t="e">
        <f t="shared" si="4"/>
        <v>#REF!</v>
      </c>
      <c r="Q44" s="3" t="e">
        <f t="shared" si="5"/>
        <v>#REF!</v>
      </c>
      <c r="R44" s="4" t="e">
        <f t="shared" si="6"/>
        <v>#REF!</v>
      </c>
      <c r="S44" s="5" t="e">
        <f t="shared" si="21"/>
        <v>#REF!</v>
      </c>
      <c r="T44" s="77" t="e">
        <f t="shared" si="7"/>
        <v>#REF!</v>
      </c>
      <c r="U44" s="77" t="e">
        <f t="shared" si="8"/>
        <v>#REF!</v>
      </c>
      <c r="V44" s="5" t="e">
        <f t="shared" si="9"/>
        <v>#REF!</v>
      </c>
      <c r="W44" s="5" t="e">
        <f t="shared" si="10"/>
        <v>#REF!</v>
      </c>
      <c r="X44" s="5" t="e">
        <f t="shared" si="11"/>
        <v>#REF!</v>
      </c>
      <c r="Y44" s="73" t="e">
        <f t="shared" si="12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0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12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7"/>
        <v>#REF!</v>
      </c>
      <c r="U45" s="77" t="e">
        <f t="shared" si="8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0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12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7"/>
        <v>#REF!</v>
      </c>
      <c r="U46" s="77" t="e">
        <f t="shared" si="8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0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12</v>
      </c>
      <c r="K47" s="75"/>
      <c r="L47" s="18">
        <f t="shared" si="1"/>
        <v>0.51800000000000002</v>
      </c>
      <c r="M47" s="24">
        <f t="shared" si="2"/>
        <v>0.48499999999999999</v>
      </c>
      <c r="N47" s="28"/>
      <c r="O47" s="3" t="e">
        <f t="shared" si="3"/>
        <v>#REF!</v>
      </c>
      <c r="P47" s="3" t="e">
        <f t="shared" si="4"/>
        <v>#REF!</v>
      </c>
      <c r="Q47" s="3" t="e">
        <f t="shared" si="5"/>
        <v>#REF!</v>
      </c>
      <c r="R47" s="4" t="e">
        <f t="shared" si="6"/>
        <v>#REF!</v>
      </c>
      <c r="S47" s="5" t="e">
        <f t="shared" si="21"/>
        <v>#REF!</v>
      </c>
      <c r="T47" s="77" t="e">
        <f t="shared" si="7"/>
        <v>#REF!</v>
      </c>
      <c r="U47" s="77" t="e">
        <f t="shared" si="8"/>
        <v>#REF!</v>
      </c>
      <c r="V47" s="5" t="e">
        <f t="shared" si="9"/>
        <v>#REF!</v>
      </c>
      <c r="W47" s="5" t="e">
        <f t="shared" si="10"/>
        <v>#REF!</v>
      </c>
      <c r="X47" s="5" t="e">
        <f t="shared" si="11"/>
        <v>#REF!</v>
      </c>
      <c r="Y47" s="73" t="e">
        <f t="shared" si="12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0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12</v>
      </c>
      <c r="K48" s="75"/>
      <c r="L48" s="18">
        <f t="shared" si="1"/>
        <v>0.51800000000000002</v>
      </c>
      <c r="M48" s="24">
        <f t="shared" si="2"/>
        <v>0.48499999999999999</v>
      </c>
      <c r="N48" s="28"/>
      <c r="O48" s="3" t="e">
        <f t="shared" si="3"/>
        <v>#REF!</v>
      </c>
      <c r="P48" s="3" t="e">
        <f t="shared" si="4"/>
        <v>#REF!</v>
      </c>
      <c r="Q48" s="3" t="e">
        <f t="shared" si="5"/>
        <v>#REF!</v>
      </c>
      <c r="R48" s="4" t="e">
        <f t="shared" si="6"/>
        <v>#REF!</v>
      </c>
      <c r="S48" s="5" t="e">
        <f t="shared" si="21"/>
        <v>#REF!</v>
      </c>
      <c r="T48" s="77" t="e">
        <f t="shared" si="7"/>
        <v>#REF!</v>
      </c>
      <c r="U48" s="77" t="e">
        <f t="shared" si="8"/>
        <v>#REF!</v>
      </c>
      <c r="V48" s="5" t="e">
        <f t="shared" si="9"/>
        <v>#REF!</v>
      </c>
      <c r="W48" s="5" t="e">
        <f t="shared" si="10"/>
        <v>#REF!</v>
      </c>
      <c r="X48" s="5" t="e">
        <f t="shared" si="11"/>
        <v>#REF!</v>
      </c>
      <c r="Y48" s="73" t="e">
        <f t="shared" si="12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0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12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7"/>
        <v>#REF!</v>
      </c>
      <c r="U49" s="77" t="e">
        <f t="shared" si="8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0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12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7"/>
        <v>#REF!</v>
      </c>
      <c r="U50" s="77" t="e">
        <f t="shared" si="8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0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398</v>
      </c>
      <c r="K51" s="75"/>
      <c r="L51" s="18" t="e">
        <f t="shared" si="1"/>
        <v>#REF!</v>
      </c>
      <c r="M51" s="24" t="e">
        <f t="shared" si="2"/>
        <v>#REF!</v>
      </c>
      <c r="N51" s="28"/>
      <c r="O51" s="3" t="e">
        <f t="shared" si="3"/>
        <v>#REF!</v>
      </c>
      <c r="P51" s="3" t="e">
        <f t="shared" si="4"/>
        <v>#REF!</v>
      </c>
      <c r="Q51" s="3" t="e">
        <f t="shared" si="5"/>
        <v>#REF!</v>
      </c>
      <c r="R51" s="4" t="e">
        <f t="shared" si="6"/>
        <v>#REF!</v>
      </c>
      <c r="S51" s="5" t="e">
        <f t="shared" si="21"/>
        <v>#REF!</v>
      </c>
      <c r="T51" s="77" t="e">
        <f t="shared" si="7"/>
        <v>#REF!</v>
      </c>
      <c r="U51" s="77" t="e">
        <f t="shared" si="8"/>
        <v>#REF!</v>
      </c>
      <c r="V51" s="5" t="e">
        <f t="shared" si="9"/>
        <v>#REF!</v>
      </c>
      <c r="W51" s="5" t="e">
        <f t="shared" si="10"/>
        <v>#REF!</v>
      </c>
      <c r="X51" s="5" t="e">
        <f t="shared" si="11"/>
        <v>#REF!</v>
      </c>
      <c r="Y51" s="73" t="e">
        <f t="shared" si="12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0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12</v>
      </c>
      <c r="K52" s="75"/>
      <c r="L52" s="18">
        <f t="shared" si="1"/>
        <v>0.51800000000000002</v>
      </c>
      <c r="M52" s="24">
        <f t="shared" si="2"/>
        <v>0.48499999999999999</v>
      </c>
      <c r="N52" s="28"/>
      <c r="O52" s="3" t="e">
        <f t="shared" si="3"/>
        <v>#REF!</v>
      </c>
      <c r="P52" s="3" t="e">
        <f t="shared" si="4"/>
        <v>#REF!</v>
      </c>
      <c r="Q52" s="3" t="e">
        <f t="shared" si="5"/>
        <v>#REF!</v>
      </c>
      <c r="R52" s="4" t="e">
        <f t="shared" si="6"/>
        <v>#REF!</v>
      </c>
      <c r="S52" s="5" t="e">
        <f t="shared" si="21"/>
        <v>#REF!</v>
      </c>
      <c r="T52" s="77" t="e">
        <f t="shared" si="7"/>
        <v>#REF!</v>
      </c>
      <c r="U52" s="77" t="e">
        <f t="shared" si="8"/>
        <v>#REF!</v>
      </c>
      <c r="V52" s="5" t="e">
        <f t="shared" si="9"/>
        <v>#REF!</v>
      </c>
      <c r="W52" s="5" t="e">
        <f t="shared" si="10"/>
        <v>#REF!</v>
      </c>
      <c r="X52" s="5" t="e">
        <f t="shared" si="11"/>
        <v>#REF!</v>
      </c>
      <c r="Y52" s="73" t="e">
        <f t="shared" si="12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0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12</v>
      </c>
      <c r="K53" s="75"/>
      <c r="L53" s="18">
        <f t="shared" si="1"/>
        <v>0.51800000000000002</v>
      </c>
      <c r="M53" s="24">
        <f t="shared" si="2"/>
        <v>0.48499999999999999</v>
      </c>
      <c r="N53" s="28"/>
      <c r="O53" s="3" t="e">
        <f t="shared" si="3"/>
        <v>#REF!</v>
      </c>
      <c r="P53" s="3" t="e">
        <f t="shared" si="4"/>
        <v>#REF!</v>
      </c>
      <c r="Q53" s="3" t="e">
        <f t="shared" si="5"/>
        <v>#REF!</v>
      </c>
      <c r="R53" s="4" t="e">
        <f t="shared" si="6"/>
        <v>#REF!</v>
      </c>
      <c r="S53" s="5" t="e">
        <f t="shared" si="21"/>
        <v>#REF!</v>
      </c>
      <c r="T53" s="77" t="e">
        <f t="shared" si="7"/>
        <v>#REF!</v>
      </c>
      <c r="U53" s="77" t="e">
        <f t="shared" si="8"/>
        <v>#REF!</v>
      </c>
      <c r="V53" s="5" t="e">
        <f t="shared" si="9"/>
        <v>#REF!</v>
      </c>
      <c r="W53" s="5" t="e">
        <f t="shared" si="10"/>
        <v>#REF!</v>
      </c>
      <c r="X53" s="5" t="e">
        <f t="shared" si="11"/>
        <v>#REF!</v>
      </c>
      <c r="Y53" s="73" t="e">
        <f t="shared" si="12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0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12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7"/>
        <v>#REF!</v>
      </c>
      <c r="U54" s="77" t="e">
        <f t="shared" si="8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0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12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7"/>
        <v>#REF!</v>
      </c>
      <c r="U55" s="77" t="e">
        <f t="shared" si="8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0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12</v>
      </c>
      <c r="K56" s="75"/>
      <c r="L56" s="18">
        <f t="shared" si="1"/>
        <v>0.51800000000000002</v>
      </c>
      <c r="M56" s="24">
        <f t="shared" si="2"/>
        <v>0.48499999999999999</v>
      </c>
      <c r="N56" s="28"/>
      <c r="O56" s="3" t="e">
        <f t="shared" si="3"/>
        <v>#REF!</v>
      </c>
      <c r="P56" s="3" t="e">
        <f t="shared" si="4"/>
        <v>#REF!</v>
      </c>
      <c r="Q56" s="3" t="e">
        <f t="shared" si="5"/>
        <v>#REF!</v>
      </c>
      <c r="R56" s="4" t="e">
        <f t="shared" si="6"/>
        <v>#REF!</v>
      </c>
      <c r="S56" s="5" t="e">
        <f t="shared" si="21"/>
        <v>#REF!</v>
      </c>
      <c r="T56" s="77" t="e">
        <f t="shared" si="7"/>
        <v>#REF!</v>
      </c>
      <c r="U56" s="77" t="e">
        <f t="shared" si="8"/>
        <v>#REF!</v>
      </c>
      <c r="V56" s="5" t="e">
        <f t="shared" si="9"/>
        <v>#REF!</v>
      </c>
      <c r="W56" s="5" t="e">
        <f t="shared" si="10"/>
        <v>#REF!</v>
      </c>
      <c r="X56" s="5" t="e">
        <f t="shared" si="11"/>
        <v>#REF!</v>
      </c>
      <c r="Y56" s="73" t="e">
        <f t="shared" si="12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0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12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7"/>
        <v>#REF!</v>
      </c>
      <c r="U57" s="77" t="e">
        <f t="shared" si="8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0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320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1"/>
        <v>#REF!</v>
      </c>
      <c r="M58" s="24" t="e">
        <f t="shared" si="2"/>
        <v>#REF!</v>
      </c>
      <c r="N58" s="28"/>
      <c r="O58" s="3" t="e">
        <f t="shared" si="3"/>
        <v>#REF!</v>
      </c>
      <c r="P58" s="3" t="e">
        <f t="shared" si="4"/>
        <v>#REF!</v>
      </c>
      <c r="Q58" s="3" t="e">
        <f t="shared" si="5"/>
        <v>#REF!</v>
      </c>
      <c r="R58" s="4" t="e">
        <f t="shared" si="6"/>
        <v>#REF!</v>
      </c>
      <c r="S58" s="5" t="e">
        <f t="shared" si="21"/>
        <v>#REF!</v>
      </c>
      <c r="T58" s="77" t="e">
        <f t="shared" si="7"/>
        <v>#REF!</v>
      </c>
      <c r="U58" s="77" t="e">
        <f t="shared" si="8"/>
        <v>#REF!</v>
      </c>
      <c r="V58" s="5" t="e">
        <f t="shared" si="9"/>
        <v>#REF!</v>
      </c>
      <c r="W58" s="5" t="e">
        <f t="shared" si="10"/>
        <v>#REF!</v>
      </c>
      <c r="X58" s="5" t="e">
        <f t="shared" si="11"/>
        <v>#REF!</v>
      </c>
      <c r="Y58" s="73" t="e">
        <f t="shared" si="12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0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321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1"/>
        <v>#REF!</v>
      </c>
      <c r="M59" s="24" t="e">
        <f t="shared" si="2"/>
        <v>#REF!</v>
      </c>
      <c r="N59" s="28"/>
      <c r="O59" s="3" t="e">
        <f t="shared" si="3"/>
        <v>#REF!</v>
      </c>
      <c r="P59" s="3" t="e">
        <f t="shared" si="4"/>
        <v>#REF!</v>
      </c>
      <c r="Q59" s="3" t="e">
        <f t="shared" si="5"/>
        <v>#REF!</v>
      </c>
      <c r="R59" s="4" t="e">
        <f t="shared" si="6"/>
        <v>#REF!</v>
      </c>
      <c r="S59" s="5" t="e">
        <f t="shared" si="21"/>
        <v>#REF!</v>
      </c>
      <c r="T59" s="77" t="e">
        <f t="shared" si="7"/>
        <v>#REF!</v>
      </c>
      <c r="U59" s="77" t="e">
        <f t="shared" si="8"/>
        <v>#REF!</v>
      </c>
      <c r="V59" s="5" t="e">
        <f t="shared" si="9"/>
        <v>#REF!</v>
      </c>
      <c r="W59" s="5" t="e">
        <f t="shared" si="10"/>
        <v>#REF!</v>
      </c>
      <c r="X59" s="5" t="e">
        <f t="shared" si="11"/>
        <v>#REF!</v>
      </c>
      <c r="Y59" s="73" t="e">
        <f t="shared" si="12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0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322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1"/>
        <v>#REF!</v>
      </c>
      <c r="M60" s="24" t="e">
        <f t="shared" si="2"/>
        <v>#REF!</v>
      </c>
      <c r="N60" s="28"/>
      <c r="O60" s="3" t="e">
        <f t="shared" si="3"/>
        <v>#REF!</v>
      </c>
      <c r="P60" s="3" t="e">
        <f t="shared" si="4"/>
        <v>#REF!</v>
      </c>
      <c r="Q60" s="3" t="e">
        <f t="shared" si="5"/>
        <v>#REF!</v>
      </c>
      <c r="R60" s="4" t="e">
        <f t="shared" si="6"/>
        <v>#REF!</v>
      </c>
      <c r="S60" s="5" t="e">
        <f t="shared" si="21"/>
        <v>#REF!</v>
      </c>
      <c r="T60" s="77" t="e">
        <f t="shared" si="7"/>
        <v>#REF!</v>
      </c>
      <c r="U60" s="77" t="e">
        <f t="shared" si="8"/>
        <v>#REF!</v>
      </c>
      <c r="V60" s="5" t="e">
        <f t="shared" si="9"/>
        <v>#REF!</v>
      </c>
      <c r="W60" s="5" t="e">
        <f t="shared" si="10"/>
        <v>#REF!</v>
      </c>
      <c r="X60" s="5" t="e">
        <f t="shared" si="11"/>
        <v>#REF!</v>
      </c>
      <c r="Y60" s="73" t="e">
        <f t="shared" si="12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0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323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1"/>
        <v>#REF!</v>
      </c>
      <c r="M61" s="24" t="e">
        <f t="shared" si="2"/>
        <v>#REF!</v>
      </c>
      <c r="N61" s="28"/>
      <c r="O61" s="3" t="e">
        <f t="shared" si="3"/>
        <v>#REF!</v>
      </c>
      <c r="P61" s="3" t="e">
        <f t="shared" si="4"/>
        <v>#REF!</v>
      </c>
      <c r="Q61" s="3" t="e">
        <f t="shared" si="5"/>
        <v>#REF!</v>
      </c>
      <c r="R61" s="4" t="e">
        <f t="shared" si="6"/>
        <v>#REF!</v>
      </c>
      <c r="S61" s="5" t="e">
        <f t="shared" si="21"/>
        <v>#REF!</v>
      </c>
      <c r="T61" s="77" t="e">
        <f t="shared" si="7"/>
        <v>#REF!</v>
      </c>
      <c r="U61" s="77" t="e">
        <f t="shared" si="8"/>
        <v>#REF!</v>
      </c>
      <c r="V61" s="5" t="e">
        <f t="shared" si="9"/>
        <v>#REF!</v>
      </c>
      <c r="W61" s="5" t="e">
        <f t="shared" si="10"/>
        <v>#REF!</v>
      </c>
      <c r="X61" s="5" t="e">
        <f t="shared" si="11"/>
        <v>#REF!</v>
      </c>
      <c r="Y61" s="73" t="e">
        <f t="shared" si="12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0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324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1"/>
        <v>#REF!</v>
      </c>
      <c r="M62" s="24" t="e">
        <f t="shared" si="2"/>
        <v>#REF!</v>
      </c>
      <c r="N62" s="28"/>
      <c r="O62" s="3" t="e">
        <f t="shared" si="3"/>
        <v>#REF!</v>
      </c>
      <c r="P62" s="3" t="e">
        <f t="shared" si="4"/>
        <v>#REF!</v>
      </c>
      <c r="Q62" s="3" t="e">
        <f t="shared" si="5"/>
        <v>#REF!</v>
      </c>
      <c r="R62" s="4" t="e">
        <f t="shared" si="6"/>
        <v>#REF!</v>
      </c>
      <c r="S62" s="5" t="e">
        <f t="shared" si="21"/>
        <v>#REF!</v>
      </c>
      <c r="T62" s="77" t="e">
        <f t="shared" si="7"/>
        <v>#REF!</v>
      </c>
      <c r="U62" s="77" t="e">
        <f t="shared" si="8"/>
        <v>#REF!</v>
      </c>
      <c r="V62" s="5" t="e">
        <f t="shared" si="9"/>
        <v>#REF!</v>
      </c>
      <c r="W62" s="5" t="e">
        <f t="shared" si="10"/>
        <v>#REF!</v>
      </c>
      <c r="X62" s="5" t="e">
        <f t="shared" si="11"/>
        <v>#REF!</v>
      </c>
      <c r="Y62" s="73" t="e">
        <f t="shared" si="12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0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325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1"/>
        <v>#REF!</v>
      </c>
      <c r="M63" s="24" t="e">
        <f t="shared" si="2"/>
        <v>#REF!</v>
      </c>
      <c r="N63" s="28"/>
      <c r="O63" s="3" t="e">
        <f t="shared" si="3"/>
        <v>#REF!</v>
      </c>
      <c r="P63" s="3" t="e">
        <f t="shared" si="4"/>
        <v>#REF!</v>
      </c>
      <c r="Q63" s="3" t="e">
        <f t="shared" si="5"/>
        <v>#REF!</v>
      </c>
      <c r="R63" s="4" t="e">
        <f t="shared" si="6"/>
        <v>#REF!</v>
      </c>
      <c r="S63" s="5" t="e">
        <f t="shared" si="21"/>
        <v>#REF!</v>
      </c>
      <c r="T63" s="77" t="e">
        <f t="shared" si="7"/>
        <v>#REF!</v>
      </c>
      <c r="U63" s="77" t="e">
        <f t="shared" si="8"/>
        <v>#REF!</v>
      </c>
      <c r="V63" s="5" t="e">
        <f t="shared" si="9"/>
        <v>#REF!</v>
      </c>
      <c r="W63" s="5" t="e">
        <f t="shared" si="10"/>
        <v>#REF!</v>
      </c>
      <c r="X63" s="5" t="e">
        <f t="shared" si="11"/>
        <v>#REF!</v>
      </c>
      <c r="Y63" s="73" t="e">
        <f t="shared" si="12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0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326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1"/>
        <v>#REF!</v>
      </c>
      <c r="M64" s="24" t="e">
        <f t="shared" si="2"/>
        <v>#REF!</v>
      </c>
      <c r="N64" s="28"/>
      <c r="O64" s="3" t="e">
        <f t="shared" si="3"/>
        <v>#REF!</v>
      </c>
      <c r="P64" s="3" t="e">
        <f t="shared" si="4"/>
        <v>#REF!</v>
      </c>
      <c r="Q64" s="3" t="e">
        <f t="shared" si="5"/>
        <v>#REF!</v>
      </c>
      <c r="R64" s="4" t="e">
        <f t="shared" si="6"/>
        <v>#REF!</v>
      </c>
      <c r="S64" s="5" t="e">
        <f t="shared" si="21"/>
        <v>#REF!</v>
      </c>
      <c r="T64" s="77" t="e">
        <f t="shared" si="7"/>
        <v>#REF!</v>
      </c>
      <c r="U64" s="77" t="e">
        <f t="shared" si="8"/>
        <v>#REF!</v>
      </c>
      <c r="V64" s="5" t="e">
        <f t="shared" si="9"/>
        <v>#REF!</v>
      </c>
      <c r="W64" s="5" t="e">
        <f t="shared" si="10"/>
        <v>#REF!</v>
      </c>
      <c r="X64" s="5" t="e">
        <f t="shared" si="11"/>
        <v>#REF!</v>
      </c>
      <c r="Y64" s="73" t="e">
        <f t="shared" si="12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0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327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1"/>
        <v>#REF!</v>
      </c>
      <c r="M65" s="24" t="e">
        <f t="shared" si="2"/>
        <v>#REF!</v>
      </c>
      <c r="N65" s="28"/>
      <c r="O65" s="3" t="e">
        <f t="shared" si="3"/>
        <v>#REF!</v>
      </c>
      <c r="P65" s="3" t="e">
        <f t="shared" si="4"/>
        <v>#REF!</v>
      </c>
      <c r="Q65" s="3" t="e">
        <f t="shared" si="5"/>
        <v>#REF!</v>
      </c>
      <c r="R65" s="4" t="e">
        <f t="shared" si="6"/>
        <v>#REF!</v>
      </c>
      <c r="S65" s="5" t="e">
        <f t="shared" si="21"/>
        <v>#REF!</v>
      </c>
      <c r="T65" s="77" t="e">
        <f t="shared" si="7"/>
        <v>#REF!</v>
      </c>
      <c r="U65" s="77" t="e">
        <f t="shared" si="8"/>
        <v>#REF!</v>
      </c>
      <c r="V65" s="5" t="e">
        <f t="shared" si="9"/>
        <v>#REF!</v>
      </c>
      <c r="W65" s="5" t="e">
        <f t="shared" si="10"/>
        <v>#REF!</v>
      </c>
      <c r="X65" s="5" t="e">
        <f t="shared" si="11"/>
        <v>#REF!</v>
      </c>
      <c r="Y65" s="73" t="e">
        <f t="shared" si="12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0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271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1"/>
        <v>#REF!</v>
      </c>
      <c r="M66" s="24" t="e">
        <f t="shared" si="2"/>
        <v>#REF!</v>
      </c>
      <c r="N66" s="28"/>
      <c r="O66" s="3" t="e">
        <f t="shared" si="3"/>
        <v>#REF!</v>
      </c>
      <c r="P66" s="3" t="e">
        <f t="shared" si="4"/>
        <v>#REF!</v>
      </c>
      <c r="Q66" s="3" t="e">
        <f t="shared" si="5"/>
        <v>#REF!</v>
      </c>
      <c r="R66" s="4" t="e">
        <f t="shared" si="6"/>
        <v>#REF!</v>
      </c>
      <c r="S66" s="5" t="e">
        <f t="shared" si="21"/>
        <v>#REF!</v>
      </c>
      <c r="T66" s="77" t="e">
        <f t="shared" si="7"/>
        <v>#REF!</v>
      </c>
      <c r="U66" s="77" t="e">
        <f t="shared" si="8"/>
        <v>#REF!</v>
      </c>
      <c r="V66" s="5" t="e">
        <f t="shared" si="9"/>
        <v>#REF!</v>
      </c>
      <c r="W66" s="5" t="e">
        <f t="shared" si="10"/>
        <v>#REF!</v>
      </c>
      <c r="X66" s="5" t="e">
        <f t="shared" si="11"/>
        <v>#REF!</v>
      </c>
      <c r="Y66" s="73" t="e">
        <f t="shared" si="12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0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328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1"/>
        <v>#REF!</v>
      </c>
      <c r="M69" s="24" t="e">
        <f t="shared" si="2"/>
        <v>#REF!</v>
      </c>
      <c r="N69" s="28"/>
      <c r="O69" s="3" t="e">
        <f t="shared" si="3"/>
        <v>#REF!</v>
      </c>
      <c r="P69" s="3" t="e">
        <f t="shared" si="4"/>
        <v>#REF!</v>
      </c>
      <c r="Q69" s="3" t="e">
        <f t="shared" si="5"/>
        <v>#REF!</v>
      </c>
      <c r="R69" s="4" t="e">
        <f t="shared" si="6"/>
        <v>#REF!</v>
      </c>
      <c r="S69" s="5" t="e">
        <f t="shared" si="21"/>
        <v>#REF!</v>
      </c>
      <c r="T69" s="77" t="e">
        <f t="shared" si="7"/>
        <v>#REF!</v>
      </c>
      <c r="U69" s="77" t="e">
        <f t="shared" si="8"/>
        <v>#REF!</v>
      </c>
      <c r="V69" s="5" t="e">
        <f t="shared" si="9"/>
        <v>#REF!</v>
      </c>
      <c r="W69" s="5" t="e">
        <f t="shared" si="10"/>
        <v>#REF!</v>
      </c>
      <c r="X69" s="5" t="e">
        <f t="shared" si="11"/>
        <v>#REF!</v>
      </c>
      <c r="Y69" s="73" t="e">
        <f t="shared" si="12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0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329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1"/>
        <v>#REF!</v>
      </c>
      <c r="M70" s="24" t="e">
        <f t="shared" si="2"/>
        <v>#REF!</v>
      </c>
      <c r="N70" s="28"/>
      <c r="O70" s="3" t="e">
        <f t="shared" si="3"/>
        <v>#REF!</v>
      </c>
      <c r="P70" s="3" t="e">
        <f t="shared" si="4"/>
        <v>#REF!</v>
      </c>
      <c r="Q70" s="3" t="e">
        <f t="shared" si="5"/>
        <v>#REF!</v>
      </c>
      <c r="R70" s="4" t="e">
        <f t="shared" si="6"/>
        <v>#REF!</v>
      </c>
      <c r="S70" s="5" t="e">
        <f t="shared" si="21"/>
        <v>#REF!</v>
      </c>
      <c r="T70" s="77" t="e">
        <f t="shared" si="7"/>
        <v>#REF!</v>
      </c>
      <c r="U70" s="77" t="e">
        <f t="shared" si="8"/>
        <v>#REF!</v>
      </c>
      <c r="V70" s="5" t="e">
        <f t="shared" si="9"/>
        <v>#REF!</v>
      </c>
      <c r="W70" s="5" t="e">
        <f t="shared" si="10"/>
        <v>#REF!</v>
      </c>
      <c r="X70" s="5" t="e">
        <f t="shared" si="11"/>
        <v>#REF!</v>
      </c>
      <c r="Y70" s="73" t="e">
        <f t="shared" si="12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0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330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1"/>
        <v>#REF!</v>
      </c>
      <c r="M71" s="24" t="e">
        <f t="shared" si="2"/>
        <v>#REF!</v>
      </c>
      <c r="N71" s="28"/>
      <c r="O71" s="3" t="e">
        <f t="shared" si="3"/>
        <v>#REF!</v>
      </c>
      <c r="P71" s="3" t="e">
        <f t="shared" si="4"/>
        <v>#REF!</v>
      </c>
      <c r="Q71" s="3" t="e">
        <f t="shared" si="5"/>
        <v>#REF!</v>
      </c>
      <c r="R71" s="4" t="e">
        <f t="shared" si="6"/>
        <v>#REF!</v>
      </c>
      <c r="S71" s="5" t="e">
        <f t="shared" si="21"/>
        <v>#REF!</v>
      </c>
      <c r="T71" s="77" t="e">
        <f t="shared" si="7"/>
        <v>#REF!</v>
      </c>
      <c r="U71" s="77" t="e">
        <f t="shared" si="8"/>
        <v>#REF!</v>
      </c>
      <c r="V71" s="5" t="e">
        <f t="shared" si="9"/>
        <v>#REF!</v>
      </c>
      <c r="W71" s="5" t="e">
        <f t="shared" si="10"/>
        <v>#REF!</v>
      </c>
      <c r="X71" s="5" t="e">
        <f t="shared" si="11"/>
        <v>#REF!</v>
      </c>
      <c r="Y71" s="73" t="e">
        <f t="shared" si="12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0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331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1"/>
        <v>#REF!</v>
      </c>
      <c r="M72" s="24" t="e">
        <f t="shared" si="2"/>
        <v>#REF!</v>
      </c>
      <c r="N72" s="28"/>
      <c r="O72" s="3" t="e">
        <f t="shared" si="3"/>
        <v>#REF!</v>
      </c>
      <c r="P72" s="3" t="e">
        <f t="shared" si="4"/>
        <v>#REF!</v>
      </c>
      <c r="Q72" s="3" t="e">
        <f t="shared" si="5"/>
        <v>#REF!</v>
      </c>
      <c r="R72" s="4" t="e">
        <f t="shared" si="6"/>
        <v>#REF!</v>
      </c>
      <c r="S72" s="5" t="e">
        <f t="shared" si="21"/>
        <v>#REF!</v>
      </c>
      <c r="T72" s="77" t="e">
        <f t="shared" si="7"/>
        <v>#REF!</v>
      </c>
      <c r="U72" s="77" t="e">
        <f t="shared" si="8"/>
        <v>#REF!</v>
      </c>
      <c r="V72" s="5" t="e">
        <f t="shared" si="9"/>
        <v>#REF!</v>
      </c>
      <c r="W72" s="5" t="e">
        <f t="shared" si="10"/>
        <v>#REF!</v>
      </c>
      <c r="X72" s="5" t="e">
        <f t="shared" si="11"/>
        <v>#REF!</v>
      </c>
      <c r="Y72" s="73" t="e">
        <f t="shared" si="12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0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332</v>
      </c>
      <c r="C73" s="86" t="s">
        <v>272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1"/>
        <v>#REF!</v>
      </c>
      <c r="M73" s="24" t="e">
        <f t="shared" si="2"/>
        <v>#REF!</v>
      </c>
      <c r="N73" s="28"/>
      <c r="O73" s="3" t="e">
        <f t="shared" si="3"/>
        <v>#REF!</v>
      </c>
      <c r="P73" s="3" t="e">
        <f t="shared" si="4"/>
        <v>#REF!</v>
      </c>
      <c r="Q73" s="3" t="e">
        <f t="shared" si="5"/>
        <v>#REF!</v>
      </c>
      <c r="R73" s="4" t="e">
        <f t="shared" si="6"/>
        <v>#REF!</v>
      </c>
      <c r="S73" s="5" t="e">
        <f t="shared" si="21"/>
        <v>#REF!</v>
      </c>
      <c r="T73" s="77" t="e">
        <f t="shared" si="7"/>
        <v>#REF!</v>
      </c>
      <c r="U73" s="77" t="e">
        <f t="shared" si="8"/>
        <v>#REF!</v>
      </c>
      <c r="V73" s="5" t="e">
        <f t="shared" si="9"/>
        <v>#REF!</v>
      </c>
      <c r="W73" s="5" t="e">
        <f t="shared" si="10"/>
        <v>#REF!</v>
      </c>
      <c r="X73" s="5" t="e">
        <f t="shared" si="11"/>
        <v>#REF!</v>
      </c>
      <c r="Y73" s="73" t="e">
        <f t="shared" si="12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0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333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1"/>
        <v>#REF!</v>
      </c>
      <c r="M74" s="24" t="e">
        <f t="shared" si="2"/>
        <v>#REF!</v>
      </c>
      <c r="N74" s="28"/>
      <c r="O74" s="3" t="e">
        <f t="shared" si="3"/>
        <v>#REF!</v>
      </c>
      <c r="P74" s="3" t="e">
        <f t="shared" si="4"/>
        <v>#REF!</v>
      </c>
      <c r="Q74" s="3" t="e">
        <f t="shared" si="5"/>
        <v>#REF!</v>
      </c>
      <c r="R74" s="4" t="e">
        <f t="shared" si="6"/>
        <v>#REF!</v>
      </c>
      <c r="S74" s="5" t="e">
        <f t="shared" si="21"/>
        <v>#REF!</v>
      </c>
      <c r="T74" s="77" t="e">
        <f t="shared" si="7"/>
        <v>#REF!</v>
      </c>
      <c r="U74" s="77" t="e">
        <f t="shared" si="8"/>
        <v>#REF!</v>
      </c>
      <c r="V74" s="5" t="e">
        <f t="shared" si="9"/>
        <v>#REF!</v>
      </c>
      <c r="W74" s="5" t="e">
        <f t="shared" si="10"/>
        <v>#REF!</v>
      </c>
      <c r="X74" s="5" t="e">
        <f t="shared" si="11"/>
        <v>#REF!</v>
      </c>
      <c r="Y74" s="73" t="e">
        <f t="shared" si="12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0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1"/>
        <v>#REF!</v>
      </c>
      <c r="M75" s="24" t="e">
        <f t="shared" si="2"/>
        <v>#REF!</v>
      </c>
      <c r="N75" s="28"/>
      <c r="O75" s="3" t="e">
        <f t="shared" si="3"/>
        <v>#REF!</v>
      </c>
      <c r="P75" s="3" t="e">
        <f t="shared" si="4"/>
        <v>#REF!</v>
      </c>
      <c r="Q75" s="3" t="e">
        <f t="shared" si="5"/>
        <v>#REF!</v>
      </c>
      <c r="R75" s="4" t="e">
        <f t="shared" si="6"/>
        <v>#REF!</v>
      </c>
      <c r="S75" s="5" t="e">
        <f t="shared" si="21"/>
        <v>#REF!</v>
      </c>
      <c r="T75" s="77" t="e">
        <f t="shared" si="7"/>
        <v>#REF!</v>
      </c>
      <c r="U75" s="77" t="e">
        <f t="shared" si="8"/>
        <v>#REF!</v>
      </c>
      <c r="V75" s="5" t="e">
        <f t="shared" si="9"/>
        <v>#REF!</v>
      </c>
      <c r="W75" s="5" t="e">
        <f t="shared" si="10"/>
        <v>#REF!</v>
      </c>
      <c r="X75" s="5" t="e">
        <f t="shared" si="11"/>
        <v>#REF!</v>
      </c>
      <c r="Y75" s="73" t="e">
        <f t="shared" si="12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0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1"/>
        <v>#REF!</v>
      </c>
      <c r="M76" s="24" t="e">
        <f t="shared" si="2"/>
        <v>#REF!</v>
      </c>
      <c r="N76" s="28"/>
      <c r="O76" s="3" t="e">
        <f t="shared" si="3"/>
        <v>#REF!</v>
      </c>
      <c r="P76" s="3" t="e">
        <f t="shared" si="4"/>
        <v>#REF!</v>
      </c>
      <c r="Q76" s="3" t="e">
        <f t="shared" si="5"/>
        <v>#REF!</v>
      </c>
      <c r="R76" s="4" t="e">
        <f t="shared" si="6"/>
        <v>#REF!</v>
      </c>
      <c r="S76" s="5" t="e">
        <f t="shared" si="21"/>
        <v>#REF!</v>
      </c>
      <c r="T76" s="77" t="e">
        <f t="shared" si="7"/>
        <v>#REF!</v>
      </c>
      <c r="U76" s="77" t="e">
        <f t="shared" si="8"/>
        <v>#REF!</v>
      </c>
      <c r="V76" s="5" t="e">
        <f t="shared" si="9"/>
        <v>#REF!</v>
      </c>
      <c r="W76" s="5" t="e">
        <f t="shared" si="10"/>
        <v>#REF!</v>
      </c>
      <c r="X76" s="5" t="e">
        <f t="shared" si="11"/>
        <v>#REF!</v>
      </c>
      <c r="Y76" s="73" t="e">
        <f t="shared" si="12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0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334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1"/>
        <v>#REF!</v>
      </c>
      <c r="M77" s="24" t="e">
        <f t="shared" si="2"/>
        <v>#REF!</v>
      </c>
      <c r="N77" s="28"/>
      <c r="O77" s="3" t="e">
        <f t="shared" si="3"/>
        <v>#REF!</v>
      </c>
      <c r="P77" s="3" t="e">
        <f t="shared" si="4"/>
        <v>#REF!</v>
      </c>
      <c r="Q77" s="3" t="e">
        <f t="shared" si="5"/>
        <v>#REF!</v>
      </c>
      <c r="R77" s="4" t="e">
        <f t="shared" si="6"/>
        <v>#REF!</v>
      </c>
      <c r="S77" s="5" t="e">
        <f t="shared" si="21"/>
        <v>#REF!</v>
      </c>
      <c r="T77" s="77" t="e">
        <f t="shared" si="7"/>
        <v>#REF!</v>
      </c>
      <c r="U77" s="77" t="e">
        <f t="shared" si="8"/>
        <v>#REF!</v>
      </c>
      <c r="V77" s="5" t="e">
        <f t="shared" si="9"/>
        <v>#REF!</v>
      </c>
      <c r="W77" s="5" t="e">
        <f t="shared" si="10"/>
        <v>#REF!</v>
      </c>
      <c r="X77" s="5" t="e">
        <f t="shared" si="11"/>
        <v>#REF!</v>
      </c>
      <c r="Y77" s="73" t="e">
        <f t="shared" si="12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0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335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1"/>
        <v>#REF!</v>
      </c>
      <c r="M80" s="24" t="e">
        <f t="shared" si="2"/>
        <v>#REF!</v>
      </c>
      <c r="N80" s="28"/>
      <c r="O80" s="3" t="e">
        <f t="shared" si="3"/>
        <v>#REF!</v>
      </c>
      <c r="P80" s="3" t="e">
        <f t="shared" si="4"/>
        <v>#REF!</v>
      </c>
      <c r="Q80" s="3" t="e">
        <f t="shared" si="5"/>
        <v>#REF!</v>
      </c>
      <c r="R80" s="4" t="e">
        <f t="shared" si="6"/>
        <v>#REF!</v>
      </c>
      <c r="S80" s="5" t="e">
        <f t="shared" si="21"/>
        <v>#REF!</v>
      </c>
      <c r="T80" s="77" t="e">
        <f t="shared" si="7"/>
        <v>#REF!</v>
      </c>
      <c r="U80" s="77" t="e">
        <f t="shared" si="8"/>
        <v>#REF!</v>
      </c>
      <c r="V80" s="5" t="e">
        <f t="shared" si="9"/>
        <v>#REF!</v>
      </c>
      <c r="W80" s="5" t="e">
        <f t="shared" si="10"/>
        <v>#REF!</v>
      </c>
      <c r="X80" s="5" t="e">
        <f t="shared" si="11"/>
        <v>#REF!</v>
      </c>
      <c r="Y80" s="73" t="e">
        <f t="shared" si="12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0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336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1"/>
        <v>#REF!</v>
      </c>
      <c r="M83" s="24" t="e">
        <f t="shared" si="2"/>
        <v>#REF!</v>
      </c>
      <c r="N83" s="28"/>
      <c r="O83" s="3" t="e">
        <f t="shared" si="3"/>
        <v>#REF!</v>
      </c>
      <c r="P83" s="3" t="e">
        <f t="shared" si="4"/>
        <v>#REF!</v>
      </c>
      <c r="Q83" s="3" t="e">
        <f t="shared" si="5"/>
        <v>#REF!</v>
      </c>
      <c r="R83" s="4" t="e">
        <f t="shared" si="6"/>
        <v>#REF!</v>
      </c>
      <c r="S83" s="5" t="e">
        <f t="shared" si="21"/>
        <v>#REF!</v>
      </c>
      <c r="T83" s="77" t="e">
        <f t="shared" si="7"/>
        <v>#REF!</v>
      </c>
      <c r="U83" s="77" t="e">
        <f t="shared" si="8"/>
        <v>#REF!</v>
      </c>
      <c r="V83" s="5" t="e">
        <f t="shared" si="9"/>
        <v>#REF!</v>
      </c>
      <c r="W83" s="5" t="e">
        <f t="shared" si="10"/>
        <v>#REF!</v>
      </c>
      <c r="X83" s="5" t="e">
        <f t="shared" si="11"/>
        <v>#REF!</v>
      </c>
      <c r="Y83" s="73" t="e">
        <f t="shared" si="12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0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337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1"/>
        <v>#REF!</v>
      </c>
      <c r="M86" s="24" t="e">
        <f t="shared" si="2"/>
        <v>#REF!</v>
      </c>
      <c r="N86" s="28"/>
      <c r="O86" s="3" t="e">
        <f t="shared" si="3"/>
        <v>#REF!</v>
      </c>
      <c r="P86" s="3" t="e">
        <f t="shared" si="4"/>
        <v>#REF!</v>
      </c>
      <c r="Q86" s="3" t="e">
        <f t="shared" si="5"/>
        <v>#REF!</v>
      </c>
      <c r="R86" s="4" t="e">
        <f t="shared" si="6"/>
        <v>#REF!</v>
      </c>
      <c r="S86" s="5" t="e">
        <f t="shared" si="21"/>
        <v>#REF!</v>
      </c>
      <c r="T86" s="77" t="e">
        <f t="shared" si="7"/>
        <v>#REF!</v>
      </c>
      <c r="U86" s="77" t="e">
        <f t="shared" si="8"/>
        <v>#REF!</v>
      </c>
      <c r="V86" s="5" t="e">
        <f t="shared" si="9"/>
        <v>#REF!</v>
      </c>
      <c r="W86" s="5" t="e">
        <f t="shared" si="10"/>
        <v>#REF!</v>
      </c>
      <c r="X86" s="5" t="e">
        <f t="shared" si="11"/>
        <v>#REF!</v>
      </c>
      <c r="Y86" s="73" t="e">
        <f t="shared" si="12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0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1"/>
        <v>#REF!</v>
      </c>
      <c r="M89" s="24" t="e">
        <f t="shared" si="2"/>
        <v>#REF!</v>
      </c>
      <c r="N89" s="28"/>
      <c r="O89" s="3" t="e">
        <f t="shared" si="3"/>
        <v>#REF!</v>
      </c>
      <c r="P89" s="3" t="e">
        <f t="shared" si="4"/>
        <v>#REF!</v>
      </c>
      <c r="Q89" s="3" t="e">
        <f t="shared" si="5"/>
        <v>#REF!</v>
      </c>
      <c r="R89" s="4" t="e">
        <f t="shared" si="6"/>
        <v>#REF!</v>
      </c>
      <c r="S89" s="5" t="e">
        <f t="shared" si="21"/>
        <v>#REF!</v>
      </c>
      <c r="T89" s="77" t="e">
        <f t="shared" si="7"/>
        <v>#REF!</v>
      </c>
      <c r="U89" s="77" t="e">
        <f t="shared" si="8"/>
        <v>#REF!</v>
      </c>
      <c r="V89" s="5" t="e">
        <f t="shared" si="9"/>
        <v>#REF!</v>
      </c>
      <c r="W89" s="5" t="e">
        <f t="shared" si="10"/>
        <v>#REF!</v>
      </c>
      <c r="X89" s="5" t="e">
        <f t="shared" si="11"/>
        <v>#REF!</v>
      </c>
      <c r="Y89" s="73" t="e">
        <f t="shared" si="12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0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1"/>
        <v>13.484</v>
      </c>
      <c r="M90" s="24">
        <f t="shared" si="2"/>
        <v>13.424000000000001</v>
      </c>
      <c r="N90" s="28"/>
      <c r="O90" s="3" t="e">
        <f t="shared" si="3"/>
        <v>#REF!</v>
      </c>
      <c r="P90" s="3" t="e">
        <f t="shared" si="4"/>
        <v>#REF!</v>
      </c>
      <c r="Q90" s="3" t="e">
        <f t="shared" si="5"/>
        <v>#REF!</v>
      </c>
      <c r="R90" s="4" t="e">
        <f t="shared" si="6"/>
        <v>#REF!</v>
      </c>
      <c r="S90" s="5" t="e">
        <f t="shared" si="21"/>
        <v>#REF!</v>
      </c>
      <c r="T90" s="77" t="e">
        <f t="shared" si="7"/>
        <v>#REF!</v>
      </c>
      <c r="U90" s="77" t="e">
        <f t="shared" si="8"/>
        <v>#REF!</v>
      </c>
      <c r="V90" s="5" t="e">
        <f t="shared" si="9"/>
        <v>#REF!</v>
      </c>
      <c r="W90" s="5" t="e">
        <f t="shared" si="10"/>
        <v>#REF!</v>
      </c>
      <c r="X90" s="5" t="e">
        <f t="shared" si="11"/>
        <v>#REF!</v>
      </c>
      <c r="Y90" s="73" t="e">
        <f t="shared" si="12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0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1"/>
        <v>13.484</v>
      </c>
      <c r="M91" s="24">
        <f t="shared" si="2"/>
        <v>13.424000000000001</v>
      </c>
      <c r="N91" s="28"/>
      <c r="O91" s="3" t="e">
        <f t="shared" si="3"/>
        <v>#REF!</v>
      </c>
      <c r="P91" s="3" t="e">
        <f t="shared" si="4"/>
        <v>#REF!</v>
      </c>
      <c r="Q91" s="3" t="e">
        <f t="shared" si="5"/>
        <v>#REF!</v>
      </c>
      <c r="R91" s="4" t="e">
        <f t="shared" si="6"/>
        <v>#REF!</v>
      </c>
      <c r="S91" s="5" t="e">
        <f t="shared" si="21"/>
        <v>#REF!</v>
      </c>
      <c r="T91" s="77" t="e">
        <f t="shared" si="7"/>
        <v>#REF!</v>
      </c>
      <c r="U91" s="77" t="e">
        <f t="shared" si="8"/>
        <v>#REF!</v>
      </c>
      <c r="V91" s="5" t="e">
        <f t="shared" si="9"/>
        <v>#REF!</v>
      </c>
      <c r="W91" s="5" t="e">
        <f t="shared" si="10"/>
        <v>#REF!</v>
      </c>
      <c r="X91" s="5" t="e">
        <f t="shared" si="11"/>
        <v>#REF!</v>
      </c>
      <c r="Y91" s="73" t="e">
        <f t="shared" si="12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0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7"/>
        <v>#REF!</v>
      </c>
      <c r="U92" s="77" t="e">
        <f t="shared" si="8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0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7"/>
        <v>#REF!</v>
      </c>
      <c r="U93" s="77" t="e">
        <f t="shared" si="8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0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1"/>
        <v>13.484</v>
      </c>
      <c r="M94" s="24">
        <f t="shared" si="2"/>
        <v>13.424000000000001</v>
      </c>
      <c r="N94" s="28"/>
      <c r="O94" s="3" t="e">
        <f t="shared" si="3"/>
        <v>#REF!</v>
      </c>
      <c r="P94" s="3" t="e">
        <f t="shared" si="4"/>
        <v>#REF!</v>
      </c>
      <c r="Q94" s="3" t="e">
        <f t="shared" si="5"/>
        <v>#REF!</v>
      </c>
      <c r="R94" s="4" t="e">
        <f t="shared" si="6"/>
        <v>#REF!</v>
      </c>
      <c r="S94" s="5" t="e">
        <f t="shared" si="21"/>
        <v>#REF!</v>
      </c>
      <c r="T94" s="77" t="e">
        <f t="shared" si="7"/>
        <v>#REF!</v>
      </c>
      <c r="U94" s="77" t="e">
        <f t="shared" si="8"/>
        <v>#REF!</v>
      </c>
      <c r="V94" s="5" t="e">
        <f t="shared" si="9"/>
        <v>#REF!</v>
      </c>
      <c r="W94" s="5" t="e">
        <f t="shared" si="10"/>
        <v>#REF!</v>
      </c>
      <c r="X94" s="5" t="e">
        <f t="shared" si="11"/>
        <v>#REF!</v>
      </c>
      <c r="Y94" s="73" t="e">
        <f t="shared" si="12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0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7"/>
        <v>#REF!</v>
      </c>
      <c r="U95" s="77" t="e">
        <f t="shared" si="8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0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1"/>
        <v>#REF!</v>
      </c>
      <c r="M96" s="24" t="e">
        <f t="shared" si="2"/>
        <v>#REF!</v>
      </c>
      <c r="N96" s="28"/>
      <c r="O96" s="3" t="e">
        <f t="shared" si="3"/>
        <v>#REF!</v>
      </c>
      <c r="P96" s="3" t="e">
        <f t="shared" si="4"/>
        <v>#REF!</v>
      </c>
      <c r="Q96" s="3" t="e">
        <f t="shared" si="5"/>
        <v>#REF!</v>
      </c>
      <c r="R96" s="4" t="e">
        <f t="shared" si="6"/>
        <v>#REF!</v>
      </c>
      <c r="S96" s="5" t="e">
        <f t="shared" si="21"/>
        <v>#REF!</v>
      </c>
      <c r="T96" s="77" t="e">
        <f t="shared" si="7"/>
        <v>#REF!</v>
      </c>
      <c r="U96" s="77" t="e">
        <f t="shared" si="8"/>
        <v>#REF!</v>
      </c>
      <c r="V96" s="5" t="e">
        <f t="shared" si="9"/>
        <v>#REF!</v>
      </c>
      <c r="W96" s="5" t="e">
        <f t="shared" si="10"/>
        <v>#REF!</v>
      </c>
      <c r="X96" s="5" t="e">
        <f t="shared" si="11"/>
        <v>#REF!</v>
      </c>
      <c r="Y96" s="73" t="e">
        <f t="shared" si="12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0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1"/>
        <v>0.92</v>
      </c>
      <c r="M97" s="24">
        <f t="shared" si="2"/>
        <v>0.88</v>
      </c>
      <c r="N97" s="28"/>
      <c r="O97" s="3" t="e">
        <f t="shared" si="3"/>
        <v>#REF!</v>
      </c>
      <c r="P97" s="3" t="e">
        <f t="shared" si="4"/>
        <v>#REF!</v>
      </c>
      <c r="Q97" s="3" t="e">
        <f t="shared" si="5"/>
        <v>#REF!</v>
      </c>
      <c r="R97" s="4" t="e">
        <f t="shared" si="6"/>
        <v>#REF!</v>
      </c>
      <c r="S97" s="5" t="e">
        <f t="shared" si="21"/>
        <v>#REF!</v>
      </c>
      <c r="T97" s="77" t="e">
        <f t="shared" si="7"/>
        <v>#REF!</v>
      </c>
      <c r="U97" s="77" t="e">
        <f t="shared" si="8"/>
        <v>#REF!</v>
      </c>
      <c r="V97" s="5" t="e">
        <f t="shared" si="9"/>
        <v>#REF!</v>
      </c>
      <c r="W97" s="5" t="e">
        <f t="shared" si="10"/>
        <v>#REF!</v>
      </c>
      <c r="X97" s="5" t="e">
        <f t="shared" si="11"/>
        <v>#REF!</v>
      </c>
      <c r="Y97" s="73" t="e">
        <f t="shared" si="12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0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1"/>
        <v>0.92</v>
      </c>
      <c r="M98" s="24">
        <f t="shared" si="2"/>
        <v>0.88</v>
      </c>
      <c r="N98" s="28"/>
      <c r="O98" s="3" t="e">
        <f t="shared" si="3"/>
        <v>#REF!</v>
      </c>
      <c r="P98" s="3" t="e">
        <f t="shared" si="4"/>
        <v>#REF!</v>
      </c>
      <c r="Q98" s="3" t="e">
        <f t="shared" si="5"/>
        <v>#REF!</v>
      </c>
      <c r="R98" s="4" t="e">
        <f t="shared" si="6"/>
        <v>#REF!</v>
      </c>
      <c r="S98" s="5" t="e">
        <f t="shared" si="21"/>
        <v>#REF!</v>
      </c>
      <c r="T98" s="77" t="e">
        <f t="shared" si="7"/>
        <v>#REF!</v>
      </c>
      <c r="U98" s="77" t="e">
        <f t="shared" si="8"/>
        <v>#REF!</v>
      </c>
      <c r="V98" s="5" t="e">
        <f t="shared" si="9"/>
        <v>#REF!</v>
      </c>
      <c r="W98" s="5" t="e">
        <f t="shared" si="10"/>
        <v>#REF!</v>
      </c>
      <c r="X98" s="5" t="e">
        <f t="shared" si="11"/>
        <v>#REF!</v>
      </c>
      <c r="Y98" s="73" t="e">
        <f t="shared" si="12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0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7"/>
        <v>#REF!</v>
      </c>
      <c r="U99" s="77" t="e">
        <f t="shared" si="8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0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7"/>
        <v>#REF!</v>
      </c>
      <c r="U100" s="77" t="e">
        <f t="shared" si="8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0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1"/>
        <v>0.92</v>
      </c>
      <c r="M101" s="24">
        <f t="shared" si="2"/>
        <v>0.88</v>
      </c>
      <c r="N101" s="28"/>
      <c r="O101" s="3" t="e">
        <f t="shared" si="3"/>
        <v>#REF!</v>
      </c>
      <c r="P101" s="3" t="e">
        <f t="shared" si="4"/>
        <v>#REF!</v>
      </c>
      <c r="Q101" s="3" t="e">
        <f t="shared" si="5"/>
        <v>#REF!</v>
      </c>
      <c r="R101" s="4" t="e">
        <f t="shared" si="6"/>
        <v>#REF!</v>
      </c>
      <c r="S101" s="5" t="e">
        <f t="shared" si="21"/>
        <v>#REF!</v>
      </c>
      <c r="T101" s="77" t="e">
        <f t="shared" si="7"/>
        <v>#REF!</v>
      </c>
      <c r="U101" s="77" t="e">
        <f t="shared" si="8"/>
        <v>#REF!</v>
      </c>
      <c r="V101" s="5" t="e">
        <f t="shared" si="9"/>
        <v>#REF!</v>
      </c>
      <c r="W101" s="5" t="e">
        <f t="shared" si="10"/>
        <v>#REF!</v>
      </c>
      <c r="X101" s="5" t="e">
        <f t="shared" si="11"/>
        <v>#REF!</v>
      </c>
      <c r="Y101" s="73" t="e">
        <f t="shared" si="12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0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7"/>
        <v>#REF!</v>
      </c>
      <c r="U102" s="77" t="e">
        <f t="shared" si="8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0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1"/>
        <v>#REF!</v>
      </c>
      <c r="M103" s="24" t="e">
        <f t="shared" si="2"/>
        <v>#REF!</v>
      </c>
      <c r="N103" s="28"/>
      <c r="O103" s="3" t="e">
        <f t="shared" si="3"/>
        <v>#REF!</v>
      </c>
      <c r="P103" s="3" t="e">
        <f t="shared" si="4"/>
        <v>#REF!</v>
      </c>
      <c r="Q103" s="3" t="e">
        <f t="shared" si="5"/>
        <v>#REF!</v>
      </c>
      <c r="R103" s="4" t="e">
        <f t="shared" si="6"/>
        <v>#REF!</v>
      </c>
      <c r="S103" s="5" t="e">
        <f t="shared" si="21"/>
        <v>#REF!</v>
      </c>
      <c r="T103" s="77" t="e">
        <f t="shared" si="7"/>
        <v>#REF!</v>
      </c>
      <c r="U103" s="77" t="e">
        <f t="shared" si="8"/>
        <v>#REF!</v>
      </c>
      <c r="V103" s="5" t="e">
        <f t="shared" si="9"/>
        <v>#REF!</v>
      </c>
      <c r="W103" s="5" t="e">
        <f t="shared" si="10"/>
        <v>#REF!</v>
      </c>
      <c r="X103" s="5" t="e">
        <f t="shared" si="11"/>
        <v>#REF!</v>
      </c>
      <c r="Y103" s="73" t="e">
        <f t="shared" si="12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0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1"/>
        <v>#REF!</v>
      </c>
      <c r="M104" s="24" t="e">
        <f t="shared" si="2"/>
        <v>#REF!</v>
      </c>
      <c r="N104" s="28"/>
      <c r="O104" s="3" t="e">
        <f t="shared" si="3"/>
        <v>#REF!</v>
      </c>
      <c r="P104" s="3" t="e">
        <f t="shared" si="4"/>
        <v>#REF!</v>
      </c>
      <c r="Q104" s="3" t="e">
        <f t="shared" si="5"/>
        <v>#REF!</v>
      </c>
      <c r="R104" s="4" t="e">
        <f t="shared" si="6"/>
        <v>#REF!</v>
      </c>
      <c r="S104" s="5" t="e">
        <f t="shared" si="21"/>
        <v>#REF!</v>
      </c>
      <c r="T104" s="77" t="e">
        <f t="shared" si="7"/>
        <v>#REF!</v>
      </c>
      <c r="U104" s="77" t="e">
        <f t="shared" si="8"/>
        <v>#REF!</v>
      </c>
      <c r="V104" s="5" t="e">
        <f t="shared" si="9"/>
        <v>#REF!</v>
      </c>
      <c r="W104" s="5" t="e">
        <f t="shared" si="10"/>
        <v>#REF!</v>
      </c>
      <c r="X104" s="5" t="e">
        <f t="shared" si="11"/>
        <v>#REF!</v>
      </c>
      <c r="Y104" s="73" t="e">
        <f t="shared" si="12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0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1"/>
        <v>#REF!</v>
      </c>
      <c r="M105" s="24" t="e">
        <f t="shared" si="2"/>
        <v>#REF!</v>
      </c>
      <c r="N105" s="28"/>
      <c r="O105" s="3" t="e">
        <f t="shared" si="3"/>
        <v>#REF!</v>
      </c>
      <c r="P105" s="3" t="e">
        <f t="shared" si="4"/>
        <v>#REF!</v>
      </c>
      <c r="Q105" s="3" t="e">
        <f t="shared" si="5"/>
        <v>#REF!</v>
      </c>
      <c r="R105" s="4" t="e">
        <f t="shared" si="6"/>
        <v>#REF!</v>
      </c>
      <c r="S105" s="5" t="e">
        <f t="shared" si="21"/>
        <v>#REF!</v>
      </c>
      <c r="T105" s="77" t="e">
        <f t="shared" si="7"/>
        <v>#REF!</v>
      </c>
      <c r="U105" s="77" t="e">
        <f t="shared" si="8"/>
        <v>#REF!</v>
      </c>
      <c r="V105" s="5" t="e">
        <f t="shared" si="9"/>
        <v>#REF!</v>
      </c>
      <c r="W105" s="5" t="e">
        <f t="shared" si="10"/>
        <v>#REF!</v>
      </c>
      <c r="X105" s="5" t="e">
        <f t="shared" si="11"/>
        <v>#REF!</v>
      </c>
      <c r="Y105" s="73" t="e">
        <f t="shared" si="12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0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1"/>
        <v>#REF!</v>
      </c>
      <c r="M106" s="24" t="e">
        <f t="shared" si="2"/>
        <v>#REF!</v>
      </c>
      <c r="N106" s="27"/>
      <c r="O106" s="3" t="e">
        <f t="shared" si="3"/>
        <v>#REF!</v>
      </c>
      <c r="P106" s="3" t="e">
        <f t="shared" si="4"/>
        <v>#REF!</v>
      </c>
      <c r="Q106" s="3" t="e">
        <f t="shared" si="5"/>
        <v>#REF!</v>
      </c>
      <c r="R106" s="4" t="e">
        <f t="shared" si="6"/>
        <v>#REF!</v>
      </c>
      <c r="S106" s="5" t="e">
        <f t="shared" si="21"/>
        <v>#REF!</v>
      </c>
      <c r="T106" s="77" t="e">
        <f t="shared" si="7"/>
        <v>#REF!</v>
      </c>
      <c r="U106" s="77" t="e">
        <f t="shared" si="8"/>
        <v>#REF!</v>
      </c>
      <c r="V106" s="5" t="e">
        <f t="shared" si="9"/>
        <v>#REF!</v>
      </c>
      <c r="W106" s="5" t="e">
        <f t="shared" si="10"/>
        <v>#REF!</v>
      </c>
      <c r="X106" s="5" t="e">
        <f t="shared" si="11"/>
        <v>#REF!</v>
      </c>
      <c r="Y106" s="73" t="e">
        <f t="shared" si="12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0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1"/>
        <v>#REF!</v>
      </c>
      <c r="M107" s="24" t="e">
        <f t="shared" si="2"/>
        <v>#REF!</v>
      </c>
      <c r="N107" s="27"/>
      <c r="O107" s="3" t="e">
        <f t="shared" si="3"/>
        <v>#REF!</v>
      </c>
      <c r="P107" s="3" t="e">
        <f t="shared" si="4"/>
        <v>#REF!</v>
      </c>
      <c r="Q107" s="3" t="e">
        <f t="shared" si="5"/>
        <v>#REF!</v>
      </c>
      <c r="R107" s="4" t="e">
        <f t="shared" si="6"/>
        <v>#REF!</v>
      </c>
      <c r="S107" s="5" t="e">
        <f t="shared" si="21"/>
        <v>#REF!</v>
      </c>
      <c r="T107" s="77" t="e">
        <f t="shared" si="7"/>
        <v>#REF!</v>
      </c>
      <c r="U107" s="77" t="e">
        <f t="shared" si="8"/>
        <v>#REF!</v>
      </c>
      <c r="V107" s="5" t="e">
        <f t="shared" si="9"/>
        <v>#REF!</v>
      </c>
      <c r="W107" s="5" t="e">
        <f t="shared" si="10"/>
        <v>#REF!</v>
      </c>
      <c r="X107" s="5" t="e">
        <f t="shared" si="11"/>
        <v>#REF!</v>
      </c>
      <c r="Y107" s="73" t="e">
        <f t="shared" si="12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0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1"/>
        <v>#REF!</v>
      </c>
      <c r="M108" s="24" t="e">
        <f t="shared" si="2"/>
        <v>#REF!</v>
      </c>
      <c r="N108" s="27"/>
      <c r="O108" s="3" t="e">
        <f t="shared" si="3"/>
        <v>#REF!</v>
      </c>
      <c r="P108" s="3" t="e">
        <f t="shared" si="4"/>
        <v>#REF!</v>
      </c>
      <c r="Q108" s="3" t="e">
        <f t="shared" si="5"/>
        <v>#REF!</v>
      </c>
      <c r="R108" s="4" t="e">
        <f t="shared" si="6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7"/>
        <v>#REF!</v>
      </c>
      <c r="U108" s="77" t="e">
        <f t="shared" si="8"/>
        <v>#REF!</v>
      </c>
      <c r="V108" s="5" t="e">
        <f t="shared" si="9"/>
        <v>#REF!</v>
      </c>
      <c r="W108" s="5" t="e">
        <f t="shared" si="10"/>
        <v>#REF!</v>
      </c>
      <c r="X108" s="5" t="e">
        <f t="shared" si="11"/>
        <v>#REF!</v>
      </c>
      <c r="Y108" s="73" t="e">
        <f t="shared" si="12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0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1"/>
        <v>#REF!</v>
      </c>
      <c r="M109" s="24" t="e">
        <f t="shared" si="2"/>
        <v>#REF!</v>
      </c>
      <c r="N109" s="27"/>
      <c r="O109" s="3" t="e">
        <f t="shared" si="3"/>
        <v>#REF!</v>
      </c>
      <c r="P109" s="3" t="e">
        <f t="shared" si="4"/>
        <v>#REF!</v>
      </c>
      <c r="Q109" s="3" t="e">
        <f t="shared" si="5"/>
        <v>#REF!</v>
      </c>
      <c r="R109" s="4" t="e">
        <f t="shared" si="6"/>
        <v>#REF!</v>
      </c>
      <c r="S109" s="5" t="e">
        <f t="shared" si="26"/>
        <v>#REF!</v>
      </c>
      <c r="T109" s="77" t="e">
        <f t="shared" si="7"/>
        <v>#REF!</v>
      </c>
      <c r="U109" s="77" t="e">
        <f t="shared" si="8"/>
        <v>#REF!</v>
      </c>
      <c r="V109" s="5" t="e">
        <f t="shared" si="9"/>
        <v>#REF!</v>
      </c>
      <c r="W109" s="5" t="e">
        <f t="shared" si="10"/>
        <v>#REF!</v>
      </c>
      <c r="X109" s="5" t="e">
        <f t="shared" si="11"/>
        <v>#REF!</v>
      </c>
      <c r="Y109" s="73" t="e">
        <f t="shared" si="12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0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1"/>
        <v>#REF!</v>
      </c>
      <c r="M110" s="24" t="e">
        <f t="shared" si="2"/>
        <v>#REF!</v>
      </c>
      <c r="N110" s="28"/>
      <c r="O110" s="3" t="e">
        <f t="shared" si="3"/>
        <v>#REF!</v>
      </c>
      <c r="P110" s="3" t="e">
        <f t="shared" si="4"/>
        <v>#REF!</v>
      </c>
      <c r="Q110" s="3" t="e">
        <f t="shared" si="5"/>
        <v>#REF!</v>
      </c>
      <c r="R110" s="4" t="e">
        <f t="shared" si="6"/>
        <v>#REF!</v>
      </c>
      <c r="S110" s="5" t="e">
        <f t="shared" si="26"/>
        <v>#REF!</v>
      </c>
      <c r="T110" s="77" t="e">
        <f t="shared" si="7"/>
        <v>#REF!</v>
      </c>
      <c r="U110" s="77" t="e">
        <f t="shared" si="8"/>
        <v>#REF!</v>
      </c>
      <c r="V110" s="5" t="e">
        <f t="shared" si="9"/>
        <v>#REF!</v>
      </c>
      <c r="W110" s="5" t="e">
        <f t="shared" si="10"/>
        <v>#REF!</v>
      </c>
      <c r="X110" s="5" t="e">
        <f t="shared" si="11"/>
        <v>#REF!</v>
      </c>
      <c r="Y110" s="73" t="e">
        <f t="shared" si="12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0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1"/>
        <v>#REF!</v>
      </c>
      <c r="M111" s="24" t="e">
        <f t="shared" si="2"/>
        <v>#REF!</v>
      </c>
      <c r="N111" s="28"/>
      <c r="O111" s="3" t="e">
        <f t="shared" si="3"/>
        <v>#REF!</v>
      </c>
      <c r="P111" s="3" t="e">
        <f t="shared" si="4"/>
        <v>#REF!</v>
      </c>
      <c r="Q111" s="3" t="e">
        <f t="shared" si="5"/>
        <v>#REF!</v>
      </c>
      <c r="R111" s="4" t="e">
        <f t="shared" si="6"/>
        <v>#REF!</v>
      </c>
      <c r="S111" s="5" t="e">
        <f t="shared" si="26"/>
        <v>#REF!</v>
      </c>
      <c r="T111" s="77" t="e">
        <f t="shared" si="7"/>
        <v>#REF!</v>
      </c>
      <c r="U111" s="77" t="e">
        <f t="shared" si="8"/>
        <v>#REF!</v>
      </c>
      <c r="V111" s="5" t="e">
        <f t="shared" si="9"/>
        <v>#REF!</v>
      </c>
      <c r="W111" s="5" t="e">
        <f t="shared" si="10"/>
        <v>#REF!</v>
      </c>
      <c r="X111" s="5" t="e">
        <f t="shared" si="11"/>
        <v>#REF!</v>
      </c>
      <c r="Y111" s="73" t="e">
        <f t="shared" si="12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0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1"/>
        <v>#REF!</v>
      </c>
      <c r="M112" s="24" t="e">
        <f t="shared" si="2"/>
        <v>#REF!</v>
      </c>
      <c r="N112" s="27"/>
      <c r="O112" s="3" t="e">
        <f t="shared" si="3"/>
        <v>#REF!</v>
      </c>
      <c r="P112" s="3" t="e">
        <f t="shared" si="4"/>
        <v>#REF!</v>
      </c>
      <c r="Q112" s="3" t="e">
        <f t="shared" si="5"/>
        <v>#REF!</v>
      </c>
      <c r="R112" s="4" t="e">
        <f t="shared" si="6"/>
        <v>#REF!</v>
      </c>
      <c r="S112" s="5" t="e">
        <f t="shared" si="26"/>
        <v>#REF!</v>
      </c>
      <c r="T112" s="77" t="e">
        <f t="shared" si="7"/>
        <v>#REF!</v>
      </c>
      <c r="U112" s="77" t="e">
        <f t="shared" si="8"/>
        <v>#REF!</v>
      </c>
      <c r="V112" s="5" t="e">
        <f t="shared" si="9"/>
        <v>#REF!</v>
      </c>
      <c r="W112" s="5" t="e">
        <f t="shared" si="10"/>
        <v>#REF!</v>
      </c>
      <c r="X112" s="5" t="e">
        <f t="shared" si="11"/>
        <v>#REF!</v>
      </c>
      <c r="Y112" s="73" t="e">
        <f t="shared" si="12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0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1"/>
        <v>#REF!</v>
      </c>
      <c r="M113" s="24" t="e">
        <f t="shared" si="2"/>
        <v>#REF!</v>
      </c>
      <c r="N113" s="27"/>
      <c r="O113" s="3" t="e">
        <f t="shared" si="3"/>
        <v>#REF!</v>
      </c>
      <c r="P113" s="3" t="e">
        <f t="shared" si="4"/>
        <v>#REF!</v>
      </c>
      <c r="Q113" s="3" t="e">
        <f t="shared" si="5"/>
        <v>#REF!</v>
      </c>
      <c r="R113" s="4" t="e">
        <f t="shared" si="6"/>
        <v>#REF!</v>
      </c>
      <c r="S113" s="5" t="e">
        <f t="shared" si="26"/>
        <v>#REF!</v>
      </c>
      <c r="T113" s="77" t="e">
        <f t="shared" si="7"/>
        <v>#REF!</v>
      </c>
      <c r="U113" s="77" t="e">
        <f t="shared" si="8"/>
        <v>#REF!</v>
      </c>
      <c r="V113" s="5" t="e">
        <f t="shared" si="9"/>
        <v>#REF!</v>
      </c>
      <c r="W113" s="5" t="e">
        <f t="shared" si="10"/>
        <v>#REF!</v>
      </c>
      <c r="X113" s="5" t="e">
        <f t="shared" si="11"/>
        <v>#REF!</v>
      </c>
      <c r="Y113" s="73" t="e">
        <f t="shared" si="12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0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1"/>
        <v>#REF!</v>
      </c>
      <c r="M115" s="24" t="e">
        <f t="shared" si="2"/>
        <v>#REF!</v>
      </c>
      <c r="N115" s="28"/>
      <c r="O115" s="3" t="e">
        <f t="shared" si="3"/>
        <v>#REF!</v>
      </c>
      <c r="P115" s="3" t="e">
        <f t="shared" si="4"/>
        <v>#REF!</v>
      </c>
      <c r="Q115" s="3" t="e">
        <f t="shared" si="5"/>
        <v>#REF!</v>
      </c>
      <c r="R115" s="4" t="e">
        <f t="shared" si="6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7"/>
        <v>#REF!</v>
      </c>
      <c r="U115" s="77" t="e">
        <f t="shared" si="8"/>
        <v>#REF!</v>
      </c>
      <c r="V115" s="5" t="e">
        <f t="shared" si="9"/>
        <v>#REF!</v>
      </c>
      <c r="W115" s="5" t="e">
        <f t="shared" si="10"/>
        <v>#REF!</v>
      </c>
      <c r="X115" s="5" t="e">
        <f t="shared" si="11"/>
        <v>#REF!</v>
      </c>
      <c r="Y115" s="73" t="e">
        <f t="shared" si="12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0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1"/>
        <v>#REF!</v>
      </c>
      <c r="M118" s="24" t="e">
        <f t="shared" si="2"/>
        <v>#REF!</v>
      </c>
      <c r="N118" s="27"/>
      <c r="O118" s="3" t="e">
        <f t="shared" si="3"/>
        <v>#REF!</v>
      </c>
      <c r="P118" s="3" t="e">
        <f t="shared" si="4"/>
        <v>#REF!</v>
      </c>
      <c r="Q118" s="3" t="e">
        <f t="shared" si="5"/>
        <v>#REF!</v>
      </c>
      <c r="R118" s="4" t="e">
        <f t="shared" si="6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7"/>
        <v>#REF!</v>
      </c>
      <c r="U118" s="77" t="e">
        <f t="shared" si="8"/>
        <v>#REF!</v>
      </c>
      <c r="V118" s="5" t="e">
        <f t="shared" si="9"/>
        <v>#REF!</v>
      </c>
      <c r="W118" s="5" t="e">
        <f t="shared" si="10"/>
        <v>#REF!</v>
      </c>
      <c r="X118" s="5" t="e">
        <f t="shared" si="11"/>
        <v>#REF!</v>
      </c>
      <c r="Y118" s="73" t="e">
        <f t="shared" si="12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0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215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1"/>
        <v>#REF!</v>
      </c>
      <c r="M119" s="24" t="e">
        <f t="shared" si="2"/>
        <v>#REF!</v>
      </c>
      <c r="N119" s="27"/>
      <c r="O119" s="3" t="e">
        <f t="shared" si="3"/>
        <v>#REF!</v>
      </c>
      <c r="P119" s="3" t="e">
        <f t="shared" si="4"/>
        <v>#REF!</v>
      </c>
      <c r="Q119" s="3" t="e">
        <f t="shared" si="5"/>
        <v>#REF!</v>
      </c>
      <c r="R119" s="4" t="e">
        <f t="shared" si="6"/>
        <v>#REF!</v>
      </c>
      <c r="S119" s="5" t="e">
        <f t="shared" si="27"/>
        <v>#REF!</v>
      </c>
      <c r="T119" s="77" t="e">
        <f t="shared" si="7"/>
        <v>#REF!</v>
      </c>
      <c r="U119" s="77" t="e">
        <f t="shared" si="8"/>
        <v>#REF!</v>
      </c>
      <c r="V119" s="5" t="e">
        <f t="shared" si="9"/>
        <v>#REF!</v>
      </c>
      <c r="W119" s="5" t="e">
        <f t="shared" si="10"/>
        <v>#REF!</v>
      </c>
      <c r="X119" s="5" t="e">
        <f t="shared" si="11"/>
        <v>#REF!</v>
      </c>
      <c r="Y119" s="73" t="e">
        <f t="shared" si="12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0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1"/>
        <v>#REF!</v>
      </c>
      <c r="M120" s="24" t="e">
        <f t="shared" si="2"/>
        <v>#REF!</v>
      </c>
      <c r="N120" s="27"/>
      <c r="O120" s="3" t="e">
        <f t="shared" si="3"/>
        <v>#REF!</v>
      </c>
      <c r="P120" s="3" t="e">
        <f t="shared" si="4"/>
        <v>#REF!</v>
      </c>
      <c r="Q120" s="3" t="e">
        <f t="shared" si="5"/>
        <v>#REF!</v>
      </c>
      <c r="R120" s="4" t="e">
        <f t="shared" si="6"/>
        <v>#REF!</v>
      </c>
      <c r="S120" s="5" t="e">
        <f t="shared" si="27"/>
        <v>#REF!</v>
      </c>
      <c r="T120" s="77" t="e">
        <f t="shared" si="7"/>
        <v>#REF!</v>
      </c>
      <c r="U120" s="77" t="e">
        <f t="shared" si="8"/>
        <v>#REF!</v>
      </c>
      <c r="V120" s="5" t="e">
        <f t="shared" si="9"/>
        <v>#REF!</v>
      </c>
      <c r="W120" s="5" t="e">
        <f t="shared" si="10"/>
        <v>#REF!</v>
      </c>
      <c r="X120" s="5" t="e">
        <f t="shared" si="11"/>
        <v>#REF!</v>
      </c>
      <c r="Y120" s="73" t="e">
        <f t="shared" si="12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0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1"/>
        <v>#REF!</v>
      </c>
      <c r="M121" s="24" t="e">
        <f t="shared" si="2"/>
        <v>#REF!</v>
      </c>
      <c r="N121" s="28"/>
      <c r="O121" s="3" t="e">
        <f t="shared" si="3"/>
        <v>#REF!</v>
      </c>
      <c r="P121" s="3" t="e">
        <f t="shared" si="4"/>
        <v>#REF!</v>
      </c>
      <c r="Q121" s="3" t="e">
        <f t="shared" si="5"/>
        <v>#REF!</v>
      </c>
      <c r="R121" s="4" t="e">
        <f t="shared" si="6"/>
        <v>#REF!</v>
      </c>
      <c r="S121" s="5" t="e">
        <f t="shared" si="27"/>
        <v>#REF!</v>
      </c>
      <c r="T121" s="77" t="e">
        <f t="shared" si="7"/>
        <v>#REF!</v>
      </c>
      <c r="U121" s="77" t="e">
        <f t="shared" si="8"/>
        <v>#REF!</v>
      </c>
      <c r="V121" s="5" t="e">
        <f t="shared" si="9"/>
        <v>#REF!</v>
      </c>
      <c r="W121" s="5" t="e">
        <f t="shared" si="10"/>
        <v>#REF!</v>
      </c>
      <c r="X121" s="5" t="e">
        <f t="shared" si="11"/>
        <v>#REF!</v>
      </c>
      <c r="Y121" s="73" t="e">
        <f t="shared" si="12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0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237</v>
      </c>
      <c r="C122" s="85" t="s">
        <v>204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1"/>
        <v>#REF!</v>
      </c>
      <c r="M122" s="24" t="e">
        <f t="shared" si="2"/>
        <v>#REF!</v>
      </c>
      <c r="N122" s="28"/>
      <c r="O122" s="3" t="e">
        <f t="shared" si="3"/>
        <v>#REF!</v>
      </c>
      <c r="P122" s="3" t="e">
        <f t="shared" si="4"/>
        <v>#REF!</v>
      </c>
      <c r="Q122" s="3" t="e">
        <f t="shared" si="5"/>
        <v>#REF!</v>
      </c>
      <c r="R122" s="4" t="e">
        <f t="shared" si="6"/>
        <v>#REF!</v>
      </c>
      <c r="S122" s="5" t="e">
        <f t="shared" si="27"/>
        <v>#REF!</v>
      </c>
      <c r="T122" s="77" t="e">
        <f t="shared" si="7"/>
        <v>#REF!</v>
      </c>
      <c r="U122" s="77" t="e">
        <f t="shared" si="8"/>
        <v>#REF!</v>
      </c>
      <c r="V122" s="5" t="e">
        <f t="shared" si="9"/>
        <v>#REF!</v>
      </c>
      <c r="W122" s="5" t="e">
        <f t="shared" si="10"/>
        <v>#REF!</v>
      </c>
      <c r="X122" s="5" t="e">
        <f t="shared" si="11"/>
        <v>#REF!</v>
      </c>
      <c r="Y122" s="73" t="e">
        <f t="shared" si="12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0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237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3"/>
        <v>#REF!</v>
      </c>
      <c r="P123" s="3" t="e">
        <f t="shared" si="4"/>
        <v>#REF!</v>
      </c>
      <c r="Q123" s="3" t="e">
        <f t="shared" si="5"/>
        <v>#REF!</v>
      </c>
      <c r="R123" s="4" t="e">
        <f t="shared" si="6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8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0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280</v>
      </c>
      <c r="C124" s="85" t="s">
        <v>281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3"/>
        <v>#REF!</v>
      </c>
      <c r="P124" s="3" t="e">
        <f t="shared" si="4"/>
        <v>#REF!</v>
      </c>
      <c r="Q124" s="3" t="e">
        <f t="shared" si="5"/>
        <v>#REF!</v>
      </c>
      <c r="R124" s="4" t="e">
        <f t="shared" si="6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8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280</v>
      </c>
      <c r="C125" s="85" t="s">
        <v>282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3"/>
        <v>#REF!</v>
      </c>
      <c r="P125" s="3" t="e">
        <f t="shared" si="4"/>
        <v>#REF!</v>
      </c>
      <c r="Q125" s="3" t="e">
        <f t="shared" si="5"/>
        <v>#REF!</v>
      </c>
      <c r="R125" s="4" t="e">
        <f t="shared" si="6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8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279</v>
      </c>
      <c r="C126" s="85" t="s">
        <v>206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3"/>
        <v>#REF!</v>
      </c>
      <c r="P126" s="3" t="e">
        <f t="shared" si="4"/>
        <v>#REF!</v>
      </c>
      <c r="Q126" s="3" t="e">
        <f t="shared" si="5"/>
        <v>#REF!</v>
      </c>
      <c r="R126" s="4" t="e">
        <f t="shared" si="6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8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0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279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3"/>
        <v>#REF!</v>
      </c>
      <c r="P127" s="3" t="e">
        <f t="shared" si="4"/>
        <v>#REF!</v>
      </c>
      <c r="Q127" s="3" t="e">
        <f t="shared" si="5"/>
        <v>#REF!</v>
      </c>
      <c r="R127" s="4" t="e">
        <f t="shared" si="6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8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0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280</v>
      </c>
      <c r="C128" s="85" t="s">
        <v>283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3"/>
        <v>#REF!</v>
      </c>
      <c r="P128" s="3" t="e">
        <f t="shared" si="4"/>
        <v>#REF!</v>
      </c>
      <c r="Q128" s="3" t="e">
        <f t="shared" si="5"/>
        <v>#REF!</v>
      </c>
      <c r="R128" s="4" t="e">
        <f t="shared" si="6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8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280</v>
      </c>
      <c r="C129" s="85" t="s">
        <v>284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3"/>
        <v>#REF!</v>
      </c>
      <c r="P129" s="3" t="e">
        <f t="shared" si="4"/>
        <v>#REF!</v>
      </c>
      <c r="Q129" s="3" t="e">
        <f t="shared" si="5"/>
        <v>#REF!</v>
      </c>
      <c r="R129" s="4" t="e">
        <f t="shared" si="6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8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ref="U130:U265" si="35">IF($T130="","",IF(ABS($T130)&lt;=0.125, "Level A",IF(AND(ABS($T130)&gt;0.125,ABS($T130)&lt;=0.25), "Level B",IF(AND(ABS($T130)&gt;0.25,ABS($T130)&lt;=0.5), "Level C", IF(ABS($T130)&gt;0.5, "Level D")))))</f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0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203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si="35"/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0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0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214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0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0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199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0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0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239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0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240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0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0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198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/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0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/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0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/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0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/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0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/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0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/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0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/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0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/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0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/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0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/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/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0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/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0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/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0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/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0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/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0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/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0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/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0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/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0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/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0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/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/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0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/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0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/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0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/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0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/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0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/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0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/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0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/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0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/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0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/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/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0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273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274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200</v>
      </c>
      <c r="C195" s="92" t="s">
        <v>201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200</v>
      </c>
      <c r="C196" s="92" t="s">
        <v>202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/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0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/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0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/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0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/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0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/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0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/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0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/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0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/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0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/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0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208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230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/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0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/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0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/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0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/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0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/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0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/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0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/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0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/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0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/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0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/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/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0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/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0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235</v>
      </c>
      <c r="C238" s="85" t="s">
        <v>231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235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236</v>
      </c>
      <c r="C240" s="92" t="s">
        <v>233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236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275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262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276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263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277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264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278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285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84" si="104">IF(OR($AK270="",ISNUMBER($AK270)=FALSE),"",MAX(AK270:BP270))</f>
        <v>#REF!</v>
      </c>
      <c r="P270" s="3" t="e">
        <f t="shared" ref="P270:P284" si="105">IF(OR($AK270="",ISNUMBER($AK270)=FALSE),"",MIN(AK270:BP270))</f>
        <v>#REF!</v>
      </c>
      <c r="Q270" s="3" t="e">
        <f t="shared" ref="Q270:Q284" si="106">IF(OR($AK270="",ISNUMBER($AK270)=FALSE),"",AVERAGE(AK270:BP270))</f>
        <v>#REF!</v>
      </c>
      <c r="R270" s="4" t="e">
        <f t="shared" ref="R270:R284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ref="U270:U292" si="108">IF($T270="","",IF(ABS($T270)&lt;=0.125, "Level A",IF(AND(ABS($T270)&gt;0.125,ABS($T270)&lt;=0.25), "Level B",IF(AND(ABS($T270)&gt;0.25,ABS($T270)&lt;=0.5), "Level C", IF(ABS($T270)&gt;0.5, "Level D")))))</f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si="108"/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280</v>
      </c>
      <c r="C285" s="92" t="s">
        <v>304</v>
      </c>
      <c r="D285" s="88" t="s">
        <v>307</v>
      </c>
      <c r="E285" s="90"/>
      <c r="F285" s="12" t="s">
        <v>44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>IF(OR($AK285="",ISNUMBER($AK285)=FALSE),"",MAX(AK285:BP285))</f>
        <v>#REF!</v>
      </c>
      <c r="P285" s="3" t="e">
        <f>IF(OR($AK285="",ISNUMBER($AK285)=FALSE),"",MIN(AK285:BP285))</f>
        <v>#REF!</v>
      </c>
      <c r="Q285" s="3" t="e">
        <f>IF(OR($AK285="",ISNUMBER($AK285)=FALSE),"",AVERAGE(AK285:BP285))</f>
        <v>#REF!</v>
      </c>
      <c r="R285" s="4" t="e">
        <f>IF(OR($AK285="",ISNUMBER($AK285)=FALSE),"",STDEV(AK285:BP285))</f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308</v>
      </c>
      <c r="D287" s="88" t="s">
        <v>135</v>
      </c>
      <c r="E287" s="90"/>
      <c r="F287" s="12" t="s">
        <v>44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ref="O287:O292" si="109">IF(OR($AK287="",ISNUMBER($AK287)=FALSE),"",MAX(AK287:BP287))</f>
        <v>#REF!</v>
      </c>
      <c r="P287" s="3" t="e">
        <f t="shared" ref="P287:P292" si="110">IF(OR($AK287="",ISNUMBER($AK287)=FALSE),"",MIN(AK287:BP287))</f>
        <v>#REF!</v>
      </c>
      <c r="Q287" s="3" t="e">
        <f t="shared" ref="Q287:Q292" si="111">IF(OR($AK287="",ISNUMBER($AK287)=FALSE),"",AVERAGE(AK287:BP287))</f>
        <v>#REF!</v>
      </c>
      <c r="R287" s="4" t="e">
        <f t="shared" ref="R287:R292" si="112">IF(OR($AK287="",ISNUMBER($AK287)=FALSE),"",STDEV(AK287:BP287))</f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310</v>
      </c>
      <c r="C288" s="92" t="s">
        <v>314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9"/>
        <v>#REF!</v>
      </c>
      <c r="P288" s="3" t="e">
        <f t="shared" si="110"/>
        <v>#REF!</v>
      </c>
      <c r="Q288" s="3" t="e">
        <f t="shared" si="111"/>
        <v>#REF!</v>
      </c>
      <c r="R288" s="4" t="e">
        <f t="shared" si="112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310</v>
      </c>
      <c r="C289" s="92" t="s">
        <v>313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9"/>
        <v>#REF!</v>
      </c>
      <c r="P289" s="3" t="e">
        <f t="shared" si="110"/>
        <v>#REF!</v>
      </c>
      <c r="Q289" s="3" t="e">
        <f t="shared" si="111"/>
        <v>#REF!</v>
      </c>
      <c r="R289" s="4" t="e">
        <f t="shared" si="112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311</v>
      </c>
      <c r="C290" s="92" t="s">
        <v>309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9"/>
        <v>#REF!</v>
      </c>
      <c r="P290" s="3" t="e">
        <f t="shared" si="110"/>
        <v>#REF!</v>
      </c>
      <c r="Q290" s="3" t="e">
        <f t="shared" si="111"/>
        <v>#REF!</v>
      </c>
      <c r="R290" s="4" t="e">
        <f t="shared" si="112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316</v>
      </c>
      <c r="C291" s="92" t="s">
        <v>317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 t="shared" si="109"/>
        <v>#REF!</v>
      </c>
      <c r="P291" s="3" t="e">
        <f t="shared" si="110"/>
        <v>#REF!</v>
      </c>
      <c r="Q291" s="3" t="e">
        <f t="shared" si="111"/>
        <v>#REF!</v>
      </c>
      <c r="R291" s="4" t="e">
        <f t="shared" si="112"/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316</v>
      </c>
      <c r="C292" s="92" t="s">
        <v>318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 t="shared" si="109"/>
        <v>#REF!</v>
      </c>
      <c r="P292" s="3" t="e">
        <f t="shared" si="110"/>
        <v>#REF!</v>
      </c>
      <c r="Q292" s="3" t="e">
        <f t="shared" si="111"/>
        <v>#REF!</v>
      </c>
      <c r="R292" s="4" t="e">
        <f t="shared" si="112"/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600" priority="232">
      <formula>AND($F11&lt;&gt;"Tolerance",$G11&lt;&gt;"")</formula>
    </cfRule>
  </conditionalFormatting>
  <conditionalFormatting sqref="G11:G123 G126:G127 G130:G142 G252:G290 G206:G211 G218 G225">
    <cfRule type="expression" dxfId="599" priority="147">
      <formula>AND(OR($F11="GD&amp;T",$F11="MAX",$F11="MIN"),$G11="")</formula>
    </cfRule>
  </conditionalFormatting>
  <conditionalFormatting sqref="G118:G121">
    <cfRule type="containsBlanks" dxfId="598" priority="181">
      <formula>LEN(TRIM(G118))=0</formula>
    </cfRule>
    <cfRule type="expression" dxfId="597" priority="182">
      <formula>AND($F118&lt;&gt;"Tolerance",$G118&lt;&gt;"")</formula>
    </cfRule>
  </conditionalFormatting>
  <conditionalFormatting sqref="G122:G123 G126:G127 G132:G134 G136 G270:G290">
    <cfRule type="expression" dxfId="596" priority="144">
      <formula>AND(OR($F122="GD&amp;T",$F122="MAX",$F122="MIN"),$G122="")</formula>
    </cfRule>
    <cfRule type="containsBlanks" dxfId="595" priority="145">
      <formula>LEN(TRIM(G122))=0</formula>
    </cfRule>
    <cfRule type="expression" dxfId="594" priority="146">
      <formula>AND($F122&lt;&gt;"Tolerance",$G122&lt;&gt;"")</formula>
    </cfRule>
  </conditionalFormatting>
  <conditionalFormatting sqref="G124:G125 G128:G129">
    <cfRule type="expression" dxfId="593" priority="4602">
      <formula>AND(#REF!&lt;&gt;"Tolerance",#REF!&lt;&gt;"")</formula>
    </cfRule>
    <cfRule type="expression" dxfId="592" priority="4603">
      <formula>AND(OR(#REF!="GD&amp;T",#REF!="MAX",#REF!="MIN"),#REF!="")</formula>
    </cfRule>
    <cfRule type="containsBlanks" dxfId="591" priority="4604">
      <formula>LEN(TRIM(#REF!))=0</formula>
    </cfRule>
    <cfRule type="expression" dxfId="590" priority="4605">
      <formula>AND(#REF!&lt;&gt;"Tolerance",#REF!&lt;&gt;"")</formula>
    </cfRule>
    <cfRule type="expression" dxfId="589" priority="4606">
      <formula>AND(OR(#REF!="GD&amp;T",#REF!="MAX",#REF!="MIN"),#REF!="")</formula>
    </cfRule>
  </conditionalFormatting>
  <conditionalFormatting sqref="G135">
    <cfRule type="expression" dxfId="588" priority="227">
      <formula>AND($F135&lt;&gt;"Tolerance",$G135&lt;&gt;"")</formula>
    </cfRule>
    <cfRule type="expression" dxfId="587" priority="228">
      <formula>AND(OR($F135="GD&amp;T",$F135="MAX",$F135="MIN"),$G135="")</formula>
    </cfRule>
    <cfRule type="containsBlanks" dxfId="586" priority="229">
      <formula>LEN(TRIM(G135))=0</formula>
    </cfRule>
  </conditionalFormatting>
  <conditionalFormatting sqref="G140">
    <cfRule type="containsBlanks" dxfId="585" priority="198">
      <formula>LEN(TRIM(G140))=0</formula>
    </cfRule>
    <cfRule type="expression" dxfId="584" priority="199">
      <formula>AND($F140&lt;&gt;"Tolerance",$G140&lt;&gt;"")</formula>
    </cfRule>
  </conditionalFormatting>
  <conditionalFormatting sqref="G141:G142">
    <cfRule type="expression" dxfId="583" priority="204">
      <formula>AND($F141&lt;&gt;"Tolerance",$G141&lt;&gt;"")</formula>
    </cfRule>
  </conditionalFormatting>
  <conditionalFormatting sqref="G141:G143">
    <cfRule type="expression" dxfId="582" priority="205">
      <formula>AND(OR($F141="GD&amp;T",$F141="MAX",$F141="MIN"),$G141="")</formula>
    </cfRule>
    <cfRule type="containsBlanks" dxfId="581" priority="206">
      <formula>LEN(TRIM(G141))=0</formula>
    </cfRule>
  </conditionalFormatting>
  <conditionalFormatting sqref="G143">
    <cfRule type="expression" dxfId="580" priority="207">
      <formula>AND($F143&lt;&gt;"Tolerance",$G143&lt;&gt;"")</formula>
    </cfRule>
    <cfRule type="expression" dxfId="579" priority="208">
      <formula>AND(OR($F143="GD&amp;T",$F143="MAX",$F143="MIN"),$G143="")</formula>
    </cfRule>
  </conditionalFormatting>
  <conditionalFormatting sqref="G144:G149">
    <cfRule type="expression" dxfId="578" priority="194">
      <formula>AND($F144&lt;&gt;"Tolerance",$G144&lt;&gt;"")</formula>
    </cfRule>
    <cfRule type="expression" dxfId="577" priority="195">
      <formula>AND(OR($F144="GD&amp;T",$F144="MAX",$F144="MIN"),$G144="")</formula>
    </cfRule>
  </conditionalFormatting>
  <conditionalFormatting sqref="G144:G155">
    <cfRule type="containsBlanks" dxfId="576" priority="193">
      <formula>LEN(TRIM(G144))=0</formula>
    </cfRule>
  </conditionalFormatting>
  <conditionalFormatting sqref="G144:G157">
    <cfRule type="expression" dxfId="575" priority="192">
      <formula>AND(OR($F144="GD&amp;T",$F144="MAX",$F144="MIN"),$G144="")</formula>
    </cfRule>
  </conditionalFormatting>
  <conditionalFormatting sqref="G150:G155">
    <cfRule type="expression" dxfId="574" priority="189">
      <formula>AND(OR($F150="GD&amp;T",$F150="MAX",$F150="MIN"),$G150="")</formula>
    </cfRule>
    <cfRule type="expression" dxfId="573" priority="191">
      <formula>AND($F150&lt;&gt;"Tolerance",$G150&lt;&gt;"")</formula>
    </cfRule>
  </conditionalFormatting>
  <conditionalFormatting sqref="G156:G157">
    <cfRule type="expression" dxfId="572" priority="211">
      <formula>AND($F156&lt;&gt;"Tolerance",$G156&lt;&gt;"")</formula>
    </cfRule>
  </conditionalFormatting>
  <conditionalFormatting sqref="G156:G158">
    <cfRule type="expression" dxfId="571" priority="212">
      <formula>AND(OR($F156="GD&amp;T",$F156="MAX",$F156="MIN"),$G156="")</formula>
    </cfRule>
    <cfRule type="containsBlanks" dxfId="570" priority="213">
      <formula>LEN(TRIM(G156))=0</formula>
    </cfRule>
  </conditionalFormatting>
  <conditionalFormatting sqref="G158">
    <cfRule type="expression" dxfId="569" priority="233">
      <formula>AND($F158&lt;&gt;"Tolerance",$G158&lt;&gt;"")</formula>
    </cfRule>
    <cfRule type="expression" dxfId="568" priority="234">
      <formula>AND(OR($F158="GD&amp;T",$F158="MAX",$F158="MIN"),$G158="")</formula>
    </cfRule>
  </conditionalFormatting>
  <conditionalFormatting sqref="G159:G189">
    <cfRule type="expression" dxfId="567" priority="42">
      <formula>AND(OR($F159="GD&amp;T",$F159="MAX",$F159="MIN"),$G159="")</formula>
    </cfRule>
    <cfRule type="expression" dxfId="566" priority="44">
      <formula>AND($F159&lt;&gt;"Tolerance",$G159&lt;&gt;"")</formula>
    </cfRule>
  </conditionalFormatting>
  <conditionalFormatting sqref="G190:G192 G195:G196">
    <cfRule type="expression" dxfId="565" priority="237">
      <formula>AND($F190&lt;&gt;"Tolerance",$G190&lt;&gt;"")</formula>
    </cfRule>
    <cfRule type="expression" dxfId="564" priority="238">
      <formula>AND(OR($F190="GD&amp;T",$F190="MAX",$F190="MIN"),$G190="")</formula>
    </cfRule>
  </conditionalFormatting>
  <conditionalFormatting sqref="G190:G196">
    <cfRule type="expression" dxfId="563" priority="187">
      <formula>AND(OR($F190="GD&amp;T",$F190="MAX",$F190="MIN"),$G190="")</formula>
    </cfRule>
  </conditionalFormatting>
  <conditionalFormatting sqref="G193:G194">
    <cfRule type="expression" dxfId="562" priority="184">
      <formula>AND(OR($F193="GD&amp;T",$F193="MAX",$F193="MIN"),$G193="")</formula>
    </cfRule>
    <cfRule type="containsBlanks" dxfId="561" priority="185">
      <formula>LEN(TRIM(G193))=0</formula>
    </cfRule>
    <cfRule type="expression" dxfId="560" priority="186">
      <formula>AND($F193&lt;&gt;"Tolerance",$G193&lt;&gt;"")</formula>
    </cfRule>
  </conditionalFormatting>
  <conditionalFormatting sqref="G197:G205">
    <cfRule type="expression" dxfId="559" priority="30">
      <formula>AND(OR($F197="GD&amp;T",$F197="MAX",$F197="MIN"),$G197="")</formula>
    </cfRule>
    <cfRule type="expression" dxfId="558" priority="31">
      <formula>AND($F197&lt;&gt;"Tolerance",$G197&lt;&gt;"")</formula>
    </cfRule>
  </conditionalFormatting>
  <conditionalFormatting sqref="G206:G211">
    <cfRule type="containsBlanks" dxfId="557" priority="178">
      <formula>LEN(TRIM(G206))=0</formula>
    </cfRule>
    <cfRule type="expression" dxfId="556" priority="179">
      <formula>AND($F206&lt;&gt;"Tolerance",$G206&lt;&gt;"")</formula>
    </cfRule>
  </conditionalFormatting>
  <conditionalFormatting sqref="G225:G290 G130:G211 G11:G123 G126:G127 G218">
    <cfRule type="expression" dxfId="555" priority="143">
      <formula>AND($F11&lt;&gt;"Tolerance",$G11&lt;&gt;"")</formula>
    </cfRule>
  </conditionalFormatting>
  <conditionalFormatting sqref="G226:G237">
    <cfRule type="expression" dxfId="554" priority="23">
      <formula>AND(OR($F226="GD&amp;T",$F226="MAX",$F226="MIN"),$G226="")</formula>
    </cfRule>
    <cfRule type="expression" dxfId="553" priority="24">
      <formula>AND($F226&lt;&gt;"Tolerance",$G226&lt;&gt;"")</formula>
    </cfRule>
  </conditionalFormatting>
  <conditionalFormatting sqref="G238:G241">
    <cfRule type="expression" dxfId="552" priority="173">
      <formula>AND(OR($F238="GD&amp;T",$F238="MAX",$F238="MIN"),$G238="")</formula>
    </cfRule>
    <cfRule type="containsBlanks" dxfId="551" priority="174">
      <formula>LEN(TRIM(G238))=0</formula>
    </cfRule>
    <cfRule type="expression" dxfId="550" priority="175">
      <formula>AND($F238&lt;&gt;"Tolerance",$G238&lt;&gt;"")</formula>
    </cfRule>
    <cfRule type="expression" dxfId="549" priority="176">
      <formula>AND(OR($F238="GD&amp;T",$F238="MAX",$F238="MIN"),$G238="")</formula>
    </cfRule>
  </conditionalFormatting>
  <conditionalFormatting sqref="G239">
    <cfRule type="expression" dxfId="548" priority="170">
      <formula>AND(OR($F239="GD&amp;T",$F239="MAX",$F239="MIN"),$G239="")</formula>
    </cfRule>
    <cfRule type="containsBlanks" dxfId="547" priority="171">
      <formula>LEN(TRIM(G239))=0</formula>
    </cfRule>
    <cfRule type="expression" dxfId="546" priority="172">
      <formula>AND($F239&lt;&gt;"Tolerance",$G239&lt;&gt;"")</formula>
    </cfRule>
  </conditionalFormatting>
  <conditionalFormatting sqref="G242">
    <cfRule type="expression" dxfId="545" priority="155">
      <formula>AND(OR($F242="GD&amp;T",$F242="MAX",$F242="MIN"),$G242="")</formula>
    </cfRule>
    <cfRule type="containsBlanks" dxfId="544" priority="156">
      <formula>LEN(TRIM(G242))=0</formula>
    </cfRule>
    <cfRule type="expression" dxfId="543" priority="157">
      <formula>AND($F242&lt;&gt;"Tolerance",$G242&lt;&gt;"")</formula>
    </cfRule>
  </conditionalFormatting>
  <conditionalFormatting sqref="G242:G243">
    <cfRule type="expression" dxfId="542" priority="158">
      <formula>AND(OR($F242="GD&amp;T",$F242="MAX",$F242="MIN"),$G242="")</formula>
    </cfRule>
  </conditionalFormatting>
  <conditionalFormatting sqref="G243:G246">
    <cfRule type="expression" dxfId="541" priority="160">
      <formula>AND($F243&lt;&gt;"Tolerance",$G243&lt;&gt;"")</formula>
    </cfRule>
    <cfRule type="expression" dxfId="540" priority="164">
      <formula>AND(OR($F243="GD&amp;T",$F243="MAX",$F243="MIN"),$G243="")</formula>
    </cfRule>
    <cfRule type="containsBlanks" dxfId="539" priority="165">
      <formula>LEN(TRIM(G243))=0</formula>
    </cfRule>
  </conditionalFormatting>
  <conditionalFormatting sqref="G247">
    <cfRule type="expression" dxfId="538" priority="150">
      <formula>AND(OR($F247="GD&amp;T",$F247="MAX",$F247="MIN"),$G247="")</formula>
    </cfRule>
    <cfRule type="expression" dxfId="537" priority="152">
      <formula>AND($F247&lt;&gt;"Tolerance",$G247&lt;&gt;"")</formula>
    </cfRule>
  </conditionalFormatting>
  <conditionalFormatting sqref="G247:G249">
    <cfRule type="expression" dxfId="536" priority="153">
      <formula>AND(OR($F247="GD&amp;T",$F247="MAX",$F247="MIN"),$G247="")</formula>
    </cfRule>
    <cfRule type="containsBlanks" dxfId="535" priority="154">
      <formula>LEN(TRIM(G247))=0</formula>
    </cfRule>
  </conditionalFormatting>
  <conditionalFormatting sqref="G248:G249">
    <cfRule type="expression" dxfId="534" priority="161">
      <formula>AND($F248&lt;&gt;"Tolerance",$G248&lt;&gt;"")</formula>
    </cfRule>
  </conditionalFormatting>
  <conditionalFormatting sqref="G248:G250">
    <cfRule type="expression" dxfId="533" priority="162">
      <formula>AND(OR($F248="GD&amp;T",$F248="MAX",$F248="MIN"),$G248="")</formula>
    </cfRule>
  </conditionalFormatting>
  <conditionalFormatting sqref="G250 G252:G255">
    <cfRule type="expression" dxfId="532" priority="168">
      <formula>AND($F250&lt;&gt;"Tolerance",$G250&lt;&gt;"")</formula>
    </cfRule>
  </conditionalFormatting>
  <conditionalFormatting sqref="G250 G252:G269">
    <cfRule type="containsBlanks" dxfId="531" priority="167">
      <formula>LEN(TRIM(G250))=0</formula>
    </cfRule>
  </conditionalFormatting>
  <conditionalFormatting sqref="G250">
    <cfRule type="expression" dxfId="530" priority="166">
      <formula>AND(OR($F250="GD&amp;T",$F250="MAX",$F250="MIN"),$G250="")</formula>
    </cfRule>
  </conditionalFormatting>
  <conditionalFormatting sqref="G251">
    <cfRule type="expression" dxfId="529" priority="134">
      <formula>AND($F251&lt;&gt;"Tolerance",$G251&lt;&gt;"")</formula>
    </cfRule>
    <cfRule type="expression" dxfId="528" priority="135">
      <formula>AND(OR($F251="GD&amp;T",$F251="MAX",$F251="MIN"),$G251="")</formula>
    </cfRule>
  </conditionalFormatting>
  <conditionalFormatting sqref="G260:G261">
    <cfRule type="expression" dxfId="527" priority="55">
      <formula>AND($F260&lt;&gt;"Tolerance",$G260&lt;&gt;"")</formula>
    </cfRule>
  </conditionalFormatting>
  <conditionalFormatting sqref="G11:I121 G252:G290 AK19:BP44 AK51:BP51 AK118:BP123 AK126:BP127">
    <cfRule type="containsBlanks" dxfId="526" priority="231">
      <formula>LEN(TRIM(G11))=0</formula>
    </cfRule>
  </conditionalFormatting>
  <conditionalFormatting sqref="G122:I122 G123:G127 G130:I130">
    <cfRule type="containsBlanks" dxfId="525" priority="148">
      <formula>LEN(TRIM(G122))=0</formula>
    </cfRule>
  </conditionalFormatting>
  <conditionalFormatting sqref="G124:I125 G128:I129">
    <cfRule type="containsBlanks" dxfId="524" priority="4612">
      <formula>LEN(TRIM(#REF!))=0</formula>
    </cfRule>
  </conditionalFormatting>
  <conditionalFormatting sqref="G131:I131 G190:G192 G195:G196">
    <cfRule type="containsBlanks" dxfId="523" priority="236">
      <formula>LEN(TRIM(G131))=0</formula>
    </cfRule>
  </conditionalFormatting>
  <conditionalFormatting sqref="G132:I142">
    <cfRule type="containsBlanks" dxfId="522" priority="201">
      <formula>LEN(TRIM(G132))=0</formula>
    </cfRule>
  </conditionalFormatting>
  <conditionalFormatting sqref="G143:I143">
    <cfRule type="containsBlanks" dxfId="521" priority="209">
      <formula>LEN(TRIM(G143))=0</formula>
    </cfRule>
  </conditionalFormatting>
  <conditionalFormatting sqref="G144:I149">
    <cfRule type="containsBlanks" dxfId="520" priority="196">
      <formula>LEN(TRIM(G144))=0</formula>
    </cfRule>
  </conditionalFormatting>
  <conditionalFormatting sqref="G150:I155">
    <cfRule type="containsBlanks" dxfId="519" priority="190">
      <formula>LEN(TRIM(G150))=0</formula>
    </cfRule>
  </conditionalFormatting>
  <conditionalFormatting sqref="G156:I157">
    <cfRule type="containsBlanks" dxfId="518" priority="210">
      <formula>LEN(TRIM(G156))=0</formula>
    </cfRule>
  </conditionalFormatting>
  <conditionalFormatting sqref="G158:I158">
    <cfRule type="containsBlanks" dxfId="517" priority="235">
      <formula>LEN(TRIM(G158))=0</formula>
    </cfRule>
  </conditionalFormatting>
  <conditionalFormatting sqref="G159:I176">
    <cfRule type="containsBlanks" dxfId="516" priority="32">
      <formula>LEN(TRIM(G159))=0</formula>
    </cfRule>
  </conditionalFormatting>
  <conditionalFormatting sqref="G177:I189">
    <cfRule type="containsBlanks" dxfId="515" priority="43">
      <formula>LEN(TRIM(G177))=0</formula>
    </cfRule>
  </conditionalFormatting>
  <conditionalFormatting sqref="G190:I192 G195:I196 G137:G139">
    <cfRule type="containsBlanks" dxfId="514" priority="239">
      <formula>LEN(TRIM(G137))=0</formula>
    </cfRule>
  </conditionalFormatting>
  <conditionalFormatting sqref="G193:I194">
    <cfRule type="containsBlanks" dxfId="513" priority="188">
      <formula>LEN(TRIM(G193))=0</formula>
    </cfRule>
  </conditionalFormatting>
  <conditionalFormatting sqref="G197:I205">
    <cfRule type="containsBlanks" dxfId="512" priority="25">
      <formula>LEN(TRIM(G197))=0</formula>
    </cfRule>
  </conditionalFormatting>
  <conditionalFormatting sqref="G206:I211 G218:I218">
    <cfRule type="containsBlanks" dxfId="511" priority="180">
      <formula>LEN(TRIM(G206))=0</formula>
    </cfRule>
  </conditionalFormatting>
  <conditionalFormatting sqref="G238:I241 G225:I225">
    <cfRule type="containsBlanks" dxfId="510" priority="177">
      <formula>LEN(TRIM(G225))=0</formula>
    </cfRule>
  </conditionalFormatting>
  <conditionalFormatting sqref="G242:I243">
    <cfRule type="containsBlanks" dxfId="509" priority="159">
      <formula>LEN(TRIM(G242))=0</formula>
    </cfRule>
  </conditionalFormatting>
  <conditionalFormatting sqref="G244:I246">
    <cfRule type="containsBlanks" dxfId="508" priority="169">
      <formula>LEN(TRIM(G244))=0</formula>
    </cfRule>
  </conditionalFormatting>
  <conditionalFormatting sqref="G247:I247">
    <cfRule type="containsBlanks" dxfId="507" priority="151">
      <formula>LEN(TRIM(G247))=0</formula>
    </cfRule>
  </conditionalFormatting>
  <conditionalFormatting sqref="G248:I248 G249:G250">
    <cfRule type="containsBlanks" dxfId="506" priority="163">
      <formula>LEN(TRIM(G248))=0</formula>
    </cfRule>
  </conditionalFormatting>
  <conditionalFormatting sqref="G251:I251">
    <cfRule type="containsBlanks" dxfId="505" priority="136">
      <formula>LEN(TRIM(G251))=0</formula>
    </cfRule>
  </conditionalFormatting>
  <conditionalFormatting sqref="G270:I290">
    <cfRule type="containsBlanks" dxfId="504" priority="80">
      <formula>LEN(TRIM(G270))=0</formula>
    </cfRule>
  </conditionalFormatting>
  <conditionalFormatting sqref="H124:H125 H128:H129">
    <cfRule type="expression" dxfId="503" priority="4614">
      <formula>AND(#REF!="MIN",#REF!&lt;&gt;"")</formula>
    </cfRule>
    <cfRule type="expression" dxfId="502" priority="4615">
      <formula>AND(#REF!="MIN",#REF!="")</formula>
    </cfRule>
  </conditionalFormatting>
  <conditionalFormatting sqref="H123:I127">
    <cfRule type="containsBlanks" dxfId="501" priority="142">
      <formula>LEN(TRIM(H123))=0</formula>
    </cfRule>
  </conditionalFormatting>
  <conditionalFormatting sqref="H249:I250 H252:I253">
    <cfRule type="containsBlanks" dxfId="500" priority="137">
      <formula>LEN(TRIM(H249))=0</formula>
    </cfRule>
  </conditionalFormatting>
  <conditionalFormatting sqref="H254:I290">
    <cfRule type="containsBlanks" dxfId="499" priority="149">
      <formula>LEN(TRIM(H254))=0</formula>
    </cfRule>
  </conditionalFormatting>
  <conditionalFormatting sqref="I11 H11:H123 H126:H127 H130:H211 H218 H225:H290">
    <cfRule type="expression" dxfId="498" priority="141">
      <formula>AND($F11="MIN",$H11="")</formula>
    </cfRule>
  </conditionalFormatting>
  <conditionalFormatting sqref="I11 H225:H290 H130:H211 H11:H123 H126:H127 H218">
    <cfRule type="expression" dxfId="497" priority="140">
      <formula>AND($F11="MIN",$H11&lt;&gt;"")</formula>
    </cfRule>
  </conditionalFormatting>
  <conditionalFormatting sqref="I11:I123 I126:I127 I130:I211 I218 I225:I290">
    <cfRule type="expression" dxfId="496" priority="139">
      <formula>AND(OR($F11="GD&amp;T",$F11="MAX"),$I11="")</formula>
    </cfRule>
  </conditionalFormatting>
  <conditionalFormatting sqref="I124:I125 I128:I129">
    <cfRule type="expression" dxfId="495" priority="4618">
      <formula>AND(OR(#REF!="GD&amp;T",#REF!="MAX"),#REF!&lt;&gt;"")</formula>
    </cfRule>
    <cfRule type="expression" dxfId="494" priority="4619">
      <formula>AND(OR(#REF!="GD&amp;T",#REF!="MAX"),#REF!="")</formula>
    </cfRule>
  </conditionalFormatting>
  <conditionalFormatting sqref="I225:I290 I130:I211 I11:I123 I126:I127 I218">
    <cfRule type="expression" dxfId="493" priority="138">
      <formula>AND(OR($F11="GD&amp;T",$F11="MAX"),$I11&lt;&gt;"")</formula>
    </cfRule>
  </conditionalFormatting>
  <conditionalFormatting sqref="O11:Q44 O51:Q51 O58:Q89 O96:Q96 O103:Q123 O126:Q127 O130:Q284 AK196:BP196 AK206:BP215 AN213:BP217 AK215:AM217 AK218:BP225 AK238:BP284">
    <cfRule type="expression" dxfId="492" priority="773">
      <formula>AND($L11&lt;&gt;"",$AK11&lt;&gt;"",O11&gt;$L11)</formula>
    </cfRule>
    <cfRule type="notContainsBlanks" dxfId="491" priority="774">
      <formula>LEN(TRIM(O11))&gt;0</formula>
    </cfRule>
  </conditionalFormatting>
  <conditionalFormatting sqref="O287:Q292">
    <cfRule type="expression" dxfId="490" priority="66">
      <formula>AND($M287&lt;&gt;"",$AK287&lt;&gt;"",O287&lt;$M287)</formula>
    </cfRule>
    <cfRule type="expression" dxfId="489" priority="67">
      <formula>AND($L287&lt;&gt;"",$AK287&lt;&gt;"",O287&gt;$L287)</formula>
    </cfRule>
    <cfRule type="notContainsBlanks" dxfId="488" priority="68">
      <formula>LEN(TRIM(O287))&gt;0</formula>
    </cfRule>
  </conditionalFormatting>
  <conditionalFormatting sqref="R11:R44 R51 R58:R89 R96 R103:R123 R126:R127 R130:R284 R287:R292">
    <cfRule type="expression" dxfId="487" priority="770">
      <formula>AND($R11&lt;&gt;"",$S11&lt;1.67)</formula>
    </cfRule>
    <cfRule type="notContainsBlanks" dxfId="486" priority="771">
      <formula>LEN(TRIM(R11))&gt;0</formula>
    </cfRule>
  </conditionalFormatting>
  <conditionalFormatting sqref="V11:X44 S11:S292 V51:X51 V58:X89 V96:X96 V103:X123 V126:X127 V130:X284 V287:X292">
    <cfRule type="expression" dxfId="485" priority="804">
      <formula>$K11="Yes"</formula>
    </cfRule>
    <cfRule type="expression" dxfId="484" priority="809">
      <formula>AND($AD11&lt;0.966,$AD11&lt;&gt;"")</formula>
    </cfRule>
    <cfRule type="cellIs" dxfId="483" priority="813" operator="lessThan">
      <formula>$E11</formula>
    </cfRule>
    <cfRule type="notContainsBlanks" dxfId="482" priority="815">
      <formula>LEN(TRIM(S11))&gt;0</formula>
    </cfRule>
  </conditionalFormatting>
  <conditionalFormatting sqref="Y11:Y44 Y51 Y58:Y89 Y96 Y103:Y123 Y130:Y284 Y287:Y292 Y126:Y127">
    <cfRule type="notContainsBlanks" dxfId="481" priority="814">
      <formula>LEN(TRIM(Y11))&gt;0</formula>
    </cfRule>
  </conditionalFormatting>
  <conditionalFormatting sqref="Y11:Y44 Y51 Y58:Y89 Y96 Y103:Y123 Y130:Y284 Y287:Y292">
    <cfRule type="containsBlanks" dxfId="480" priority="810">
      <formula>LEN(TRIM(Y11))=0</formula>
    </cfRule>
    <cfRule type="cellIs" dxfId="479" priority="811" operator="between">
      <formula>0.9</formula>
      <formula>0.998</formula>
    </cfRule>
    <cfRule type="cellIs" dxfId="478" priority="812" operator="greaterThanOrEqual">
      <formula>0.998</formula>
    </cfRule>
  </conditionalFormatting>
  <conditionalFormatting sqref="Z106:AC123 Y126:AC127">
    <cfRule type="containsBlanks" dxfId="477" priority="434">
      <formula>LEN(TRIM(Y106))=0</formula>
    </cfRule>
    <cfRule type="cellIs" dxfId="476" priority="435" operator="between">
      <formula>0.9</formula>
      <formula>0.998</formula>
    </cfRule>
    <cfRule type="cellIs" dxfId="475" priority="436" operator="greaterThanOrEqual">
      <formula>0.998</formula>
    </cfRule>
  </conditionalFormatting>
  <conditionalFormatting sqref="Z130:AC134">
    <cfRule type="containsBlanks" dxfId="474" priority="646">
      <formula>LEN(TRIM(Z130))=0</formula>
    </cfRule>
    <cfRule type="cellIs" dxfId="473" priority="647" operator="between">
      <formula>0.9</formula>
      <formula>0.998</formula>
    </cfRule>
    <cfRule type="cellIs" dxfId="472" priority="648" operator="greaterThanOrEqual">
      <formula>0.998</formula>
    </cfRule>
  </conditionalFormatting>
  <conditionalFormatting sqref="Z136:AC136">
    <cfRule type="containsBlanks" dxfId="471" priority="628">
      <formula>LEN(TRIM(Z136))=0</formula>
    </cfRule>
    <cfRule type="cellIs" dxfId="470" priority="629" operator="between">
      <formula>0.9</formula>
      <formula>0.998</formula>
    </cfRule>
    <cfRule type="cellIs" dxfId="469" priority="630" operator="greaterThanOrEqual">
      <formula>0.998</formula>
    </cfRule>
  </conditionalFormatting>
  <conditionalFormatting sqref="Z140:AC157">
    <cfRule type="containsBlanks" dxfId="468" priority="488">
      <formula>LEN(TRIM(Z140))=0</formula>
    </cfRule>
    <cfRule type="cellIs" dxfId="467" priority="489" operator="between">
      <formula>0.9</formula>
      <formula>0.998</formula>
    </cfRule>
    <cfRule type="cellIs" dxfId="466" priority="490" operator="greaterThanOrEqual">
      <formula>0.998</formula>
    </cfRule>
  </conditionalFormatting>
  <conditionalFormatting sqref="Z193:AC193">
    <cfRule type="containsBlanks" dxfId="465" priority="460">
      <formula>LEN(TRIM(Z193))=0</formula>
    </cfRule>
    <cfRule type="cellIs" dxfId="464" priority="461" operator="between">
      <formula>0.9</formula>
      <formula>0.998</formula>
    </cfRule>
    <cfRule type="cellIs" dxfId="463" priority="462" operator="greaterThanOrEqual">
      <formula>0.998</formula>
    </cfRule>
  </conditionalFormatting>
  <conditionalFormatting sqref="Z239:AC239">
    <cfRule type="containsBlanks" dxfId="462" priority="393">
      <formula>LEN(TRIM(Z239))=0</formula>
    </cfRule>
    <cfRule type="cellIs" dxfId="461" priority="394" operator="between">
      <formula>0.9</formula>
      <formula>0.998</formula>
    </cfRule>
    <cfRule type="cellIs" dxfId="460" priority="395" operator="greaterThanOrEqual">
      <formula>0.998</formula>
    </cfRule>
  </conditionalFormatting>
  <conditionalFormatting sqref="Z242:AC242">
    <cfRule type="containsBlanks" dxfId="459" priority="371">
      <formula>LEN(TRIM(Z242))=0</formula>
    </cfRule>
    <cfRule type="cellIs" dxfId="458" priority="372" operator="between">
      <formula>0.9</formula>
      <formula>0.998</formula>
    </cfRule>
    <cfRule type="cellIs" dxfId="457" priority="373" operator="greaterThanOrEqual">
      <formula>0.998</formula>
    </cfRule>
  </conditionalFormatting>
  <conditionalFormatting sqref="Z263:AC284">
    <cfRule type="containsBlanks" dxfId="456" priority="244">
      <formula>LEN(TRIM(Z263))=0</formula>
    </cfRule>
    <cfRule type="cellIs" dxfId="455" priority="245" operator="between">
      <formula>0.9</formula>
      <formula>0.998</formula>
    </cfRule>
    <cfRule type="cellIs" dxfId="454" priority="246" operator="greaterThanOrEqual">
      <formula>0.998</formula>
    </cfRule>
  </conditionalFormatting>
  <conditionalFormatting sqref="AB43:AC43">
    <cfRule type="containsBlanks" dxfId="453" priority="783">
      <formula>LEN(TRIM(AB43))=0</formula>
    </cfRule>
    <cfRule type="cellIs" dxfId="452" priority="784" operator="between">
      <formula>0.9</formula>
      <formula>0.998</formula>
    </cfRule>
    <cfRule type="cellIs" dxfId="451" priority="785" operator="greaterThanOrEqual">
      <formula>0.998</formula>
    </cfRule>
  </conditionalFormatting>
  <conditionalFormatting sqref="AB135:AC135">
    <cfRule type="containsBlanks" dxfId="450" priority="722">
      <formula>LEN(TRIM(AB135))=0</formula>
    </cfRule>
    <cfRule type="cellIs" dxfId="449" priority="723" operator="between">
      <formula>0.9</formula>
      <formula>0.998</formula>
    </cfRule>
    <cfRule type="cellIs" dxfId="448" priority="724" operator="greaterThanOrEqual">
      <formula>0.998</formula>
    </cfRule>
  </conditionalFormatting>
  <conditionalFormatting sqref="AB137:AC139">
    <cfRule type="containsBlanks" dxfId="447" priority="795">
      <formula>LEN(TRIM(AB137))=0</formula>
    </cfRule>
    <cfRule type="cellIs" dxfId="446" priority="796" operator="between">
      <formula>0.9</formula>
      <formula>0.998</formula>
    </cfRule>
    <cfRule type="cellIs" dxfId="445" priority="797" operator="greaterThanOrEqual">
      <formula>0.998</formula>
    </cfRule>
  </conditionalFormatting>
  <conditionalFormatting sqref="AD156">
    <cfRule type="expression" dxfId="444" priority="601">
      <formula>AND($AD156&lt;0.966,$AD156&lt;&gt;"")</formula>
    </cfRule>
  </conditionalFormatting>
  <conditionalFormatting sqref="AD193">
    <cfRule type="expression" dxfId="443" priority="453">
      <formula>AND($AD193&lt;0.966,$AD193&lt;&gt;"")</formula>
    </cfRule>
  </conditionalFormatting>
  <conditionalFormatting sqref="AD242">
    <cfRule type="expression" dxfId="442" priority="364">
      <formula>AND($AD242&lt;0.966,$AD242&lt;&gt;"")</formula>
    </cfRule>
  </conditionalFormatting>
  <conditionalFormatting sqref="AD11:AE44 AD51:AE51 AD58:AE89 AD96:AE96 AD103:AE123 AD144:AD146">
    <cfRule type="expression" dxfId="441" priority="506">
      <formula>AND($AD11&lt;0.966,$AD11&lt;&gt;"")</formula>
    </cfRule>
  </conditionalFormatting>
  <conditionalFormatting sqref="AD126:AE127">
    <cfRule type="expression" dxfId="440" priority="427">
      <formula>AND($AD126&lt;0.966,$AD126&lt;&gt;"")</formula>
    </cfRule>
  </conditionalFormatting>
  <conditionalFormatting sqref="AD130:AE284">
    <cfRule type="expression" dxfId="439" priority="14">
      <formula>AND($AD130&lt;0.966,$AD130&lt;&gt;"")</formula>
    </cfRule>
  </conditionalFormatting>
  <conditionalFormatting sqref="AK216:AM217">
    <cfRule type="notContainsBlanks" dxfId="438" priority="72">
      <formula>LEN(TRIM(AK216))&gt;0</formula>
    </cfRule>
    <cfRule type="expression" dxfId="437" priority="73">
      <formula>AND($M216&lt;&gt;"",$AK216&lt;&gt;"",AK216&lt;$M216)</formula>
    </cfRule>
    <cfRule type="expression" dxfId="436" priority="74">
      <formula>AND($L216&lt;&gt;"",$AK216&lt;&gt;"",AK216&gt;$L216)</formula>
    </cfRule>
  </conditionalFormatting>
  <conditionalFormatting sqref="AK11:BP18">
    <cfRule type="expression" dxfId="435" priority="400">
      <formula>AND($M11&lt;&gt;"",$AK11&lt;&gt;"",AK11&lt;$M11)</formula>
    </cfRule>
    <cfRule type="expression" dxfId="434" priority="401">
      <formula>AND($L11&lt;&gt;"",$AK11&lt;&gt;"",AK11&gt;$L11)</formula>
    </cfRule>
    <cfRule type="notContainsBlanks" dxfId="433" priority="402">
      <formula>LEN(TRIM(AK11))&gt;0</formula>
    </cfRule>
    <cfRule type="containsBlanks" dxfId="432" priority="403">
      <formula>LEN(TRIM(AK11))=0</formula>
    </cfRule>
  </conditionalFormatting>
  <conditionalFormatting sqref="AK19:BP44 AK51:BP51 AK58:BP89 AK96:BP96 AK103:BP117">
    <cfRule type="expression" dxfId="431" priority="805">
      <formula>AND($M19&lt;&gt;"",$AK19&lt;&gt;"",AK19&lt;$M19)</formula>
    </cfRule>
    <cfRule type="expression" dxfId="430" priority="806">
      <formula>AND($L19&lt;&gt;"",$AK19&lt;&gt;"",AK19&gt;$L19)</formula>
    </cfRule>
    <cfRule type="notContainsBlanks" dxfId="429" priority="807">
      <formula>LEN(TRIM(AK19))&gt;0</formula>
    </cfRule>
  </conditionalFormatting>
  <conditionalFormatting sqref="AK41:BP44 AK51:BP51 AK58:BP72 AK77:BP82 AK89:BP89 AK96:BP96 AK103:BP114 AK196:BP196 AK206:BP215 AN213:BP217 AK215:AM217">
    <cfRule type="expression" dxfId="428" priority="767">
      <formula>AND($L41&lt;&gt;"",AK41&gt;$L41)</formula>
    </cfRule>
    <cfRule type="notContainsBlanks" dxfId="427" priority="768">
      <formula>LEN(TRIM(AK41))&gt;0</formula>
    </cfRule>
  </conditionalFormatting>
  <conditionalFormatting sqref="AK41:BP44 AK51:BP51 AN213:BP217 AK215:AM217 AK196:BP196 AK58:BP72 AK77:BP82 AK89:BP89 AK96:BP96 AK103:BP114">
    <cfRule type="expression" dxfId="426" priority="766">
      <formula>AND($M41&lt;&gt;"",AK41&lt;$M41)</formula>
    </cfRule>
  </conditionalFormatting>
  <conditionalFormatting sqref="AK44:BP44 AK51:BP51 AK58:BP89 AK96:BP96 AK103:BP117">
    <cfRule type="containsBlanks" dxfId="425" priority="769">
      <formula>LEN(TRIM(AK44))=0</formula>
    </cfRule>
  </conditionalFormatting>
  <conditionalFormatting sqref="AK118:BP123 AK126:BP127">
    <cfRule type="expression" dxfId="424" priority="428">
      <formula>AND($M118&lt;&gt;"",$AK118&lt;&gt;"",AK118&lt;$M118)</formula>
    </cfRule>
    <cfRule type="expression" dxfId="423" priority="429">
      <formula>AND($L118&lt;&gt;"",$AK118&lt;&gt;"",AK118&gt;$L118)</formula>
    </cfRule>
    <cfRule type="notContainsBlanks" dxfId="422" priority="430">
      <formula>LEN(TRIM(AK118))&gt;0</formula>
    </cfRule>
  </conditionalFormatting>
  <conditionalFormatting sqref="AK130:BP205">
    <cfRule type="expression" dxfId="421" priority="27">
      <formula>AND($M130&lt;&gt;"",$AK130&lt;&gt;"",AK130&lt;$M130)</formula>
    </cfRule>
    <cfRule type="expression" dxfId="420" priority="28">
      <formula>AND($L130&lt;&gt;"",$AK130&lt;&gt;"",AK130&gt;$L130)</formula>
    </cfRule>
    <cfRule type="notContainsBlanks" dxfId="419" priority="29">
      <formula>LEN(TRIM(AK130))&gt;0</formula>
    </cfRule>
  </conditionalFormatting>
  <conditionalFormatting sqref="AK130:BP284 G226:I237">
    <cfRule type="containsBlanks" dxfId="418" priority="13">
      <formula>LEN(TRIM(G130))=0</formula>
    </cfRule>
  </conditionalFormatting>
  <conditionalFormatting sqref="AK196:BP196 AK206:BP215 AN213:BP217 AK215:AM217 AK218:BP225 AK238:BP284 O11:Q44 O51:Q51 O58:Q89 O96:Q96 O103:Q123 O126:Q127 O130:Q284">
    <cfRule type="expression" dxfId="417" priority="772">
      <formula>AND($M11&lt;&gt;"",$AK11&lt;&gt;"",O11&lt;$M11)</formula>
    </cfRule>
  </conditionalFormatting>
  <conditionalFormatting sqref="AK206:BP225 AK238:BP239">
    <cfRule type="expression" dxfId="416" priority="70">
      <formula>AND($M206&lt;&gt;"",AK206&lt;$M206)</formula>
    </cfRule>
  </conditionalFormatting>
  <conditionalFormatting sqref="AK216:BP225 AK238:BP239">
    <cfRule type="expression" dxfId="415" priority="71">
      <formula>AND($L216&lt;&gt;"",AK216&gt;$L216)</formula>
    </cfRule>
    <cfRule type="notContainsBlanks" dxfId="414" priority="75">
      <formula>LEN(TRIM(AK216))&gt;0</formula>
    </cfRule>
  </conditionalFormatting>
  <conditionalFormatting sqref="AK226:BP237">
    <cfRule type="expression" dxfId="413" priority="15">
      <formula>AND($M226&lt;&gt;"",$AK226&lt;&gt;"",AK226&lt;$M226)</formula>
    </cfRule>
    <cfRule type="expression" dxfId="412" priority="16">
      <formula>AND($L226&lt;&gt;"",$AK226&lt;&gt;"",AK226&gt;$L226)</formula>
    </cfRule>
    <cfRule type="notContainsBlanks" dxfId="411" priority="17">
      <formula>LEN(TRIM(AK226))&gt;0</formula>
    </cfRule>
  </conditionalFormatting>
  <conditionalFormatting sqref="AK287:BP292">
    <cfRule type="containsBlanks" dxfId="410" priority="62">
      <formula>LEN(TRIM(AK287))=0</formula>
    </cfRule>
    <cfRule type="expression" dxfId="409" priority="63">
      <formula>AND($M287&lt;&gt;"",$AK287&lt;&gt;"",AK287&lt;$M287)</formula>
    </cfRule>
    <cfRule type="expression" dxfId="408" priority="64">
      <formula>AND($L287&lt;&gt;"",$AK287&lt;&gt;"",AK287&gt;$L287)</formula>
    </cfRule>
    <cfRule type="notContainsBlanks" dxfId="407" priority="65">
      <formula>LEN(TRIM(AK287))&gt;0</formula>
    </cfRule>
  </conditionalFormatting>
  <conditionalFormatting sqref="BU11:BW292">
    <cfRule type="expression" dxfId="406" priority="4">
      <formula>AND($M11&lt;&gt;"",$AK11&lt;&gt;"",BU11&lt;$M11)</formula>
    </cfRule>
    <cfRule type="expression" dxfId="405" priority="5">
      <formula>AND($L11&lt;&gt;"",$AK11&lt;&gt;"",BU11&gt;$L11)</formula>
    </cfRule>
    <cfRule type="notContainsBlanks" dxfId="404" priority="6">
      <formula>LEN(TRIM(BU11))&gt;0</formula>
    </cfRule>
  </conditionalFormatting>
  <conditionalFormatting sqref="BX11:BX292">
    <cfRule type="endsWith" dxfId="403" priority="1" operator="endsWith" text="OK">
      <formula>RIGHT(BX11,LEN("OK"))="OK"</formula>
    </cfRule>
    <cfRule type="endsWith" dxfId="402" priority="2" operator="endsWith" text="OOS">
      <formula>RIGHT(BX11,LEN("OOS"))="OOS"</formula>
    </cfRule>
    <cfRule type="endsWith" dxfId="401" priority="3" operator="endsWith" text="OOC">
      <formula>RIGHT(BX11,LEN("OOC"))="OOC"</formula>
    </cfRule>
  </conditionalFormatting>
  <dataValidations disablePrompts="1" count="3">
    <dataValidation type="list" allowBlank="1" showInputMessage="1" showErrorMessage="1" sqref="K11:K292" xr:uid="{00000000-0002-0000-0400-000000000000}">
      <formula1>gauging</formula1>
    </dataValidation>
    <dataValidation type="list" allowBlank="1" showInputMessage="1" showErrorMessage="1" sqref="F11:F292" xr:uid="{00000000-0002-0000-0400-000001000000}">
      <formula1>dim_type</formula1>
    </dataValidation>
    <dataValidation type="list" allowBlank="1" showInputMessage="1" showErrorMessage="1" sqref="J11:J292" xr:uid="{00000000-0002-0000-0400-000002000000}">
      <formula1>insp_meth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EBU292"/>
  <sheetViews>
    <sheetView showGridLines="0" topLeftCell="T11" zoomScale="40" zoomScaleNormal="40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44140625" bestFit="1" customWidth="1"/>
  </cols>
  <sheetData>
    <row r="1" spans="1:1007 1043:2019 2091:3024 3084:3444" s="1" customFormat="1" ht="21.95" customHeight="1">
      <c r="A1" s="172" t="s">
        <v>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74" t="s">
        <v>14</v>
      </c>
      <c r="C4" s="175"/>
      <c r="D4" s="80" t="s">
        <v>403</v>
      </c>
      <c r="E4" s="35"/>
      <c r="F4" s="176" t="s">
        <v>15</v>
      </c>
      <c r="G4" s="177"/>
      <c r="H4" s="199" t="s">
        <v>190</v>
      </c>
      <c r="I4" s="197"/>
      <c r="J4" s="197"/>
      <c r="K4" s="197"/>
      <c r="L4" s="197"/>
      <c r="M4" s="198"/>
      <c r="N4" s="36"/>
      <c r="O4" s="174" t="s">
        <v>81</v>
      </c>
      <c r="P4" s="181"/>
      <c r="Q4" s="175"/>
      <c r="R4" s="182" t="s">
        <v>410</v>
      </c>
      <c r="S4" s="183"/>
      <c r="T4" s="183"/>
      <c r="U4" s="183"/>
      <c r="V4" s="183"/>
      <c r="W4" s="192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74" t="s">
        <v>16</v>
      </c>
      <c r="C5" s="175"/>
      <c r="D5" s="80" t="s">
        <v>227</v>
      </c>
      <c r="E5" s="35"/>
      <c r="F5" s="176" t="s">
        <v>17</v>
      </c>
      <c r="G5" s="177"/>
      <c r="H5" s="196" t="s">
        <v>312</v>
      </c>
      <c r="I5" s="197"/>
      <c r="J5" s="197"/>
      <c r="K5" s="197"/>
      <c r="L5" s="197"/>
      <c r="M5" s="198"/>
      <c r="N5" s="36"/>
      <c r="O5" s="174" t="s">
        <v>57</v>
      </c>
      <c r="P5" s="181"/>
      <c r="Q5" s="175"/>
      <c r="R5" s="185"/>
      <c r="S5" s="183"/>
      <c r="T5" s="183"/>
      <c r="U5" s="183"/>
      <c r="V5" s="183"/>
      <c r="W5" s="192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74" t="s">
        <v>18</v>
      </c>
      <c r="C6" s="175"/>
      <c r="D6" s="81" t="s">
        <v>404</v>
      </c>
      <c r="E6" s="35"/>
      <c r="F6" s="176" t="s">
        <v>45</v>
      </c>
      <c r="G6" s="177"/>
      <c r="H6" s="196" t="s">
        <v>303</v>
      </c>
      <c r="I6" s="197"/>
      <c r="J6" s="197"/>
      <c r="K6" s="197"/>
      <c r="L6" s="197"/>
      <c r="M6" s="198"/>
      <c r="N6" s="36"/>
      <c r="O6" s="174" t="s">
        <v>56</v>
      </c>
      <c r="P6" s="181"/>
      <c r="Q6" s="175"/>
      <c r="R6" s="185" t="s">
        <v>387</v>
      </c>
      <c r="S6" s="183"/>
      <c r="T6" s="183"/>
      <c r="U6" s="183"/>
      <c r="V6" s="183"/>
      <c r="W6" s="192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93" t="s">
        <v>19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25"/>
      <c r="O8" s="193" t="s">
        <v>24</v>
      </c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5"/>
      <c r="AG8" s="190" t="s">
        <v>68</v>
      </c>
      <c r="AH8" s="190"/>
      <c r="AI8" s="190"/>
      <c r="AJ8" s="25"/>
      <c r="AK8" s="203" t="s">
        <v>25</v>
      </c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R8" s="207"/>
      <c r="BS8" s="207"/>
      <c r="BT8" s="207"/>
      <c r="BU8" s="207"/>
      <c r="BV8" s="207"/>
      <c r="BW8" s="207"/>
      <c r="BX8" s="209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88" t="s">
        <v>76</v>
      </c>
      <c r="AA9" s="189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205" t="s">
        <v>301</v>
      </c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6"/>
      <c r="BJ9" s="206"/>
      <c r="BK9" s="206"/>
      <c r="BL9" s="206"/>
      <c r="BM9" s="206"/>
      <c r="BN9" s="206"/>
      <c r="BO9" s="206"/>
      <c r="BP9" s="206"/>
      <c r="BR9" s="208"/>
      <c r="BS9" s="208"/>
      <c r="BT9" s="208"/>
      <c r="BU9" s="208"/>
      <c r="BV9" s="208"/>
      <c r="BW9" s="208"/>
      <c r="BX9" s="210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211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3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0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1">IF(AND(G12="",H12=""),"",IF(G12="",H12,G12+H12))</f>
        <v>#REF!</v>
      </c>
      <c r="M12" s="24" t="e">
        <f t="shared" ref="M12:M122" si="2">IF(AND(G12="",I12=""),"",IF(G12="",I12,G12+I12))</f>
        <v>#REF!</v>
      </c>
      <c r="N12" s="27"/>
      <c r="O12" s="3" t="e">
        <f t="shared" ref="O12:O129" si="3">IF(OR($AK12="",ISNUMBER($AK12)=FALSE),"",MAX(AK12:BP12))</f>
        <v>#REF!</v>
      </c>
      <c r="P12" s="3" t="e">
        <f t="shared" ref="P12:P129" si="4">IF(OR($AK12="",ISNUMBER($AK12)=FALSE),"",MIN(AK12:BP12))</f>
        <v>#REF!</v>
      </c>
      <c r="Q12" s="3" t="e">
        <f t="shared" ref="Q12:Q129" si="5">IF(OR($AK12="",ISNUMBER($AK12)=FALSE),"",AVERAGE(AK12:BP12))</f>
        <v>#REF!</v>
      </c>
      <c r="R12" s="4" t="e">
        <f t="shared" ref="R12:R129" si="6">IF(OR($AK12="",ISNUMBER($AK12)=FALSE),"",STDEV(AK12:BP12))</f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7">IF(OR($AK12="",ISNUMBER($AK12)=FALSE),"",IF(AND($F12="Tolerance",$G12&lt;&gt;""),($Q12-$G12)/(($L12-$M12)/2),IF(AND($F12="GD&amp;T",$H12&lt;&gt;""),$Q12/$H12,"")))</f>
        <v>#REF!</v>
      </c>
      <c r="U12" s="77" t="e">
        <f t="shared" ref="U12:U129" si="8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ref="V12:V122" si="9">IF(OR($AK12="",ISNUMBER($AK12)=FALSE),"",IF(H12="","",(L12-Q12)/(3*R12)))</f>
        <v>#REF!</v>
      </c>
      <c r="W12" s="5" t="e">
        <f t="shared" ref="W12:W122" si="10">IF(OR($AK12="",ISNUMBER($AK12)=FALSE),"",IF(I12="","",(Q12-M12)/(3*R12)))</f>
        <v>#REF!</v>
      </c>
      <c r="X12" s="5" t="e">
        <f t="shared" ref="X12:X122" si="11">IF(OR($AK12="",ISNUMBER($AK12)=FALSE),"",IF(AND(G12=0,I12=0),((H12)-(Q12))/(3*R12),MIN(V12:W12)))</f>
        <v>#REF!</v>
      </c>
      <c r="Y12" s="73" t="e">
        <f t="shared" ref="Y12:Y122" si="12">IF(OR($AK12="",ISNUMBER($AK12)=FALSE),"",IF(AND(G12=0,I12=0),NORMSDIST(3*X12),NORMSDIST(3*X12)+NORMSDIST(6*S12-3*X12)-1))</f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0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1"/>
        <v>#REF!</v>
      </c>
      <c r="M13" s="24" t="e">
        <f t="shared" si="2"/>
        <v>#REF!</v>
      </c>
      <c r="N13" s="27"/>
      <c r="O13" s="3" t="e">
        <f t="shared" si="3"/>
        <v>#REF!</v>
      </c>
      <c r="P13" s="3" t="e">
        <f t="shared" si="4"/>
        <v>#REF!</v>
      </c>
      <c r="Q13" s="3" t="e">
        <f t="shared" si="5"/>
        <v>#REF!</v>
      </c>
      <c r="R13" s="4" t="e">
        <f t="shared" si="6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7"/>
        <v>#REF!</v>
      </c>
      <c r="U13" s="77" t="e">
        <f t="shared" si="8"/>
        <v>#REF!</v>
      </c>
      <c r="V13" s="5" t="e">
        <f t="shared" si="9"/>
        <v>#REF!</v>
      </c>
      <c r="W13" s="5" t="e">
        <f t="shared" si="10"/>
        <v>#REF!</v>
      </c>
      <c r="X13" s="5" t="e">
        <f t="shared" si="11"/>
        <v>#REF!</v>
      </c>
      <c r="Y13" s="73" t="e">
        <f t="shared" si="12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0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1"/>
        <v>#REF!</v>
      </c>
      <c r="M14" s="24" t="e">
        <f t="shared" si="2"/>
        <v>#REF!</v>
      </c>
      <c r="N14" s="27"/>
      <c r="O14" s="3" t="e">
        <f t="shared" si="3"/>
        <v>#REF!</v>
      </c>
      <c r="P14" s="3" t="e">
        <f t="shared" si="4"/>
        <v>#REF!</v>
      </c>
      <c r="Q14" s="3" t="e">
        <f t="shared" si="5"/>
        <v>#REF!</v>
      </c>
      <c r="R14" s="4" t="e">
        <f t="shared" si="6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7"/>
        <v>#REF!</v>
      </c>
      <c r="U14" s="77" t="e">
        <f t="shared" si="8"/>
        <v>#REF!</v>
      </c>
      <c r="V14" s="5" t="e">
        <f t="shared" si="9"/>
        <v>#REF!</v>
      </c>
      <c r="W14" s="5" t="e">
        <f t="shared" si="10"/>
        <v>#REF!</v>
      </c>
      <c r="X14" s="5" t="e">
        <f t="shared" si="11"/>
        <v>#REF!</v>
      </c>
      <c r="Y14" s="73" t="e">
        <f t="shared" si="12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0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1"/>
        <v>#REF!</v>
      </c>
      <c r="M15" s="24" t="e">
        <f t="shared" si="2"/>
        <v>#REF!</v>
      </c>
      <c r="N15" s="27"/>
      <c r="O15" s="3" t="e">
        <f t="shared" si="3"/>
        <v>#REF!</v>
      </c>
      <c r="P15" s="3" t="e">
        <f t="shared" si="4"/>
        <v>#REF!</v>
      </c>
      <c r="Q15" s="3" t="e">
        <f t="shared" si="5"/>
        <v>#REF!</v>
      </c>
      <c r="R15" s="4" t="e">
        <f t="shared" si="6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7"/>
        <v>#REF!</v>
      </c>
      <c r="U15" s="77" t="e">
        <f t="shared" si="8"/>
        <v>#REF!</v>
      </c>
      <c r="V15" s="5" t="e">
        <f t="shared" si="9"/>
        <v>#REF!</v>
      </c>
      <c r="W15" s="5" t="e">
        <f t="shared" si="10"/>
        <v>#REF!</v>
      </c>
      <c r="X15" s="5" t="e">
        <f t="shared" si="11"/>
        <v>#REF!</v>
      </c>
      <c r="Y15" s="73" t="e">
        <f t="shared" si="12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0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1"/>
        <v>#REF!</v>
      </c>
      <c r="M16" s="24" t="e">
        <f t="shared" si="2"/>
        <v>#REF!</v>
      </c>
      <c r="N16" s="27"/>
      <c r="O16" s="3" t="e">
        <f t="shared" si="3"/>
        <v>#REF!</v>
      </c>
      <c r="P16" s="3" t="e">
        <f t="shared" si="4"/>
        <v>#REF!</v>
      </c>
      <c r="Q16" s="3" t="e">
        <f t="shared" si="5"/>
        <v>#REF!</v>
      </c>
      <c r="R16" s="4" t="e">
        <f t="shared" si="6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7"/>
        <v>#REF!</v>
      </c>
      <c r="U16" s="77" t="e">
        <f t="shared" si="8"/>
        <v>#REF!</v>
      </c>
      <c r="V16" s="5" t="e">
        <f t="shared" si="9"/>
        <v>#REF!</v>
      </c>
      <c r="W16" s="5" t="e">
        <f t="shared" si="10"/>
        <v>#REF!</v>
      </c>
      <c r="X16" s="5" t="e">
        <f t="shared" si="11"/>
        <v>#REF!</v>
      </c>
      <c r="Y16" s="73" t="e">
        <f t="shared" si="12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0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1"/>
        <v>#REF!</v>
      </c>
      <c r="M17" s="24" t="e">
        <f t="shared" si="2"/>
        <v>#REF!</v>
      </c>
      <c r="N17" s="27"/>
      <c r="O17" s="3" t="e">
        <f t="shared" si="3"/>
        <v>#REF!</v>
      </c>
      <c r="P17" s="3" t="e">
        <f t="shared" si="4"/>
        <v>#REF!</v>
      </c>
      <c r="Q17" s="3" t="e">
        <f t="shared" si="5"/>
        <v>#REF!</v>
      </c>
      <c r="R17" s="4" t="e">
        <f t="shared" si="6"/>
        <v>#REF!</v>
      </c>
      <c r="S17" s="5" t="e">
        <f t="shared" si="21"/>
        <v>#REF!</v>
      </c>
      <c r="T17" s="77" t="e">
        <f t="shared" si="7"/>
        <v>#REF!</v>
      </c>
      <c r="U17" s="77" t="e">
        <f t="shared" si="8"/>
        <v>#REF!</v>
      </c>
      <c r="V17" s="5" t="e">
        <f t="shared" si="9"/>
        <v>#REF!</v>
      </c>
      <c r="W17" s="5" t="e">
        <f t="shared" si="10"/>
        <v>#REF!</v>
      </c>
      <c r="X17" s="5" t="e">
        <f t="shared" si="11"/>
        <v>#REF!</v>
      </c>
      <c r="Y17" s="73" t="e">
        <f t="shared" si="12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0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1"/>
        <v>#REF!</v>
      </c>
      <c r="M18" s="24" t="e">
        <f t="shared" si="2"/>
        <v>#REF!</v>
      </c>
      <c r="N18" s="27"/>
      <c r="O18" s="3" t="e">
        <f t="shared" si="3"/>
        <v>#REF!</v>
      </c>
      <c r="P18" s="3" t="e">
        <f t="shared" si="4"/>
        <v>#REF!</v>
      </c>
      <c r="Q18" s="3" t="e">
        <f t="shared" si="5"/>
        <v>#REF!</v>
      </c>
      <c r="R18" s="4" t="e">
        <f t="shared" si="6"/>
        <v>#REF!</v>
      </c>
      <c r="S18" s="5" t="e">
        <f t="shared" si="21"/>
        <v>#REF!</v>
      </c>
      <c r="T18" s="77" t="e">
        <f t="shared" si="7"/>
        <v>#REF!</v>
      </c>
      <c r="U18" s="77" t="e">
        <f t="shared" si="8"/>
        <v>#REF!</v>
      </c>
      <c r="V18" s="5" t="e">
        <f t="shared" si="9"/>
        <v>#REF!</v>
      </c>
      <c r="W18" s="5" t="e">
        <f t="shared" si="10"/>
        <v>#REF!</v>
      </c>
      <c r="X18" s="5" t="e">
        <f t="shared" si="11"/>
        <v>#REF!</v>
      </c>
      <c r="Y18" s="73" t="e">
        <f t="shared" si="12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0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195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1"/>
        <v>#REF!</v>
      </c>
      <c r="M19" s="24" t="e">
        <f t="shared" si="2"/>
        <v>#REF!</v>
      </c>
      <c r="N19" s="28"/>
      <c r="O19" s="3" t="e">
        <f t="shared" si="3"/>
        <v>#REF!</v>
      </c>
      <c r="P19" s="3" t="e">
        <f t="shared" si="4"/>
        <v>#REF!</v>
      </c>
      <c r="Q19" s="3" t="e">
        <f t="shared" si="5"/>
        <v>#REF!</v>
      </c>
      <c r="R19" s="4" t="e">
        <f t="shared" si="6"/>
        <v>#REF!</v>
      </c>
      <c r="S19" s="5" t="e">
        <f t="shared" si="21"/>
        <v>#REF!</v>
      </c>
      <c r="T19" s="77" t="e">
        <f t="shared" si="7"/>
        <v>#REF!</v>
      </c>
      <c r="U19" s="77" t="e">
        <f t="shared" si="8"/>
        <v>#REF!</v>
      </c>
      <c r="V19" s="5" t="e">
        <f t="shared" si="9"/>
        <v>#REF!</v>
      </c>
      <c r="W19" s="5" t="e">
        <f t="shared" si="10"/>
        <v>#REF!</v>
      </c>
      <c r="X19" s="5" t="e">
        <f t="shared" si="11"/>
        <v>#REF!</v>
      </c>
      <c r="Y19" s="73" t="e">
        <f t="shared" si="12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0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/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0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/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0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/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0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/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0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/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0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/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0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/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0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/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0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/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0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1"/>
        <v>#REF!</v>
      </c>
      <c r="M29" s="24" t="e">
        <f t="shared" si="2"/>
        <v>#REF!</v>
      </c>
      <c r="N29" s="27"/>
      <c r="O29" s="3" t="e">
        <f t="shared" si="3"/>
        <v>#REF!</v>
      </c>
      <c r="P29" s="3" t="e">
        <f t="shared" si="4"/>
        <v>#REF!</v>
      </c>
      <c r="Q29" s="3" t="e">
        <f t="shared" si="5"/>
        <v>#REF!</v>
      </c>
      <c r="R29" s="4" t="e">
        <f t="shared" si="6"/>
        <v>#REF!</v>
      </c>
      <c r="S29" s="5" t="e">
        <f t="shared" si="21"/>
        <v>#REF!</v>
      </c>
      <c r="T29" s="77" t="e">
        <f t="shared" si="7"/>
        <v>#REF!</v>
      </c>
      <c r="U29" s="77" t="e">
        <f t="shared" si="8"/>
        <v>#REF!</v>
      </c>
      <c r="V29" s="5" t="e">
        <f t="shared" si="9"/>
        <v>#REF!</v>
      </c>
      <c r="W29" s="5" t="e">
        <f t="shared" si="10"/>
        <v>#REF!</v>
      </c>
      <c r="X29" s="5" t="e">
        <f t="shared" si="11"/>
        <v>#REF!</v>
      </c>
      <c r="Y29" s="73" t="e">
        <f t="shared" si="12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0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1"/>
        <v>#REF!</v>
      </c>
      <c r="M30" s="24" t="e">
        <f t="shared" si="2"/>
        <v>#REF!</v>
      </c>
      <c r="N30" s="27"/>
      <c r="O30" s="3" t="e">
        <f t="shared" si="3"/>
        <v>#REF!</v>
      </c>
      <c r="P30" s="3" t="e">
        <f t="shared" si="4"/>
        <v>#REF!</v>
      </c>
      <c r="Q30" s="3" t="e">
        <f t="shared" si="5"/>
        <v>#REF!</v>
      </c>
      <c r="R30" s="4" t="e">
        <f t="shared" si="6"/>
        <v>#REF!</v>
      </c>
      <c r="S30" s="5" t="e">
        <f t="shared" si="21"/>
        <v>#REF!</v>
      </c>
      <c r="T30" s="77" t="e">
        <f t="shared" si="7"/>
        <v>#REF!</v>
      </c>
      <c r="U30" s="77" t="e">
        <f t="shared" si="8"/>
        <v>#REF!</v>
      </c>
      <c r="V30" s="5" t="e">
        <f t="shared" si="9"/>
        <v>#REF!</v>
      </c>
      <c r="W30" s="5" t="e">
        <f t="shared" si="10"/>
        <v>#REF!</v>
      </c>
      <c r="X30" s="5" t="e">
        <f t="shared" si="11"/>
        <v>#REF!</v>
      </c>
      <c r="Y30" s="73" t="e">
        <f t="shared" si="12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0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1"/>
        <v>#REF!</v>
      </c>
      <c r="M31" s="24" t="e">
        <f t="shared" si="2"/>
        <v>#REF!</v>
      </c>
      <c r="N31" s="28"/>
      <c r="O31" s="3" t="e">
        <f t="shared" si="3"/>
        <v>#REF!</v>
      </c>
      <c r="P31" s="3" t="e">
        <f t="shared" si="4"/>
        <v>#REF!</v>
      </c>
      <c r="Q31" s="3" t="e">
        <f t="shared" si="5"/>
        <v>#REF!</v>
      </c>
      <c r="R31" s="4" t="e">
        <f t="shared" si="6"/>
        <v>#REF!</v>
      </c>
      <c r="S31" s="5" t="e">
        <f t="shared" si="21"/>
        <v>#REF!</v>
      </c>
      <c r="T31" s="77" t="e">
        <f t="shared" si="7"/>
        <v>#REF!</v>
      </c>
      <c r="U31" s="77" t="e">
        <f t="shared" si="8"/>
        <v>#REF!</v>
      </c>
      <c r="V31" s="5" t="e">
        <f t="shared" si="9"/>
        <v>#REF!</v>
      </c>
      <c r="W31" s="5" t="e">
        <f t="shared" si="10"/>
        <v>#REF!</v>
      </c>
      <c r="X31" s="5" t="e">
        <f t="shared" si="11"/>
        <v>#REF!</v>
      </c>
      <c r="Y31" s="73" t="e">
        <f t="shared" si="12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0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/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0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/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0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/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0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/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0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/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0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/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0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/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0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/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0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/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0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1"/>
        <v>#REF!</v>
      </c>
      <c r="M41" s="24" t="e">
        <f t="shared" si="2"/>
        <v>#REF!</v>
      </c>
      <c r="N41" s="27"/>
      <c r="O41" s="3" t="e">
        <f t="shared" si="3"/>
        <v>#REF!</v>
      </c>
      <c r="P41" s="3" t="e">
        <f t="shared" si="4"/>
        <v>#REF!</v>
      </c>
      <c r="Q41" s="3" t="e">
        <f t="shared" si="5"/>
        <v>#REF!</v>
      </c>
      <c r="R41" s="4" t="e">
        <f t="shared" si="6"/>
        <v>#REF!</v>
      </c>
      <c r="S41" s="5" t="e">
        <f t="shared" si="21"/>
        <v>#REF!</v>
      </c>
      <c r="T41" s="77" t="e">
        <f t="shared" si="7"/>
        <v>#REF!</v>
      </c>
      <c r="U41" s="77" t="e">
        <f t="shared" si="8"/>
        <v>#REF!</v>
      </c>
      <c r="V41" s="5" t="e">
        <f t="shared" si="9"/>
        <v>#REF!</v>
      </c>
      <c r="W41" s="5" t="e">
        <f t="shared" si="10"/>
        <v>#REF!</v>
      </c>
      <c r="X41" s="5" t="e">
        <f t="shared" si="11"/>
        <v>#REF!</v>
      </c>
      <c r="Y41" s="73" t="e">
        <f t="shared" si="12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0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1"/>
        <v>#REF!</v>
      </c>
      <c r="M42" s="24" t="e">
        <f t="shared" si="2"/>
        <v>#REF!</v>
      </c>
      <c r="N42" s="27"/>
      <c r="O42" s="3" t="e">
        <f t="shared" si="3"/>
        <v>#REF!</v>
      </c>
      <c r="P42" s="3" t="e">
        <f t="shared" si="4"/>
        <v>#REF!</v>
      </c>
      <c r="Q42" s="3" t="e">
        <f t="shared" si="5"/>
        <v>#REF!</v>
      </c>
      <c r="R42" s="4" t="e">
        <f t="shared" si="6"/>
        <v>#REF!</v>
      </c>
      <c r="S42" s="5" t="e">
        <f t="shared" si="21"/>
        <v>#REF!</v>
      </c>
      <c r="T42" s="77" t="e">
        <f t="shared" si="7"/>
        <v>#REF!</v>
      </c>
      <c r="U42" s="77" t="e">
        <f t="shared" si="8"/>
        <v>#REF!</v>
      </c>
      <c r="V42" s="5" t="e">
        <f t="shared" si="9"/>
        <v>#REF!</v>
      </c>
      <c r="W42" s="5" t="e">
        <f t="shared" si="10"/>
        <v>#REF!</v>
      </c>
      <c r="X42" s="5" t="e">
        <f t="shared" si="11"/>
        <v>#REF!</v>
      </c>
      <c r="Y42" s="73" t="e">
        <f t="shared" si="12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0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1"/>
        <v>#REF!</v>
      </c>
      <c r="M43" s="24" t="e">
        <f t="shared" si="2"/>
        <v>#REF!</v>
      </c>
      <c r="N43" s="27"/>
      <c r="O43" s="3" t="e">
        <f t="shared" si="3"/>
        <v>#REF!</v>
      </c>
      <c r="P43" s="3" t="e">
        <f t="shared" si="4"/>
        <v>#REF!</v>
      </c>
      <c r="Q43" s="3" t="e">
        <f t="shared" si="5"/>
        <v>#REF!</v>
      </c>
      <c r="R43" s="4" t="e">
        <f t="shared" si="6"/>
        <v>#REF!</v>
      </c>
      <c r="S43" s="5" t="e">
        <f t="shared" si="21"/>
        <v>#REF!</v>
      </c>
      <c r="T43" s="77" t="e">
        <f t="shared" si="7"/>
        <v>#REF!</v>
      </c>
      <c r="U43" s="77" t="e">
        <f t="shared" si="8"/>
        <v>#REF!</v>
      </c>
      <c r="V43" s="5" t="e">
        <f t="shared" si="9"/>
        <v>#REF!</v>
      </c>
      <c r="W43" s="5" t="e">
        <f t="shared" si="10"/>
        <v>#REF!</v>
      </c>
      <c r="X43" s="5" t="e">
        <f t="shared" si="11"/>
        <v>#REF!</v>
      </c>
      <c r="Y43" s="73" t="e">
        <f t="shared" si="12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0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1"/>
        <v>#REF!</v>
      </c>
      <c r="M44" s="24" t="e">
        <f t="shared" si="2"/>
        <v>#REF!</v>
      </c>
      <c r="N44" s="28"/>
      <c r="O44" s="3" t="e">
        <f t="shared" si="3"/>
        <v>#REF!</v>
      </c>
      <c r="P44" s="3" t="e">
        <f t="shared" si="4"/>
        <v>#REF!</v>
      </c>
      <c r="Q44" s="3" t="e">
        <f t="shared" si="5"/>
        <v>#REF!</v>
      </c>
      <c r="R44" s="4" t="e">
        <f t="shared" si="6"/>
        <v>#REF!</v>
      </c>
      <c r="S44" s="5" t="e">
        <f t="shared" si="21"/>
        <v>#REF!</v>
      </c>
      <c r="T44" s="77" t="e">
        <f t="shared" si="7"/>
        <v>#REF!</v>
      </c>
      <c r="U44" s="77" t="e">
        <f t="shared" si="8"/>
        <v>#REF!</v>
      </c>
      <c r="V44" s="5" t="e">
        <f t="shared" si="9"/>
        <v>#REF!</v>
      </c>
      <c r="W44" s="5" t="e">
        <f t="shared" si="10"/>
        <v>#REF!</v>
      </c>
      <c r="X44" s="5" t="e">
        <f t="shared" si="11"/>
        <v>#REF!</v>
      </c>
      <c r="Y44" s="73" t="e">
        <f t="shared" si="12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0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12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7"/>
        <v>#REF!</v>
      </c>
      <c r="U45" s="77" t="e">
        <f t="shared" si="8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0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12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7"/>
        <v>#REF!</v>
      </c>
      <c r="U46" s="77" t="e">
        <f t="shared" si="8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0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12</v>
      </c>
      <c r="K47" s="75"/>
      <c r="L47" s="18">
        <f t="shared" si="1"/>
        <v>0.51800000000000002</v>
      </c>
      <c r="M47" s="24">
        <f t="shared" si="2"/>
        <v>0.48499999999999999</v>
      </c>
      <c r="N47" s="28"/>
      <c r="O47" s="3" t="e">
        <f t="shared" si="3"/>
        <v>#REF!</v>
      </c>
      <c r="P47" s="3" t="e">
        <f t="shared" si="4"/>
        <v>#REF!</v>
      </c>
      <c r="Q47" s="3" t="e">
        <f t="shared" si="5"/>
        <v>#REF!</v>
      </c>
      <c r="R47" s="4" t="e">
        <f t="shared" si="6"/>
        <v>#REF!</v>
      </c>
      <c r="S47" s="5" t="e">
        <f t="shared" si="21"/>
        <v>#REF!</v>
      </c>
      <c r="T47" s="77" t="e">
        <f t="shared" si="7"/>
        <v>#REF!</v>
      </c>
      <c r="U47" s="77" t="e">
        <f t="shared" si="8"/>
        <v>#REF!</v>
      </c>
      <c r="V47" s="5" t="e">
        <f t="shared" si="9"/>
        <v>#REF!</v>
      </c>
      <c r="W47" s="5" t="e">
        <f t="shared" si="10"/>
        <v>#REF!</v>
      </c>
      <c r="X47" s="5" t="e">
        <f t="shared" si="11"/>
        <v>#REF!</v>
      </c>
      <c r="Y47" s="73" t="e">
        <f t="shared" si="12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0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12</v>
      </c>
      <c r="K48" s="75"/>
      <c r="L48" s="18">
        <f t="shared" si="1"/>
        <v>0.51800000000000002</v>
      </c>
      <c r="M48" s="24">
        <f t="shared" si="2"/>
        <v>0.48499999999999999</v>
      </c>
      <c r="N48" s="28"/>
      <c r="O48" s="3" t="e">
        <f t="shared" si="3"/>
        <v>#REF!</v>
      </c>
      <c r="P48" s="3" t="e">
        <f t="shared" si="4"/>
        <v>#REF!</v>
      </c>
      <c r="Q48" s="3" t="e">
        <f t="shared" si="5"/>
        <v>#REF!</v>
      </c>
      <c r="R48" s="4" t="e">
        <f t="shared" si="6"/>
        <v>#REF!</v>
      </c>
      <c r="S48" s="5" t="e">
        <f t="shared" si="21"/>
        <v>#REF!</v>
      </c>
      <c r="T48" s="77" t="e">
        <f t="shared" si="7"/>
        <v>#REF!</v>
      </c>
      <c r="U48" s="77" t="e">
        <f t="shared" si="8"/>
        <v>#REF!</v>
      </c>
      <c r="V48" s="5" t="e">
        <f t="shared" si="9"/>
        <v>#REF!</v>
      </c>
      <c r="W48" s="5" t="e">
        <f t="shared" si="10"/>
        <v>#REF!</v>
      </c>
      <c r="X48" s="5" t="e">
        <f t="shared" si="11"/>
        <v>#REF!</v>
      </c>
      <c r="Y48" s="73" t="e">
        <f t="shared" si="12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0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12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7"/>
        <v>#REF!</v>
      </c>
      <c r="U49" s="77" t="e">
        <f t="shared" si="8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0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12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7"/>
        <v>#REF!</v>
      </c>
      <c r="U50" s="77" t="e">
        <f t="shared" si="8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0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398</v>
      </c>
      <c r="K51" s="75"/>
      <c r="L51" s="18" t="e">
        <f t="shared" si="1"/>
        <v>#REF!</v>
      </c>
      <c r="M51" s="24" t="e">
        <f t="shared" si="2"/>
        <v>#REF!</v>
      </c>
      <c r="N51" s="28"/>
      <c r="O51" s="3" t="e">
        <f t="shared" si="3"/>
        <v>#REF!</v>
      </c>
      <c r="P51" s="3" t="e">
        <f t="shared" si="4"/>
        <v>#REF!</v>
      </c>
      <c r="Q51" s="3" t="e">
        <f t="shared" si="5"/>
        <v>#REF!</v>
      </c>
      <c r="R51" s="4" t="e">
        <f t="shared" si="6"/>
        <v>#REF!</v>
      </c>
      <c r="S51" s="5" t="e">
        <f t="shared" si="21"/>
        <v>#REF!</v>
      </c>
      <c r="T51" s="77" t="e">
        <f t="shared" si="7"/>
        <v>#REF!</v>
      </c>
      <c r="U51" s="77" t="e">
        <f t="shared" si="8"/>
        <v>#REF!</v>
      </c>
      <c r="V51" s="5" t="e">
        <f t="shared" si="9"/>
        <v>#REF!</v>
      </c>
      <c r="W51" s="5" t="e">
        <f t="shared" si="10"/>
        <v>#REF!</v>
      </c>
      <c r="X51" s="5" t="e">
        <f t="shared" si="11"/>
        <v>#REF!</v>
      </c>
      <c r="Y51" s="73" t="e">
        <f t="shared" si="12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0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12</v>
      </c>
      <c r="K52" s="75"/>
      <c r="L52" s="18">
        <f t="shared" si="1"/>
        <v>0.51800000000000002</v>
      </c>
      <c r="M52" s="24">
        <f t="shared" si="2"/>
        <v>0.48499999999999999</v>
      </c>
      <c r="N52" s="28"/>
      <c r="O52" s="3" t="e">
        <f t="shared" si="3"/>
        <v>#REF!</v>
      </c>
      <c r="P52" s="3" t="e">
        <f t="shared" si="4"/>
        <v>#REF!</v>
      </c>
      <c r="Q52" s="3" t="e">
        <f t="shared" si="5"/>
        <v>#REF!</v>
      </c>
      <c r="R52" s="4" t="e">
        <f t="shared" si="6"/>
        <v>#REF!</v>
      </c>
      <c r="S52" s="5" t="e">
        <f t="shared" si="21"/>
        <v>#REF!</v>
      </c>
      <c r="T52" s="77" t="e">
        <f t="shared" si="7"/>
        <v>#REF!</v>
      </c>
      <c r="U52" s="77" t="e">
        <f t="shared" si="8"/>
        <v>#REF!</v>
      </c>
      <c r="V52" s="5" t="e">
        <f t="shared" si="9"/>
        <v>#REF!</v>
      </c>
      <c r="W52" s="5" t="e">
        <f t="shared" si="10"/>
        <v>#REF!</v>
      </c>
      <c r="X52" s="5" t="e">
        <f t="shared" si="11"/>
        <v>#REF!</v>
      </c>
      <c r="Y52" s="73" t="e">
        <f t="shared" si="12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0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12</v>
      </c>
      <c r="K53" s="75"/>
      <c r="L53" s="18">
        <f t="shared" si="1"/>
        <v>0.51800000000000002</v>
      </c>
      <c r="M53" s="24">
        <f t="shared" si="2"/>
        <v>0.48499999999999999</v>
      </c>
      <c r="N53" s="28"/>
      <c r="O53" s="3" t="e">
        <f t="shared" si="3"/>
        <v>#REF!</v>
      </c>
      <c r="P53" s="3" t="e">
        <f t="shared" si="4"/>
        <v>#REF!</v>
      </c>
      <c r="Q53" s="3" t="e">
        <f t="shared" si="5"/>
        <v>#REF!</v>
      </c>
      <c r="R53" s="4" t="e">
        <f t="shared" si="6"/>
        <v>#REF!</v>
      </c>
      <c r="S53" s="5" t="e">
        <f t="shared" si="21"/>
        <v>#REF!</v>
      </c>
      <c r="T53" s="77" t="e">
        <f t="shared" si="7"/>
        <v>#REF!</v>
      </c>
      <c r="U53" s="77" t="e">
        <f t="shared" si="8"/>
        <v>#REF!</v>
      </c>
      <c r="V53" s="5" t="e">
        <f t="shared" si="9"/>
        <v>#REF!</v>
      </c>
      <c r="W53" s="5" t="e">
        <f t="shared" si="10"/>
        <v>#REF!</v>
      </c>
      <c r="X53" s="5" t="e">
        <f t="shared" si="11"/>
        <v>#REF!</v>
      </c>
      <c r="Y53" s="73" t="e">
        <f t="shared" si="12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0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12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7"/>
        <v>#REF!</v>
      </c>
      <c r="U54" s="77" t="e">
        <f t="shared" si="8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0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12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7"/>
        <v>#REF!</v>
      </c>
      <c r="U55" s="77" t="e">
        <f t="shared" si="8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0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12</v>
      </c>
      <c r="K56" s="75"/>
      <c r="L56" s="18">
        <f t="shared" si="1"/>
        <v>0.51800000000000002</v>
      </c>
      <c r="M56" s="24">
        <f t="shared" si="2"/>
        <v>0.48499999999999999</v>
      </c>
      <c r="N56" s="28"/>
      <c r="O56" s="3" t="e">
        <f t="shared" si="3"/>
        <v>#REF!</v>
      </c>
      <c r="P56" s="3" t="e">
        <f t="shared" si="4"/>
        <v>#REF!</v>
      </c>
      <c r="Q56" s="3" t="e">
        <f t="shared" si="5"/>
        <v>#REF!</v>
      </c>
      <c r="R56" s="4" t="e">
        <f t="shared" si="6"/>
        <v>#REF!</v>
      </c>
      <c r="S56" s="5" t="e">
        <f t="shared" si="21"/>
        <v>#REF!</v>
      </c>
      <c r="T56" s="77" t="e">
        <f t="shared" si="7"/>
        <v>#REF!</v>
      </c>
      <c r="U56" s="77" t="e">
        <f t="shared" si="8"/>
        <v>#REF!</v>
      </c>
      <c r="V56" s="5" t="e">
        <f t="shared" si="9"/>
        <v>#REF!</v>
      </c>
      <c r="W56" s="5" t="e">
        <f t="shared" si="10"/>
        <v>#REF!</v>
      </c>
      <c r="X56" s="5" t="e">
        <f t="shared" si="11"/>
        <v>#REF!</v>
      </c>
      <c r="Y56" s="73" t="e">
        <f t="shared" si="12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0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12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7"/>
        <v>#REF!</v>
      </c>
      <c r="U57" s="77" t="e">
        <f t="shared" si="8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0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320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1"/>
        <v>#REF!</v>
      </c>
      <c r="M58" s="24" t="e">
        <f t="shared" si="2"/>
        <v>#REF!</v>
      </c>
      <c r="N58" s="28"/>
      <c r="O58" s="3" t="e">
        <f t="shared" si="3"/>
        <v>#REF!</v>
      </c>
      <c r="P58" s="3" t="e">
        <f t="shared" si="4"/>
        <v>#REF!</v>
      </c>
      <c r="Q58" s="3" t="e">
        <f t="shared" si="5"/>
        <v>#REF!</v>
      </c>
      <c r="R58" s="4" t="e">
        <f t="shared" si="6"/>
        <v>#REF!</v>
      </c>
      <c r="S58" s="5" t="e">
        <f t="shared" si="21"/>
        <v>#REF!</v>
      </c>
      <c r="T58" s="77" t="e">
        <f t="shared" si="7"/>
        <v>#REF!</v>
      </c>
      <c r="U58" s="77" t="e">
        <f t="shared" si="8"/>
        <v>#REF!</v>
      </c>
      <c r="V58" s="5" t="e">
        <f t="shared" si="9"/>
        <v>#REF!</v>
      </c>
      <c r="W58" s="5" t="e">
        <f t="shared" si="10"/>
        <v>#REF!</v>
      </c>
      <c r="X58" s="5" t="e">
        <f t="shared" si="11"/>
        <v>#REF!</v>
      </c>
      <c r="Y58" s="73" t="e">
        <f t="shared" si="12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0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321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1"/>
        <v>#REF!</v>
      </c>
      <c r="M59" s="24" t="e">
        <f t="shared" si="2"/>
        <v>#REF!</v>
      </c>
      <c r="N59" s="28"/>
      <c r="O59" s="3" t="e">
        <f t="shared" si="3"/>
        <v>#REF!</v>
      </c>
      <c r="P59" s="3" t="e">
        <f t="shared" si="4"/>
        <v>#REF!</v>
      </c>
      <c r="Q59" s="3" t="e">
        <f t="shared" si="5"/>
        <v>#REF!</v>
      </c>
      <c r="R59" s="4" t="e">
        <f t="shared" si="6"/>
        <v>#REF!</v>
      </c>
      <c r="S59" s="5" t="e">
        <f t="shared" si="21"/>
        <v>#REF!</v>
      </c>
      <c r="T59" s="77" t="e">
        <f t="shared" si="7"/>
        <v>#REF!</v>
      </c>
      <c r="U59" s="77" t="e">
        <f t="shared" si="8"/>
        <v>#REF!</v>
      </c>
      <c r="V59" s="5" t="e">
        <f t="shared" si="9"/>
        <v>#REF!</v>
      </c>
      <c r="W59" s="5" t="e">
        <f t="shared" si="10"/>
        <v>#REF!</v>
      </c>
      <c r="X59" s="5" t="e">
        <f t="shared" si="11"/>
        <v>#REF!</v>
      </c>
      <c r="Y59" s="73" t="e">
        <f t="shared" si="12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0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322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1"/>
        <v>#REF!</v>
      </c>
      <c r="M60" s="24" t="e">
        <f t="shared" si="2"/>
        <v>#REF!</v>
      </c>
      <c r="N60" s="28"/>
      <c r="O60" s="3" t="e">
        <f t="shared" si="3"/>
        <v>#REF!</v>
      </c>
      <c r="P60" s="3" t="e">
        <f t="shared" si="4"/>
        <v>#REF!</v>
      </c>
      <c r="Q60" s="3" t="e">
        <f t="shared" si="5"/>
        <v>#REF!</v>
      </c>
      <c r="R60" s="4" t="e">
        <f t="shared" si="6"/>
        <v>#REF!</v>
      </c>
      <c r="S60" s="5" t="e">
        <f t="shared" si="21"/>
        <v>#REF!</v>
      </c>
      <c r="T60" s="77" t="e">
        <f t="shared" si="7"/>
        <v>#REF!</v>
      </c>
      <c r="U60" s="77" t="e">
        <f t="shared" si="8"/>
        <v>#REF!</v>
      </c>
      <c r="V60" s="5" t="e">
        <f t="shared" si="9"/>
        <v>#REF!</v>
      </c>
      <c r="W60" s="5" t="e">
        <f t="shared" si="10"/>
        <v>#REF!</v>
      </c>
      <c r="X60" s="5" t="e">
        <f t="shared" si="11"/>
        <v>#REF!</v>
      </c>
      <c r="Y60" s="73" t="e">
        <f t="shared" si="12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0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323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1"/>
        <v>#REF!</v>
      </c>
      <c r="M61" s="24" t="e">
        <f t="shared" si="2"/>
        <v>#REF!</v>
      </c>
      <c r="N61" s="28"/>
      <c r="O61" s="3" t="e">
        <f t="shared" si="3"/>
        <v>#REF!</v>
      </c>
      <c r="P61" s="3" t="e">
        <f t="shared" si="4"/>
        <v>#REF!</v>
      </c>
      <c r="Q61" s="3" t="e">
        <f t="shared" si="5"/>
        <v>#REF!</v>
      </c>
      <c r="R61" s="4" t="e">
        <f t="shared" si="6"/>
        <v>#REF!</v>
      </c>
      <c r="S61" s="5" t="e">
        <f t="shared" si="21"/>
        <v>#REF!</v>
      </c>
      <c r="T61" s="77" t="e">
        <f t="shared" si="7"/>
        <v>#REF!</v>
      </c>
      <c r="U61" s="77" t="e">
        <f t="shared" si="8"/>
        <v>#REF!</v>
      </c>
      <c r="V61" s="5" t="e">
        <f t="shared" si="9"/>
        <v>#REF!</v>
      </c>
      <c r="W61" s="5" t="e">
        <f t="shared" si="10"/>
        <v>#REF!</v>
      </c>
      <c r="X61" s="5" t="e">
        <f t="shared" si="11"/>
        <v>#REF!</v>
      </c>
      <c r="Y61" s="73" t="e">
        <f t="shared" si="12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0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324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1"/>
        <v>#REF!</v>
      </c>
      <c r="M62" s="24" t="e">
        <f t="shared" si="2"/>
        <v>#REF!</v>
      </c>
      <c r="N62" s="28"/>
      <c r="O62" s="3" t="e">
        <f t="shared" si="3"/>
        <v>#REF!</v>
      </c>
      <c r="P62" s="3" t="e">
        <f t="shared" si="4"/>
        <v>#REF!</v>
      </c>
      <c r="Q62" s="3" t="e">
        <f t="shared" si="5"/>
        <v>#REF!</v>
      </c>
      <c r="R62" s="4" t="e">
        <f t="shared" si="6"/>
        <v>#REF!</v>
      </c>
      <c r="S62" s="5" t="e">
        <f t="shared" si="21"/>
        <v>#REF!</v>
      </c>
      <c r="T62" s="77" t="e">
        <f t="shared" si="7"/>
        <v>#REF!</v>
      </c>
      <c r="U62" s="77" t="e">
        <f t="shared" si="8"/>
        <v>#REF!</v>
      </c>
      <c r="V62" s="5" t="e">
        <f t="shared" si="9"/>
        <v>#REF!</v>
      </c>
      <c r="W62" s="5" t="e">
        <f t="shared" si="10"/>
        <v>#REF!</v>
      </c>
      <c r="X62" s="5" t="e">
        <f t="shared" si="11"/>
        <v>#REF!</v>
      </c>
      <c r="Y62" s="73" t="e">
        <f t="shared" si="12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0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325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1"/>
        <v>#REF!</v>
      </c>
      <c r="M63" s="24" t="e">
        <f t="shared" si="2"/>
        <v>#REF!</v>
      </c>
      <c r="N63" s="28"/>
      <c r="O63" s="3" t="e">
        <f t="shared" si="3"/>
        <v>#REF!</v>
      </c>
      <c r="P63" s="3" t="e">
        <f t="shared" si="4"/>
        <v>#REF!</v>
      </c>
      <c r="Q63" s="3" t="e">
        <f t="shared" si="5"/>
        <v>#REF!</v>
      </c>
      <c r="R63" s="4" t="e">
        <f t="shared" si="6"/>
        <v>#REF!</v>
      </c>
      <c r="S63" s="5" t="e">
        <f t="shared" si="21"/>
        <v>#REF!</v>
      </c>
      <c r="T63" s="77" t="e">
        <f t="shared" si="7"/>
        <v>#REF!</v>
      </c>
      <c r="U63" s="77" t="e">
        <f t="shared" si="8"/>
        <v>#REF!</v>
      </c>
      <c r="V63" s="5" t="e">
        <f t="shared" si="9"/>
        <v>#REF!</v>
      </c>
      <c r="W63" s="5" t="e">
        <f t="shared" si="10"/>
        <v>#REF!</v>
      </c>
      <c r="X63" s="5" t="e">
        <f t="shared" si="11"/>
        <v>#REF!</v>
      </c>
      <c r="Y63" s="73" t="e">
        <f t="shared" si="12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0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326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1"/>
        <v>#REF!</v>
      </c>
      <c r="M64" s="24" t="e">
        <f t="shared" si="2"/>
        <v>#REF!</v>
      </c>
      <c r="N64" s="28"/>
      <c r="O64" s="3" t="e">
        <f t="shared" si="3"/>
        <v>#REF!</v>
      </c>
      <c r="P64" s="3" t="e">
        <f t="shared" si="4"/>
        <v>#REF!</v>
      </c>
      <c r="Q64" s="3" t="e">
        <f t="shared" si="5"/>
        <v>#REF!</v>
      </c>
      <c r="R64" s="4" t="e">
        <f t="shared" si="6"/>
        <v>#REF!</v>
      </c>
      <c r="S64" s="5" t="e">
        <f t="shared" si="21"/>
        <v>#REF!</v>
      </c>
      <c r="T64" s="77" t="e">
        <f t="shared" si="7"/>
        <v>#REF!</v>
      </c>
      <c r="U64" s="77" t="e">
        <f t="shared" si="8"/>
        <v>#REF!</v>
      </c>
      <c r="V64" s="5" t="e">
        <f t="shared" si="9"/>
        <v>#REF!</v>
      </c>
      <c r="W64" s="5" t="e">
        <f t="shared" si="10"/>
        <v>#REF!</v>
      </c>
      <c r="X64" s="5" t="e">
        <f t="shared" si="11"/>
        <v>#REF!</v>
      </c>
      <c r="Y64" s="73" t="e">
        <f t="shared" si="12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0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327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1"/>
        <v>#REF!</v>
      </c>
      <c r="M65" s="24" t="e">
        <f t="shared" si="2"/>
        <v>#REF!</v>
      </c>
      <c r="N65" s="28"/>
      <c r="O65" s="3" t="e">
        <f t="shared" si="3"/>
        <v>#REF!</v>
      </c>
      <c r="P65" s="3" t="e">
        <f t="shared" si="4"/>
        <v>#REF!</v>
      </c>
      <c r="Q65" s="3" t="e">
        <f t="shared" si="5"/>
        <v>#REF!</v>
      </c>
      <c r="R65" s="4" t="e">
        <f t="shared" si="6"/>
        <v>#REF!</v>
      </c>
      <c r="S65" s="5" t="e">
        <f t="shared" si="21"/>
        <v>#REF!</v>
      </c>
      <c r="T65" s="77" t="e">
        <f t="shared" si="7"/>
        <v>#REF!</v>
      </c>
      <c r="U65" s="77" t="e">
        <f t="shared" si="8"/>
        <v>#REF!</v>
      </c>
      <c r="V65" s="5" t="e">
        <f t="shared" si="9"/>
        <v>#REF!</v>
      </c>
      <c r="W65" s="5" t="e">
        <f t="shared" si="10"/>
        <v>#REF!</v>
      </c>
      <c r="X65" s="5" t="e">
        <f t="shared" si="11"/>
        <v>#REF!</v>
      </c>
      <c r="Y65" s="73" t="e">
        <f t="shared" si="12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0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271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1"/>
        <v>#REF!</v>
      </c>
      <c r="M66" s="24" t="e">
        <f t="shared" si="2"/>
        <v>#REF!</v>
      </c>
      <c r="N66" s="28"/>
      <c r="O66" s="3" t="e">
        <f t="shared" si="3"/>
        <v>#REF!</v>
      </c>
      <c r="P66" s="3" t="e">
        <f t="shared" si="4"/>
        <v>#REF!</v>
      </c>
      <c r="Q66" s="3" t="e">
        <f t="shared" si="5"/>
        <v>#REF!</v>
      </c>
      <c r="R66" s="4" t="e">
        <f t="shared" si="6"/>
        <v>#REF!</v>
      </c>
      <c r="S66" s="5" t="e">
        <f t="shared" si="21"/>
        <v>#REF!</v>
      </c>
      <c r="T66" s="77" t="e">
        <f t="shared" si="7"/>
        <v>#REF!</v>
      </c>
      <c r="U66" s="77" t="e">
        <f t="shared" si="8"/>
        <v>#REF!</v>
      </c>
      <c r="V66" s="5" t="e">
        <f t="shared" si="9"/>
        <v>#REF!</v>
      </c>
      <c r="W66" s="5" t="e">
        <f t="shared" si="10"/>
        <v>#REF!</v>
      </c>
      <c r="X66" s="5" t="e">
        <f t="shared" si="11"/>
        <v>#REF!</v>
      </c>
      <c r="Y66" s="73" t="e">
        <f t="shared" si="12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0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328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1"/>
        <v>#REF!</v>
      </c>
      <c r="M69" s="24" t="e">
        <f t="shared" si="2"/>
        <v>#REF!</v>
      </c>
      <c r="N69" s="28"/>
      <c r="O69" s="3" t="e">
        <f t="shared" si="3"/>
        <v>#REF!</v>
      </c>
      <c r="P69" s="3" t="e">
        <f t="shared" si="4"/>
        <v>#REF!</v>
      </c>
      <c r="Q69" s="3" t="e">
        <f t="shared" si="5"/>
        <v>#REF!</v>
      </c>
      <c r="R69" s="4" t="e">
        <f t="shared" si="6"/>
        <v>#REF!</v>
      </c>
      <c r="S69" s="5" t="e">
        <f t="shared" si="21"/>
        <v>#REF!</v>
      </c>
      <c r="T69" s="77" t="e">
        <f t="shared" si="7"/>
        <v>#REF!</v>
      </c>
      <c r="U69" s="77" t="e">
        <f t="shared" si="8"/>
        <v>#REF!</v>
      </c>
      <c r="V69" s="5" t="e">
        <f t="shared" si="9"/>
        <v>#REF!</v>
      </c>
      <c r="W69" s="5" t="e">
        <f t="shared" si="10"/>
        <v>#REF!</v>
      </c>
      <c r="X69" s="5" t="e">
        <f t="shared" si="11"/>
        <v>#REF!</v>
      </c>
      <c r="Y69" s="73" t="e">
        <f t="shared" si="12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0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329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1"/>
        <v>#REF!</v>
      </c>
      <c r="M70" s="24" t="e">
        <f t="shared" si="2"/>
        <v>#REF!</v>
      </c>
      <c r="N70" s="28"/>
      <c r="O70" s="3" t="e">
        <f t="shared" si="3"/>
        <v>#REF!</v>
      </c>
      <c r="P70" s="3" t="e">
        <f t="shared" si="4"/>
        <v>#REF!</v>
      </c>
      <c r="Q70" s="3" t="e">
        <f t="shared" si="5"/>
        <v>#REF!</v>
      </c>
      <c r="R70" s="4" t="e">
        <f t="shared" si="6"/>
        <v>#REF!</v>
      </c>
      <c r="S70" s="5" t="e">
        <f t="shared" si="21"/>
        <v>#REF!</v>
      </c>
      <c r="T70" s="77" t="e">
        <f t="shared" si="7"/>
        <v>#REF!</v>
      </c>
      <c r="U70" s="77" t="e">
        <f t="shared" si="8"/>
        <v>#REF!</v>
      </c>
      <c r="V70" s="5" t="e">
        <f t="shared" si="9"/>
        <v>#REF!</v>
      </c>
      <c r="W70" s="5" t="e">
        <f t="shared" si="10"/>
        <v>#REF!</v>
      </c>
      <c r="X70" s="5" t="e">
        <f t="shared" si="11"/>
        <v>#REF!</v>
      </c>
      <c r="Y70" s="73" t="e">
        <f t="shared" si="12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0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330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1"/>
        <v>#REF!</v>
      </c>
      <c r="M71" s="24" t="e">
        <f t="shared" si="2"/>
        <v>#REF!</v>
      </c>
      <c r="N71" s="28"/>
      <c r="O71" s="3" t="e">
        <f t="shared" si="3"/>
        <v>#REF!</v>
      </c>
      <c r="P71" s="3" t="e">
        <f t="shared" si="4"/>
        <v>#REF!</v>
      </c>
      <c r="Q71" s="3" t="e">
        <f t="shared" si="5"/>
        <v>#REF!</v>
      </c>
      <c r="R71" s="4" t="e">
        <f t="shared" si="6"/>
        <v>#REF!</v>
      </c>
      <c r="S71" s="5" t="e">
        <f t="shared" si="21"/>
        <v>#REF!</v>
      </c>
      <c r="T71" s="77" t="e">
        <f t="shared" si="7"/>
        <v>#REF!</v>
      </c>
      <c r="U71" s="77" t="e">
        <f t="shared" si="8"/>
        <v>#REF!</v>
      </c>
      <c r="V71" s="5" t="e">
        <f t="shared" si="9"/>
        <v>#REF!</v>
      </c>
      <c r="W71" s="5" t="e">
        <f t="shared" si="10"/>
        <v>#REF!</v>
      </c>
      <c r="X71" s="5" t="e">
        <f t="shared" si="11"/>
        <v>#REF!</v>
      </c>
      <c r="Y71" s="73" t="e">
        <f t="shared" si="12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0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331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1"/>
        <v>#REF!</v>
      </c>
      <c r="M72" s="24" t="e">
        <f t="shared" si="2"/>
        <v>#REF!</v>
      </c>
      <c r="N72" s="28"/>
      <c r="O72" s="3" t="e">
        <f t="shared" si="3"/>
        <v>#REF!</v>
      </c>
      <c r="P72" s="3" t="e">
        <f t="shared" si="4"/>
        <v>#REF!</v>
      </c>
      <c r="Q72" s="3" t="e">
        <f t="shared" si="5"/>
        <v>#REF!</v>
      </c>
      <c r="R72" s="4" t="e">
        <f t="shared" si="6"/>
        <v>#REF!</v>
      </c>
      <c r="S72" s="5" t="e">
        <f t="shared" si="21"/>
        <v>#REF!</v>
      </c>
      <c r="T72" s="77" t="e">
        <f t="shared" si="7"/>
        <v>#REF!</v>
      </c>
      <c r="U72" s="77" t="e">
        <f t="shared" si="8"/>
        <v>#REF!</v>
      </c>
      <c r="V72" s="5" t="e">
        <f t="shared" si="9"/>
        <v>#REF!</v>
      </c>
      <c r="W72" s="5" t="e">
        <f t="shared" si="10"/>
        <v>#REF!</v>
      </c>
      <c r="X72" s="5" t="e">
        <f t="shared" si="11"/>
        <v>#REF!</v>
      </c>
      <c r="Y72" s="73" t="e">
        <f t="shared" si="12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0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332</v>
      </c>
      <c r="C73" s="86" t="s">
        <v>272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1"/>
        <v>#REF!</v>
      </c>
      <c r="M73" s="24" t="e">
        <f t="shared" si="2"/>
        <v>#REF!</v>
      </c>
      <c r="N73" s="28"/>
      <c r="O73" s="3" t="e">
        <f t="shared" si="3"/>
        <v>#REF!</v>
      </c>
      <c r="P73" s="3" t="e">
        <f t="shared" si="4"/>
        <v>#REF!</v>
      </c>
      <c r="Q73" s="3" t="e">
        <f t="shared" si="5"/>
        <v>#REF!</v>
      </c>
      <c r="R73" s="4" t="e">
        <f t="shared" si="6"/>
        <v>#REF!</v>
      </c>
      <c r="S73" s="5" t="e">
        <f t="shared" si="21"/>
        <v>#REF!</v>
      </c>
      <c r="T73" s="77" t="e">
        <f t="shared" si="7"/>
        <v>#REF!</v>
      </c>
      <c r="U73" s="77" t="e">
        <f t="shared" si="8"/>
        <v>#REF!</v>
      </c>
      <c r="V73" s="5" t="e">
        <f t="shared" si="9"/>
        <v>#REF!</v>
      </c>
      <c r="W73" s="5" t="e">
        <f t="shared" si="10"/>
        <v>#REF!</v>
      </c>
      <c r="X73" s="5" t="e">
        <f t="shared" si="11"/>
        <v>#REF!</v>
      </c>
      <c r="Y73" s="73" t="e">
        <f t="shared" si="12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0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333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1"/>
        <v>#REF!</v>
      </c>
      <c r="M74" s="24" t="e">
        <f t="shared" si="2"/>
        <v>#REF!</v>
      </c>
      <c r="N74" s="28"/>
      <c r="O74" s="3" t="e">
        <f t="shared" si="3"/>
        <v>#REF!</v>
      </c>
      <c r="P74" s="3" t="e">
        <f t="shared" si="4"/>
        <v>#REF!</v>
      </c>
      <c r="Q74" s="3" t="e">
        <f t="shared" si="5"/>
        <v>#REF!</v>
      </c>
      <c r="R74" s="4" t="e">
        <f t="shared" si="6"/>
        <v>#REF!</v>
      </c>
      <c r="S74" s="5" t="e">
        <f t="shared" si="21"/>
        <v>#REF!</v>
      </c>
      <c r="T74" s="77" t="e">
        <f t="shared" si="7"/>
        <v>#REF!</v>
      </c>
      <c r="U74" s="77" t="e">
        <f t="shared" si="8"/>
        <v>#REF!</v>
      </c>
      <c r="V74" s="5" t="e">
        <f t="shared" si="9"/>
        <v>#REF!</v>
      </c>
      <c r="W74" s="5" t="e">
        <f t="shared" si="10"/>
        <v>#REF!</v>
      </c>
      <c r="X74" s="5" t="e">
        <f t="shared" si="11"/>
        <v>#REF!</v>
      </c>
      <c r="Y74" s="73" t="e">
        <f t="shared" si="12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0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1"/>
        <v>#REF!</v>
      </c>
      <c r="M75" s="24" t="e">
        <f t="shared" si="2"/>
        <v>#REF!</v>
      </c>
      <c r="N75" s="28"/>
      <c r="O75" s="3" t="e">
        <f t="shared" si="3"/>
        <v>#REF!</v>
      </c>
      <c r="P75" s="3" t="e">
        <f t="shared" si="4"/>
        <v>#REF!</v>
      </c>
      <c r="Q75" s="3" t="e">
        <f t="shared" si="5"/>
        <v>#REF!</v>
      </c>
      <c r="R75" s="4" t="e">
        <f t="shared" si="6"/>
        <v>#REF!</v>
      </c>
      <c r="S75" s="5" t="e">
        <f t="shared" si="21"/>
        <v>#REF!</v>
      </c>
      <c r="T75" s="77" t="e">
        <f t="shared" si="7"/>
        <v>#REF!</v>
      </c>
      <c r="U75" s="77" t="e">
        <f t="shared" si="8"/>
        <v>#REF!</v>
      </c>
      <c r="V75" s="5" t="e">
        <f t="shared" si="9"/>
        <v>#REF!</v>
      </c>
      <c r="W75" s="5" t="e">
        <f t="shared" si="10"/>
        <v>#REF!</v>
      </c>
      <c r="X75" s="5" t="e">
        <f t="shared" si="11"/>
        <v>#REF!</v>
      </c>
      <c r="Y75" s="73" t="e">
        <f t="shared" si="12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0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1"/>
        <v>#REF!</v>
      </c>
      <c r="M76" s="24" t="e">
        <f t="shared" si="2"/>
        <v>#REF!</v>
      </c>
      <c r="N76" s="28"/>
      <c r="O76" s="3" t="e">
        <f t="shared" si="3"/>
        <v>#REF!</v>
      </c>
      <c r="P76" s="3" t="e">
        <f t="shared" si="4"/>
        <v>#REF!</v>
      </c>
      <c r="Q76" s="3" t="e">
        <f t="shared" si="5"/>
        <v>#REF!</v>
      </c>
      <c r="R76" s="4" t="e">
        <f t="shared" si="6"/>
        <v>#REF!</v>
      </c>
      <c r="S76" s="5" t="e">
        <f t="shared" si="21"/>
        <v>#REF!</v>
      </c>
      <c r="T76" s="77" t="e">
        <f t="shared" si="7"/>
        <v>#REF!</v>
      </c>
      <c r="U76" s="77" t="e">
        <f t="shared" si="8"/>
        <v>#REF!</v>
      </c>
      <c r="V76" s="5" t="e">
        <f t="shared" si="9"/>
        <v>#REF!</v>
      </c>
      <c r="W76" s="5" t="e">
        <f t="shared" si="10"/>
        <v>#REF!</v>
      </c>
      <c r="X76" s="5" t="e">
        <f t="shared" si="11"/>
        <v>#REF!</v>
      </c>
      <c r="Y76" s="73" t="e">
        <f t="shared" si="12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0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334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1"/>
        <v>#REF!</v>
      </c>
      <c r="M77" s="24" t="e">
        <f t="shared" si="2"/>
        <v>#REF!</v>
      </c>
      <c r="N77" s="28"/>
      <c r="O77" s="3" t="e">
        <f t="shared" si="3"/>
        <v>#REF!</v>
      </c>
      <c r="P77" s="3" t="e">
        <f t="shared" si="4"/>
        <v>#REF!</v>
      </c>
      <c r="Q77" s="3" t="e">
        <f t="shared" si="5"/>
        <v>#REF!</v>
      </c>
      <c r="R77" s="4" t="e">
        <f t="shared" si="6"/>
        <v>#REF!</v>
      </c>
      <c r="S77" s="5" t="e">
        <f t="shared" si="21"/>
        <v>#REF!</v>
      </c>
      <c r="T77" s="77" t="e">
        <f t="shared" si="7"/>
        <v>#REF!</v>
      </c>
      <c r="U77" s="77" t="e">
        <f t="shared" si="8"/>
        <v>#REF!</v>
      </c>
      <c r="V77" s="5" t="e">
        <f t="shared" si="9"/>
        <v>#REF!</v>
      </c>
      <c r="W77" s="5" t="e">
        <f t="shared" si="10"/>
        <v>#REF!</v>
      </c>
      <c r="X77" s="5" t="e">
        <f t="shared" si="11"/>
        <v>#REF!</v>
      </c>
      <c r="Y77" s="73" t="e">
        <f t="shared" si="12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0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335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1"/>
        <v>#REF!</v>
      </c>
      <c r="M80" s="24" t="e">
        <f t="shared" si="2"/>
        <v>#REF!</v>
      </c>
      <c r="N80" s="28"/>
      <c r="O80" s="3" t="e">
        <f t="shared" si="3"/>
        <v>#REF!</v>
      </c>
      <c r="P80" s="3" t="e">
        <f t="shared" si="4"/>
        <v>#REF!</v>
      </c>
      <c r="Q80" s="3" t="e">
        <f t="shared" si="5"/>
        <v>#REF!</v>
      </c>
      <c r="R80" s="4" t="e">
        <f t="shared" si="6"/>
        <v>#REF!</v>
      </c>
      <c r="S80" s="5" t="e">
        <f t="shared" si="21"/>
        <v>#REF!</v>
      </c>
      <c r="T80" s="77" t="e">
        <f t="shared" si="7"/>
        <v>#REF!</v>
      </c>
      <c r="U80" s="77" t="e">
        <f t="shared" si="8"/>
        <v>#REF!</v>
      </c>
      <c r="V80" s="5" t="e">
        <f t="shared" si="9"/>
        <v>#REF!</v>
      </c>
      <c r="W80" s="5" t="e">
        <f t="shared" si="10"/>
        <v>#REF!</v>
      </c>
      <c r="X80" s="5" t="e">
        <f t="shared" si="11"/>
        <v>#REF!</v>
      </c>
      <c r="Y80" s="73" t="e">
        <f t="shared" si="12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0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336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1"/>
        <v>#REF!</v>
      </c>
      <c r="M83" s="24" t="e">
        <f t="shared" si="2"/>
        <v>#REF!</v>
      </c>
      <c r="N83" s="28"/>
      <c r="O83" s="3" t="e">
        <f t="shared" si="3"/>
        <v>#REF!</v>
      </c>
      <c r="P83" s="3" t="e">
        <f t="shared" si="4"/>
        <v>#REF!</v>
      </c>
      <c r="Q83" s="3" t="e">
        <f t="shared" si="5"/>
        <v>#REF!</v>
      </c>
      <c r="R83" s="4" t="e">
        <f t="shared" si="6"/>
        <v>#REF!</v>
      </c>
      <c r="S83" s="5" t="e">
        <f t="shared" si="21"/>
        <v>#REF!</v>
      </c>
      <c r="T83" s="77" t="e">
        <f t="shared" si="7"/>
        <v>#REF!</v>
      </c>
      <c r="U83" s="77" t="e">
        <f t="shared" si="8"/>
        <v>#REF!</v>
      </c>
      <c r="V83" s="5" t="e">
        <f t="shared" si="9"/>
        <v>#REF!</v>
      </c>
      <c r="W83" s="5" t="e">
        <f t="shared" si="10"/>
        <v>#REF!</v>
      </c>
      <c r="X83" s="5" t="e">
        <f t="shared" si="11"/>
        <v>#REF!</v>
      </c>
      <c r="Y83" s="73" t="e">
        <f t="shared" si="12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0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337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1"/>
        <v>#REF!</v>
      </c>
      <c r="M86" s="24" t="e">
        <f t="shared" si="2"/>
        <v>#REF!</v>
      </c>
      <c r="N86" s="28"/>
      <c r="O86" s="3" t="e">
        <f t="shared" si="3"/>
        <v>#REF!</v>
      </c>
      <c r="P86" s="3" t="e">
        <f t="shared" si="4"/>
        <v>#REF!</v>
      </c>
      <c r="Q86" s="3" t="e">
        <f t="shared" si="5"/>
        <v>#REF!</v>
      </c>
      <c r="R86" s="4" t="e">
        <f t="shared" si="6"/>
        <v>#REF!</v>
      </c>
      <c r="S86" s="5" t="e">
        <f t="shared" si="21"/>
        <v>#REF!</v>
      </c>
      <c r="T86" s="77" t="e">
        <f t="shared" si="7"/>
        <v>#REF!</v>
      </c>
      <c r="U86" s="77" t="e">
        <f t="shared" si="8"/>
        <v>#REF!</v>
      </c>
      <c r="V86" s="5" t="e">
        <f t="shared" si="9"/>
        <v>#REF!</v>
      </c>
      <c r="W86" s="5" t="e">
        <f t="shared" si="10"/>
        <v>#REF!</v>
      </c>
      <c r="X86" s="5" t="e">
        <f t="shared" si="11"/>
        <v>#REF!</v>
      </c>
      <c r="Y86" s="73" t="e">
        <f t="shared" si="12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0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1"/>
        <v>#REF!</v>
      </c>
      <c r="M89" s="24" t="e">
        <f t="shared" si="2"/>
        <v>#REF!</v>
      </c>
      <c r="N89" s="28"/>
      <c r="O89" s="3" t="e">
        <f t="shared" si="3"/>
        <v>#REF!</v>
      </c>
      <c r="P89" s="3" t="e">
        <f t="shared" si="4"/>
        <v>#REF!</v>
      </c>
      <c r="Q89" s="3" t="e">
        <f t="shared" si="5"/>
        <v>#REF!</v>
      </c>
      <c r="R89" s="4" t="e">
        <f t="shared" si="6"/>
        <v>#REF!</v>
      </c>
      <c r="S89" s="5" t="e">
        <f t="shared" si="21"/>
        <v>#REF!</v>
      </c>
      <c r="T89" s="77" t="e">
        <f t="shared" si="7"/>
        <v>#REF!</v>
      </c>
      <c r="U89" s="77" t="e">
        <f t="shared" si="8"/>
        <v>#REF!</v>
      </c>
      <c r="V89" s="5" t="e">
        <f t="shared" si="9"/>
        <v>#REF!</v>
      </c>
      <c r="W89" s="5" t="e">
        <f t="shared" si="10"/>
        <v>#REF!</v>
      </c>
      <c r="X89" s="5" t="e">
        <f t="shared" si="11"/>
        <v>#REF!</v>
      </c>
      <c r="Y89" s="73" t="e">
        <f t="shared" si="12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0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1"/>
        <v>13.484</v>
      </c>
      <c r="M90" s="24">
        <f t="shared" si="2"/>
        <v>13.424000000000001</v>
      </c>
      <c r="N90" s="28"/>
      <c r="O90" s="3" t="e">
        <f t="shared" si="3"/>
        <v>#REF!</v>
      </c>
      <c r="P90" s="3" t="e">
        <f t="shared" si="4"/>
        <v>#REF!</v>
      </c>
      <c r="Q90" s="3" t="e">
        <f t="shared" si="5"/>
        <v>#REF!</v>
      </c>
      <c r="R90" s="4" t="e">
        <f t="shared" si="6"/>
        <v>#REF!</v>
      </c>
      <c r="S90" s="5" t="e">
        <f t="shared" si="21"/>
        <v>#REF!</v>
      </c>
      <c r="T90" s="77" t="e">
        <f t="shared" si="7"/>
        <v>#REF!</v>
      </c>
      <c r="U90" s="77" t="e">
        <f t="shared" si="8"/>
        <v>#REF!</v>
      </c>
      <c r="V90" s="5" t="e">
        <f t="shared" si="9"/>
        <v>#REF!</v>
      </c>
      <c r="W90" s="5" t="e">
        <f t="shared" si="10"/>
        <v>#REF!</v>
      </c>
      <c r="X90" s="5" t="e">
        <f t="shared" si="11"/>
        <v>#REF!</v>
      </c>
      <c r="Y90" s="73" t="e">
        <f t="shared" si="12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0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1"/>
        <v>13.484</v>
      </c>
      <c r="M91" s="24">
        <f t="shared" si="2"/>
        <v>13.424000000000001</v>
      </c>
      <c r="N91" s="28"/>
      <c r="O91" s="3" t="e">
        <f t="shared" si="3"/>
        <v>#REF!</v>
      </c>
      <c r="P91" s="3" t="e">
        <f t="shared" si="4"/>
        <v>#REF!</v>
      </c>
      <c r="Q91" s="3" t="e">
        <f t="shared" si="5"/>
        <v>#REF!</v>
      </c>
      <c r="R91" s="4" t="e">
        <f t="shared" si="6"/>
        <v>#REF!</v>
      </c>
      <c r="S91" s="5" t="e">
        <f t="shared" si="21"/>
        <v>#REF!</v>
      </c>
      <c r="T91" s="77" t="e">
        <f t="shared" si="7"/>
        <v>#REF!</v>
      </c>
      <c r="U91" s="77" t="e">
        <f t="shared" si="8"/>
        <v>#REF!</v>
      </c>
      <c r="V91" s="5" t="e">
        <f t="shared" si="9"/>
        <v>#REF!</v>
      </c>
      <c r="W91" s="5" t="e">
        <f t="shared" si="10"/>
        <v>#REF!</v>
      </c>
      <c r="X91" s="5" t="e">
        <f t="shared" si="11"/>
        <v>#REF!</v>
      </c>
      <c r="Y91" s="73" t="e">
        <f t="shared" si="12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0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7"/>
        <v>#REF!</v>
      </c>
      <c r="U92" s="77" t="e">
        <f t="shared" si="8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0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7"/>
        <v>#REF!</v>
      </c>
      <c r="U93" s="77" t="e">
        <f t="shared" si="8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0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1"/>
        <v>13.484</v>
      </c>
      <c r="M94" s="24">
        <f t="shared" si="2"/>
        <v>13.424000000000001</v>
      </c>
      <c r="N94" s="28"/>
      <c r="O94" s="3" t="e">
        <f t="shared" si="3"/>
        <v>#REF!</v>
      </c>
      <c r="P94" s="3" t="e">
        <f t="shared" si="4"/>
        <v>#REF!</v>
      </c>
      <c r="Q94" s="3" t="e">
        <f t="shared" si="5"/>
        <v>#REF!</v>
      </c>
      <c r="R94" s="4" t="e">
        <f t="shared" si="6"/>
        <v>#REF!</v>
      </c>
      <c r="S94" s="5" t="e">
        <f t="shared" si="21"/>
        <v>#REF!</v>
      </c>
      <c r="T94" s="77" t="e">
        <f t="shared" si="7"/>
        <v>#REF!</v>
      </c>
      <c r="U94" s="77" t="e">
        <f t="shared" si="8"/>
        <v>#REF!</v>
      </c>
      <c r="V94" s="5" t="e">
        <f t="shared" si="9"/>
        <v>#REF!</v>
      </c>
      <c r="W94" s="5" t="e">
        <f t="shared" si="10"/>
        <v>#REF!</v>
      </c>
      <c r="X94" s="5" t="e">
        <f t="shared" si="11"/>
        <v>#REF!</v>
      </c>
      <c r="Y94" s="73" t="e">
        <f t="shared" si="12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0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7"/>
        <v>#REF!</v>
      </c>
      <c r="U95" s="77" t="e">
        <f t="shared" si="8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0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1"/>
        <v>#REF!</v>
      </c>
      <c r="M96" s="24" t="e">
        <f t="shared" si="2"/>
        <v>#REF!</v>
      </c>
      <c r="N96" s="28"/>
      <c r="O96" s="3" t="e">
        <f t="shared" si="3"/>
        <v>#REF!</v>
      </c>
      <c r="P96" s="3" t="e">
        <f t="shared" si="4"/>
        <v>#REF!</v>
      </c>
      <c r="Q96" s="3" t="e">
        <f t="shared" si="5"/>
        <v>#REF!</v>
      </c>
      <c r="R96" s="4" t="e">
        <f t="shared" si="6"/>
        <v>#REF!</v>
      </c>
      <c r="S96" s="5" t="e">
        <f t="shared" si="21"/>
        <v>#REF!</v>
      </c>
      <c r="T96" s="77" t="e">
        <f t="shared" si="7"/>
        <v>#REF!</v>
      </c>
      <c r="U96" s="77" t="e">
        <f t="shared" si="8"/>
        <v>#REF!</v>
      </c>
      <c r="V96" s="5" t="e">
        <f t="shared" si="9"/>
        <v>#REF!</v>
      </c>
      <c r="W96" s="5" t="e">
        <f t="shared" si="10"/>
        <v>#REF!</v>
      </c>
      <c r="X96" s="5" t="e">
        <f t="shared" si="11"/>
        <v>#REF!</v>
      </c>
      <c r="Y96" s="73" t="e">
        <f t="shared" si="12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0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1"/>
        <v>0.92</v>
      </c>
      <c r="M97" s="24">
        <f t="shared" si="2"/>
        <v>0.88</v>
      </c>
      <c r="N97" s="28"/>
      <c r="O97" s="3" t="e">
        <f t="shared" si="3"/>
        <v>#REF!</v>
      </c>
      <c r="P97" s="3" t="e">
        <f t="shared" si="4"/>
        <v>#REF!</v>
      </c>
      <c r="Q97" s="3" t="e">
        <f t="shared" si="5"/>
        <v>#REF!</v>
      </c>
      <c r="R97" s="4" t="e">
        <f t="shared" si="6"/>
        <v>#REF!</v>
      </c>
      <c r="S97" s="5" t="e">
        <f t="shared" si="21"/>
        <v>#REF!</v>
      </c>
      <c r="T97" s="77" t="e">
        <f t="shared" si="7"/>
        <v>#REF!</v>
      </c>
      <c r="U97" s="77" t="e">
        <f t="shared" si="8"/>
        <v>#REF!</v>
      </c>
      <c r="V97" s="5" t="e">
        <f t="shared" si="9"/>
        <v>#REF!</v>
      </c>
      <c r="W97" s="5" t="e">
        <f t="shared" si="10"/>
        <v>#REF!</v>
      </c>
      <c r="X97" s="5" t="e">
        <f t="shared" si="11"/>
        <v>#REF!</v>
      </c>
      <c r="Y97" s="73" t="e">
        <f t="shared" si="12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0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1"/>
        <v>0.92</v>
      </c>
      <c r="M98" s="24">
        <f t="shared" si="2"/>
        <v>0.88</v>
      </c>
      <c r="N98" s="28"/>
      <c r="O98" s="3" t="e">
        <f t="shared" si="3"/>
        <v>#REF!</v>
      </c>
      <c r="P98" s="3" t="e">
        <f t="shared" si="4"/>
        <v>#REF!</v>
      </c>
      <c r="Q98" s="3" t="e">
        <f t="shared" si="5"/>
        <v>#REF!</v>
      </c>
      <c r="R98" s="4" t="e">
        <f t="shared" si="6"/>
        <v>#REF!</v>
      </c>
      <c r="S98" s="5" t="e">
        <f t="shared" si="21"/>
        <v>#REF!</v>
      </c>
      <c r="T98" s="77" t="e">
        <f t="shared" si="7"/>
        <v>#REF!</v>
      </c>
      <c r="U98" s="77" t="e">
        <f t="shared" si="8"/>
        <v>#REF!</v>
      </c>
      <c r="V98" s="5" t="e">
        <f t="shared" si="9"/>
        <v>#REF!</v>
      </c>
      <c r="W98" s="5" t="e">
        <f t="shared" si="10"/>
        <v>#REF!</v>
      </c>
      <c r="X98" s="5" t="e">
        <f t="shared" si="11"/>
        <v>#REF!</v>
      </c>
      <c r="Y98" s="73" t="e">
        <f t="shared" si="12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0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7"/>
        <v>#REF!</v>
      </c>
      <c r="U99" s="77" t="e">
        <f t="shared" si="8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0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7"/>
        <v>#REF!</v>
      </c>
      <c r="U100" s="77" t="e">
        <f t="shared" si="8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0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1"/>
        <v>0.92</v>
      </c>
      <c r="M101" s="24">
        <f t="shared" si="2"/>
        <v>0.88</v>
      </c>
      <c r="N101" s="28"/>
      <c r="O101" s="3" t="e">
        <f t="shared" si="3"/>
        <v>#REF!</v>
      </c>
      <c r="P101" s="3" t="e">
        <f t="shared" si="4"/>
        <v>#REF!</v>
      </c>
      <c r="Q101" s="3" t="e">
        <f t="shared" si="5"/>
        <v>#REF!</v>
      </c>
      <c r="R101" s="4" t="e">
        <f t="shared" si="6"/>
        <v>#REF!</v>
      </c>
      <c r="S101" s="5" t="e">
        <f t="shared" si="21"/>
        <v>#REF!</v>
      </c>
      <c r="T101" s="77" t="e">
        <f t="shared" si="7"/>
        <v>#REF!</v>
      </c>
      <c r="U101" s="77" t="e">
        <f t="shared" si="8"/>
        <v>#REF!</v>
      </c>
      <c r="V101" s="5" t="e">
        <f t="shared" si="9"/>
        <v>#REF!</v>
      </c>
      <c r="W101" s="5" t="e">
        <f t="shared" si="10"/>
        <v>#REF!</v>
      </c>
      <c r="X101" s="5" t="e">
        <f t="shared" si="11"/>
        <v>#REF!</v>
      </c>
      <c r="Y101" s="73" t="e">
        <f t="shared" si="12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0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7"/>
        <v>#REF!</v>
      </c>
      <c r="U102" s="77" t="e">
        <f t="shared" si="8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0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1"/>
        <v>#REF!</v>
      </c>
      <c r="M103" s="24" t="e">
        <f t="shared" si="2"/>
        <v>#REF!</v>
      </c>
      <c r="N103" s="28"/>
      <c r="O103" s="3" t="e">
        <f t="shared" si="3"/>
        <v>#REF!</v>
      </c>
      <c r="P103" s="3" t="e">
        <f t="shared" si="4"/>
        <v>#REF!</v>
      </c>
      <c r="Q103" s="3" t="e">
        <f t="shared" si="5"/>
        <v>#REF!</v>
      </c>
      <c r="R103" s="4" t="e">
        <f t="shared" si="6"/>
        <v>#REF!</v>
      </c>
      <c r="S103" s="5" t="e">
        <f t="shared" si="21"/>
        <v>#REF!</v>
      </c>
      <c r="T103" s="77" t="e">
        <f t="shared" si="7"/>
        <v>#REF!</v>
      </c>
      <c r="U103" s="77" t="e">
        <f t="shared" si="8"/>
        <v>#REF!</v>
      </c>
      <c r="V103" s="5" t="e">
        <f t="shared" si="9"/>
        <v>#REF!</v>
      </c>
      <c r="W103" s="5" t="e">
        <f t="shared" si="10"/>
        <v>#REF!</v>
      </c>
      <c r="X103" s="5" t="e">
        <f t="shared" si="11"/>
        <v>#REF!</v>
      </c>
      <c r="Y103" s="73" t="e">
        <f t="shared" si="12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0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1"/>
        <v>#REF!</v>
      </c>
      <c r="M104" s="24" t="e">
        <f t="shared" si="2"/>
        <v>#REF!</v>
      </c>
      <c r="N104" s="28"/>
      <c r="O104" s="3" t="e">
        <f t="shared" si="3"/>
        <v>#REF!</v>
      </c>
      <c r="P104" s="3" t="e">
        <f t="shared" si="4"/>
        <v>#REF!</v>
      </c>
      <c r="Q104" s="3" t="e">
        <f t="shared" si="5"/>
        <v>#REF!</v>
      </c>
      <c r="R104" s="4" t="e">
        <f t="shared" si="6"/>
        <v>#REF!</v>
      </c>
      <c r="S104" s="5" t="e">
        <f t="shared" si="21"/>
        <v>#REF!</v>
      </c>
      <c r="T104" s="77" t="e">
        <f t="shared" si="7"/>
        <v>#REF!</v>
      </c>
      <c r="U104" s="77" t="e">
        <f t="shared" si="8"/>
        <v>#REF!</v>
      </c>
      <c r="V104" s="5" t="e">
        <f t="shared" si="9"/>
        <v>#REF!</v>
      </c>
      <c r="W104" s="5" t="e">
        <f t="shared" si="10"/>
        <v>#REF!</v>
      </c>
      <c r="X104" s="5" t="e">
        <f t="shared" si="11"/>
        <v>#REF!</v>
      </c>
      <c r="Y104" s="73" t="e">
        <f t="shared" si="12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0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1"/>
        <v>#REF!</v>
      </c>
      <c r="M105" s="24" t="e">
        <f t="shared" si="2"/>
        <v>#REF!</v>
      </c>
      <c r="N105" s="28"/>
      <c r="O105" s="3" t="e">
        <f t="shared" si="3"/>
        <v>#REF!</v>
      </c>
      <c r="P105" s="3" t="e">
        <f t="shared" si="4"/>
        <v>#REF!</v>
      </c>
      <c r="Q105" s="3" t="e">
        <f t="shared" si="5"/>
        <v>#REF!</v>
      </c>
      <c r="R105" s="4" t="e">
        <f t="shared" si="6"/>
        <v>#REF!</v>
      </c>
      <c r="S105" s="5" t="e">
        <f t="shared" si="21"/>
        <v>#REF!</v>
      </c>
      <c r="T105" s="77" t="e">
        <f t="shared" si="7"/>
        <v>#REF!</v>
      </c>
      <c r="U105" s="77" t="e">
        <f t="shared" si="8"/>
        <v>#REF!</v>
      </c>
      <c r="V105" s="5" t="e">
        <f t="shared" si="9"/>
        <v>#REF!</v>
      </c>
      <c r="W105" s="5" t="e">
        <f t="shared" si="10"/>
        <v>#REF!</v>
      </c>
      <c r="X105" s="5" t="e">
        <f t="shared" si="11"/>
        <v>#REF!</v>
      </c>
      <c r="Y105" s="73" t="e">
        <f t="shared" si="12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0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1"/>
        <v>#REF!</v>
      </c>
      <c r="M106" s="24" t="e">
        <f t="shared" si="2"/>
        <v>#REF!</v>
      </c>
      <c r="N106" s="27"/>
      <c r="O106" s="3" t="e">
        <f t="shared" si="3"/>
        <v>#REF!</v>
      </c>
      <c r="P106" s="3" t="e">
        <f t="shared" si="4"/>
        <v>#REF!</v>
      </c>
      <c r="Q106" s="3" t="e">
        <f t="shared" si="5"/>
        <v>#REF!</v>
      </c>
      <c r="R106" s="4" t="e">
        <f t="shared" si="6"/>
        <v>#REF!</v>
      </c>
      <c r="S106" s="5" t="e">
        <f t="shared" si="21"/>
        <v>#REF!</v>
      </c>
      <c r="T106" s="77" t="e">
        <f t="shared" si="7"/>
        <v>#REF!</v>
      </c>
      <c r="U106" s="77" t="e">
        <f t="shared" si="8"/>
        <v>#REF!</v>
      </c>
      <c r="V106" s="5" t="e">
        <f t="shared" si="9"/>
        <v>#REF!</v>
      </c>
      <c r="W106" s="5" t="e">
        <f t="shared" si="10"/>
        <v>#REF!</v>
      </c>
      <c r="X106" s="5" t="e">
        <f t="shared" si="11"/>
        <v>#REF!</v>
      </c>
      <c r="Y106" s="73" t="e">
        <f t="shared" si="12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0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1"/>
        <v>#REF!</v>
      </c>
      <c r="M107" s="24" t="e">
        <f t="shared" si="2"/>
        <v>#REF!</v>
      </c>
      <c r="N107" s="27"/>
      <c r="O107" s="3" t="e">
        <f t="shared" si="3"/>
        <v>#REF!</v>
      </c>
      <c r="P107" s="3" t="e">
        <f t="shared" si="4"/>
        <v>#REF!</v>
      </c>
      <c r="Q107" s="3" t="e">
        <f t="shared" si="5"/>
        <v>#REF!</v>
      </c>
      <c r="R107" s="4" t="e">
        <f t="shared" si="6"/>
        <v>#REF!</v>
      </c>
      <c r="S107" s="5" t="e">
        <f t="shared" si="21"/>
        <v>#REF!</v>
      </c>
      <c r="T107" s="77" t="e">
        <f t="shared" si="7"/>
        <v>#REF!</v>
      </c>
      <c r="U107" s="77" t="e">
        <f t="shared" si="8"/>
        <v>#REF!</v>
      </c>
      <c r="V107" s="5" t="e">
        <f t="shared" si="9"/>
        <v>#REF!</v>
      </c>
      <c r="W107" s="5" t="e">
        <f t="shared" si="10"/>
        <v>#REF!</v>
      </c>
      <c r="X107" s="5" t="e">
        <f t="shared" si="11"/>
        <v>#REF!</v>
      </c>
      <c r="Y107" s="73" t="e">
        <f t="shared" si="12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0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1"/>
        <v>#REF!</v>
      </c>
      <c r="M108" s="24" t="e">
        <f t="shared" si="2"/>
        <v>#REF!</v>
      </c>
      <c r="N108" s="27"/>
      <c r="O108" s="3" t="e">
        <f t="shared" si="3"/>
        <v>#REF!</v>
      </c>
      <c r="P108" s="3" t="e">
        <f t="shared" si="4"/>
        <v>#REF!</v>
      </c>
      <c r="Q108" s="3" t="e">
        <f t="shared" si="5"/>
        <v>#REF!</v>
      </c>
      <c r="R108" s="4" t="e">
        <f t="shared" si="6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7"/>
        <v>#REF!</v>
      </c>
      <c r="U108" s="77" t="e">
        <f t="shared" si="8"/>
        <v>#REF!</v>
      </c>
      <c r="V108" s="5" t="e">
        <f t="shared" si="9"/>
        <v>#REF!</v>
      </c>
      <c r="W108" s="5" t="e">
        <f t="shared" si="10"/>
        <v>#REF!</v>
      </c>
      <c r="X108" s="5" t="e">
        <f t="shared" si="11"/>
        <v>#REF!</v>
      </c>
      <c r="Y108" s="73" t="e">
        <f t="shared" si="12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0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1"/>
        <v>#REF!</v>
      </c>
      <c r="M109" s="24" t="e">
        <f t="shared" si="2"/>
        <v>#REF!</v>
      </c>
      <c r="N109" s="27"/>
      <c r="O109" s="3" t="e">
        <f t="shared" si="3"/>
        <v>#REF!</v>
      </c>
      <c r="P109" s="3" t="e">
        <f t="shared" si="4"/>
        <v>#REF!</v>
      </c>
      <c r="Q109" s="3" t="e">
        <f t="shared" si="5"/>
        <v>#REF!</v>
      </c>
      <c r="R109" s="4" t="e">
        <f t="shared" si="6"/>
        <v>#REF!</v>
      </c>
      <c r="S109" s="5" t="e">
        <f t="shared" si="26"/>
        <v>#REF!</v>
      </c>
      <c r="T109" s="77" t="e">
        <f t="shared" si="7"/>
        <v>#REF!</v>
      </c>
      <c r="U109" s="77" t="e">
        <f t="shared" si="8"/>
        <v>#REF!</v>
      </c>
      <c r="V109" s="5" t="e">
        <f t="shared" si="9"/>
        <v>#REF!</v>
      </c>
      <c r="W109" s="5" t="e">
        <f t="shared" si="10"/>
        <v>#REF!</v>
      </c>
      <c r="X109" s="5" t="e">
        <f t="shared" si="11"/>
        <v>#REF!</v>
      </c>
      <c r="Y109" s="73" t="e">
        <f t="shared" si="12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0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1"/>
        <v>#REF!</v>
      </c>
      <c r="M110" s="24" t="e">
        <f t="shared" si="2"/>
        <v>#REF!</v>
      </c>
      <c r="N110" s="28"/>
      <c r="O110" s="3" t="e">
        <f t="shared" si="3"/>
        <v>#REF!</v>
      </c>
      <c r="P110" s="3" t="e">
        <f t="shared" si="4"/>
        <v>#REF!</v>
      </c>
      <c r="Q110" s="3" t="e">
        <f t="shared" si="5"/>
        <v>#REF!</v>
      </c>
      <c r="R110" s="4" t="e">
        <f t="shared" si="6"/>
        <v>#REF!</v>
      </c>
      <c r="S110" s="5" t="e">
        <f t="shared" si="26"/>
        <v>#REF!</v>
      </c>
      <c r="T110" s="77" t="e">
        <f t="shared" si="7"/>
        <v>#REF!</v>
      </c>
      <c r="U110" s="77" t="e">
        <f t="shared" si="8"/>
        <v>#REF!</v>
      </c>
      <c r="V110" s="5" t="e">
        <f t="shared" si="9"/>
        <v>#REF!</v>
      </c>
      <c r="W110" s="5" t="e">
        <f t="shared" si="10"/>
        <v>#REF!</v>
      </c>
      <c r="X110" s="5" t="e">
        <f t="shared" si="11"/>
        <v>#REF!</v>
      </c>
      <c r="Y110" s="73" t="e">
        <f t="shared" si="12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0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1"/>
        <v>#REF!</v>
      </c>
      <c r="M111" s="24" t="e">
        <f t="shared" si="2"/>
        <v>#REF!</v>
      </c>
      <c r="N111" s="28"/>
      <c r="O111" s="3" t="e">
        <f t="shared" si="3"/>
        <v>#REF!</v>
      </c>
      <c r="P111" s="3" t="e">
        <f t="shared" si="4"/>
        <v>#REF!</v>
      </c>
      <c r="Q111" s="3" t="e">
        <f t="shared" si="5"/>
        <v>#REF!</v>
      </c>
      <c r="R111" s="4" t="e">
        <f t="shared" si="6"/>
        <v>#REF!</v>
      </c>
      <c r="S111" s="5" t="e">
        <f t="shared" si="26"/>
        <v>#REF!</v>
      </c>
      <c r="T111" s="77" t="e">
        <f t="shared" si="7"/>
        <v>#REF!</v>
      </c>
      <c r="U111" s="77" t="e">
        <f t="shared" si="8"/>
        <v>#REF!</v>
      </c>
      <c r="V111" s="5" t="e">
        <f t="shared" si="9"/>
        <v>#REF!</v>
      </c>
      <c r="W111" s="5" t="e">
        <f t="shared" si="10"/>
        <v>#REF!</v>
      </c>
      <c r="X111" s="5" t="e">
        <f t="shared" si="11"/>
        <v>#REF!</v>
      </c>
      <c r="Y111" s="73" t="e">
        <f t="shared" si="12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0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1"/>
        <v>#REF!</v>
      </c>
      <c r="M112" s="24" t="e">
        <f t="shared" si="2"/>
        <v>#REF!</v>
      </c>
      <c r="N112" s="27"/>
      <c r="O112" s="3" t="e">
        <f t="shared" si="3"/>
        <v>#REF!</v>
      </c>
      <c r="P112" s="3" t="e">
        <f t="shared" si="4"/>
        <v>#REF!</v>
      </c>
      <c r="Q112" s="3" t="e">
        <f t="shared" si="5"/>
        <v>#REF!</v>
      </c>
      <c r="R112" s="4" t="e">
        <f t="shared" si="6"/>
        <v>#REF!</v>
      </c>
      <c r="S112" s="5" t="e">
        <f t="shared" si="26"/>
        <v>#REF!</v>
      </c>
      <c r="T112" s="77" t="e">
        <f t="shared" si="7"/>
        <v>#REF!</v>
      </c>
      <c r="U112" s="77" t="e">
        <f t="shared" si="8"/>
        <v>#REF!</v>
      </c>
      <c r="V112" s="5" t="e">
        <f t="shared" si="9"/>
        <v>#REF!</v>
      </c>
      <c r="W112" s="5" t="e">
        <f t="shared" si="10"/>
        <v>#REF!</v>
      </c>
      <c r="X112" s="5" t="e">
        <f t="shared" si="11"/>
        <v>#REF!</v>
      </c>
      <c r="Y112" s="73" t="e">
        <f t="shared" si="12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0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1"/>
        <v>#REF!</v>
      </c>
      <c r="M113" s="24" t="e">
        <f t="shared" si="2"/>
        <v>#REF!</v>
      </c>
      <c r="N113" s="27"/>
      <c r="O113" s="3" t="e">
        <f t="shared" si="3"/>
        <v>#REF!</v>
      </c>
      <c r="P113" s="3" t="e">
        <f t="shared" si="4"/>
        <v>#REF!</v>
      </c>
      <c r="Q113" s="3" t="e">
        <f t="shared" si="5"/>
        <v>#REF!</v>
      </c>
      <c r="R113" s="4" t="e">
        <f t="shared" si="6"/>
        <v>#REF!</v>
      </c>
      <c r="S113" s="5" t="e">
        <f t="shared" si="26"/>
        <v>#REF!</v>
      </c>
      <c r="T113" s="77" t="e">
        <f t="shared" si="7"/>
        <v>#REF!</v>
      </c>
      <c r="U113" s="77" t="e">
        <f t="shared" si="8"/>
        <v>#REF!</v>
      </c>
      <c r="V113" s="5" t="e">
        <f t="shared" si="9"/>
        <v>#REF!</v>
      </c>
      <c r="W113" s="5" t="e">
        <f t="shared" si="10"/>
        <v>#REF!</v>
      </c>
      <c r="X113" s="5" t="e">
        <f t="shared" si="11"/>
        <v>#REF!</v>
      </c>
      <c r="Y113" s="73" t="e">
        <f t="shared" si="12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0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1"/>
        <v>#REF!</v>
      </c>
      <c r="M115" s="24" t="e">
        <f t="shared" si="2"/>
        <v>#REF!</v>
      </c>
      <c r="N115" s="28"/>
      <c r="O115" s="3" t="e">
        <f t="shared" si="3"/>
        <v>#REF!</v>
      </c>
      <c r="P115" s="3" t="e">
        <f t="shared" si="4"/>
        <v>#REF!</v>
      </c>
      <c r="Q115" s="3" t="e">
        <f t="shared" si="5"/>
        <v>#REF!</v>
      </c>
      <c r="R115" s="4" t="e">
        <f t="shared" si="6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7"/>
        <v>#REF!</v>
      </c>
      <c r="U115" s="77" t="e">
        <f t="shared" si="8"/>
        <v>#REF!</v>
      </c>
      <c r="V115" s="5" t="e">
        <f t="shared" si="9"/>
        <v>#REF!</v>
      </c>
      <c r="W115" s="5" t="e">
        <f t="shared" si="10"/>
        <v>#REF!</v>
      </c>
      <c r="X115" s="5" t="e">
        <f t="shared" si="11"/>
        <v>#REF!</v>
      </c>
      <c r="Y115" s="73" t="e">
        <f t="shared" si="12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0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1"/>
        <v>#REF!</v>
      </c>
      <c r="M118" s="24" t="e">
        <f t="shared" si="2"/>
        <v>#REF!</v>
      </c>
      <c r="N118" s="27"/>
      <c r="O118" s="3" t="e">
        <f t="shared" si="3"/>
        <v>#REF!</v>
      </c>
      <c r="P118" s="3" t="e">
        <f t="shared" si="4"/>
        <v>#REF!</v>
      </c>
      <c r="Q118" s="3" t="e">
        <f t="shared" si="5"/>
        <v>#REF!</v>
      </c>
      <c r="R118" s="4" t="e">
        <f t="shared" si="6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7"/>
        <v>#REF!</v>
      </c>
      <c r="U118" s="77" t="e">
        <f t="shared" si="8"/>
        <v>#REF!</v>
      </c>
      <c r="V118" s="5" t="e">
        <f t="shared" si="9"/>
        <v>#REF!</v>
      </c>
      <c r="W118" s="5" t="e">
        <f t="shared" si="10"/>
        <v>#REF!</v>
      </c>
      <c r="X118" s="5" t="e">
        <f t="shared" si="11"/>
        <v>#REF!</v>
      </c>
      <c r="Y118" s="73" t="e">
        <f t="shared" si="12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0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215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1"/>
        <v>#REF!</v>
      </c>
      <c r="M119" s="24" t="e">
        <f t="shared" si="2"/>
        <v>#REF!</v>
      </c>
      <c r="N119" s="27"/>
      <c r="O119" s="3" t="e">
        <f t="shared" si="3"/>
        <v>#REF!</v>
      </c>
      <c r="P119" s="3" t="e">
        <f t="shared" si="4"/>
        <v>#REF!</v>
      </c>
      <c r="Q119" s="3" t="e">
        <f t="shared" si="5"/>
        <v>#REF!</v>
      </c>
      <c r="R119" s="4" t="e">
        <f t="shared" si="6"/>
        <v>#REF!</v>
      </c>
      <c r="S119" s="5" t="e">
        <f t="shared" si="27"/>
        <v>#REF!</v>
      </c>
      <c r="T119" s="77" t="e">
        <f t="shared" si="7"/>
        <v>#REF!</v>
      </c>
      <c r="U119" s="77" t="e">
        <f t="shared" si="8"/>
        <v>#REF!</v>
      </c>
      <c r="V119" s="5" t="e">
        <f t="shared" si="9"/>
        <v>#REF!</v>
      </c>
      <c r="W119" s="5" t="e">
        <f t="shared" si="10"/>
        <v>#REF!</v>
      </c>
      <c r="X119" s="5" t="e">
        <f t="shared" si="11"/>
        <v>#REF!</v>
      </c>
      <c r="Y119" s="73" t="e">
        <f t="shared" si="12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0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1"/>
        <v>#REF!</v>
      </c>
      <c r="M120" s="24" t="e">
        <f t="shared" si="2"/>
        <v>#REF!</v>
      </c>
      <c r="N120" s="27"/>
      <c r="O120" s="3" t="e">
        <f t="shared" si="3"/>
        <v>#REF!</v>
      </c>
      <c r="P120" s="3" t="e">
        <f t="shared" si="4"/>
        <v>#REF!</v>
      </c>
      <c r="Q120" s="3" t="e">
        <f t="shared" si="5"/>
        <v>#REF!</v>
      </c>
      <c r="R120" s="4" t="e">
        <f t="shared" si="6"/>
        <v>#REF!</v>
      </c>
      <c r="S120" s="5" t="e">
        <f t="shared" si="27"/>
        <v>#REF!</v>
      </c>
      <c r="T120" s="77" t="e">
        <f t="shared" si="7"/>
        <v>#REF!</v>
      </c>
      <c r="U120" s="77" t="e">
        <f t="shared" si="8"/>
        <v>#REF!</v>
      </c>
      <c r="V120" s="5" t="e">
        <f t="shared" si="9"/>
        <v>#REF!</v>
      </c>
      <c r="W120" s="5" t="e">
        <f t="shared" si="10"/>
        <v>#REF!</v>
      </c>
      <c r="X120" s="5" t="e">
        <f t="shared" si="11"/>
        <v>#REF!</v>
      </c>
      <c r="Y120" s="73" t="e">
        <f t="shared" si="12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0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1"/>
        <v>#REF!</v>
      </c>
      <c r="M121" s="24" t="e">
        <f t="shared" si="2"/>
        <v>#REF!</v>
      </c>
      <c r="N121" s="28"/>
      <c r="O121" s="3" t="e">
        <f t="shared" si="3"/>
        <v>#REF!</v>
      </c>
      <c r="P121" s="3" t="e">
        <f t="shared" si="4"/>
        <v>#REF!</v>
      </c>
      <c r="Q121" s="3" t="e">
        <f t="shared" si="5"/>
        <v>#REF!</v>
      </c>
      <c r="R121" s="4" t="e">
        <f t="shared" si="6"/>
        <v>#REF!</v>
      </c>
      <c r="S121" s="5" t="e">
        <f t="shared" si="27"/>
        <v>#REF!</v>
      </c>
      <c r="T121" s="77" t="e">
        <f t="shared" si="7"/>
        <v>#REF!</v>
      </c>
      <c r="U121" s="77" t="e">
        <f t="shared" si="8"/>
        <v>#REF!</v>
      </c>
      <c r="V121" s="5" t="e">
        <f t="shared" si="9"/>
        <v>#REF!</v>
      </c>
      <c r="W121" s="5" t="e">
        <f t="shared" si="10"/>
        <v>#REF!</v>
      </c>
      <c r="X121" s="5" t="e">
        <f t="shared" si="11"/>
        <v>#REF!</v>
      </c>
      <c r="Y121" s="73" t="e">
        <f t="shared" si="12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0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237</v>
      </c>
      <c r="C122" s="85" t="s">
        <v>204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1"/>
        <v>#REF!</v>
      </c>
      <c r="M122" s="24" t="e">
        <f t="shared" si="2"/>
        <v>#REF!</v>
      </c>
      <c r="N122" s="28"/>
      <c r="O122" s="3" t="e">
        <f t="shared" si="3"/>
        <v>#REF!</v>
      </c>
      <c r="P122" s="3" t="e">
        <f t="shared" si="4"/>
        <v>#REF!</v>
      </c>
      <c r="Q122" s="3" t="e">
        <f t="shared" si="5"/>
        <v>#REF!</v>
      </c>
      <c r="R122" s="4" t="e">
        <f t="shared" si="6"/>
        <v>#REF!</v>
      </c>
      <c r="S122" s="5" t="e">
        <f t="shared" si="27"/>
        <v>#REF!</v>
      </c>
      <c r="T122" s="77" t="e">
        <f t="shared" si="7"/>
        <v>#REF!</v>
      </c>
      <c r="U122" s="77" t="e">
        <f t="shared" si="8"/>
        <v>#REF!</v>
      </c>
      <c r="V122" s="5" t="e">
        <f t="shared" si="9"/>
        <v>#REF!</v>
      </c>
      <c r="W122" s="5" t="e">
        <f t="shared" si="10"/>
        <v>#REF!</v>
      </c>
      <c r="X122" s="5" t="e">
        <f t="shared" si="11"/>
        <v>#REF!</v>
      </c>
      <c r="Y122" s="73" t="e">
        <f t="shared" si="12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0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237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3"/>
        <v>#REF!</v>
      </c>
      <c r="P123" s="3" t="e">
        <f t="shared" si="4"/>
        <v>#REF!</v>
      </c>
      <c r="Q123" s="3" t="e">
        <f t="shared" si="5"/>
        <v>#REF!</v>
      </c>
      <c r="R123" s="4" t="e">
        <f t="shared" si="6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8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0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280</v>
      </c>
      <c r="C124" s="85" t="s">
        <v>281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3"/>
        <v>#REF!</v>
      </c>
      <c r="P124" s="3" t="e">
        <f t="shared" si="4"/>
        <v>#REF!</v>
      </c>
      <c r="Q124" s="3" t="e">
        <f t="shared" si="5"/>
        <v>#REF!</v>
      </c>
      <c r="R124" s="4" t="e">
        <f t="shared" si="6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8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280</v>
      </c>
      <c r="C125" s="85" t="s">
        <v>282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3"/>
        <v>#REF!</v>
      </c>
      <c r="P125" s="3" t="e">
        <f t="shared" si="4"/>
        <v>#REF!</v>
      </c>
      <c r="Q125" s="3" t="e">
        <f t="shared" si="5"/>
        <v>#REF!</v>
      </c>
      <c r="R125" s="4" t="e">
        <f t="shared" si="6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8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279</v>
      </c>
      <c r="C126" s="85" t="s">
        <v>206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3"/>
        <v>#REF!</v>
      </c>
      <c r="P126" s="3" t="e">
        <f t="shared" si="4"/>
        <v>#REF!</v>
      </c>
      <c r="Q126" s="3" t="e">
        <f t="shared" si="5"/>
        <v>#REF!</v>
      </c>
      <c r="R126" s="4" t="e">
        <f t="shared" si="6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8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0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279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3"/>
        <v>#REF!</v>
      </c>
      <c r="P127" s="3" t="e">
        <f t="shared" si="4"/>
        <v>#REF!</v>
      </c>
      <c r="Q127" s="3" t="e">
        <f t="shared" si="5"/>
        <v>#REF!</v>
      </c>
      <c r="R127" s="4" t="e">
        <f t="shared" si="6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8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0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280</v>
      </c>
      <c r="C128" s="85" t="s">
        <v>283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3"/>
        <v>#REF!</v>
      </c>
      <c r="P128" s="3" t="e">
        <f t="shared" si="4"/>
        <v>#REF!</v>
      </c>
      <c r="Q128" s="3" t="e">
        <f t="shared" si="5"/>
        <v>#REF!</v>
      </c>
      <c r="R128" s="4" t="e">
        <f t="shared" si="6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8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280</v>
      </c>
      <c r="C129" s="85" t="s">
        <v>284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3"/>
        <v>#REF!</v>
      </c>
      <c r="P129" s="3" t="e">
        <f t="shared" si="4"/>
        <v>#REF!</v>
      </c>
      <c r="Q129" s="3" t="e">
        <f t="shared" si="5"/>
        <v>#REF!</v>
      </c>
      <c r="R129" s="4" t="e">
        <f t="shared" si="6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8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ref="U130:U265" si="35">IF($T130="","",IF(ABS($T130)&lt;=0.125, "Level A",IF(AND(ABS($T130)&gt;0.125,ABS($T130)&lt;=0.25), "Level B",IF(AND(ABS($T130)&gt;0.25,ABS($T130)&lt;=0.5), "Level C", IF(ABS($T130)&gt;0.5, "Level D")))))</f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0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203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si="35"/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0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0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214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0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0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199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0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0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239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0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240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0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0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198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/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0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/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0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/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0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/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0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/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0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/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0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/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0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/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0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/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0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/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/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0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/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0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/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0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/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0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/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0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/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0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/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0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/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0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/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0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/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/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0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/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0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/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0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/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0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/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0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/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0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/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0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/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0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/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0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/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/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0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273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274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200</v>
      </c>
      <c r="C195" s="92" t="s">
        <v>201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200</v>
      </c>
      <c r="C196" s="92" t="s">
        <v>202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/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0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/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0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/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0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/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0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/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0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/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0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/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0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/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0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/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0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208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230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/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0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/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0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/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0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/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0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/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0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/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0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/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0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/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0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/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0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/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/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0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/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0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235</v>
      </c>
      <c r="C238" s="85" t="s">
        <v>231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235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236</v>
      </c>
      <c r="C240" s="92" t="s">
        <v>233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236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275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262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276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263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277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264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278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285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84" si="104">IF(OR($AK270="",ISNUMBER($AK270)=FALSE),"",MAX(AK270:BP270))</f>
        <v>#REF!</v>
      </c>
      <c r="P270" s="3" t="e">
        <f t="shared" ref="P270:P284" si="105">IF(OR($AK270="",ISNUMBER($AK270)=FALSE),"",MIN(AK270:BP270))</f>
        <v>#REF!</v>
      </c>
      <c r="Q270" s="3" t="e">
        <f t="shared" ref="Q270:Q284" si="106">IF(OR($AK270="",ISNUMBER($AK270)=FALSE),"",AVERAGE(AK270:BP270))</f>
        <v>#REF!</v>
      </c>
      <c r="R270" s="4" t="e">
        <f t="shared" ref="R270:R284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ref="U270:U292" si="108">IF($T270="","",IF(ABS($T270)&lt;=0.125, "Level A",IF(AND(ABS($T270)&gt;0.125,ABS($T270)&lt;=0.25), "Level B",IF(AND(ABS($T270)&gt;0.25,ABS($T270)&lt;=0.5), "Level C", IF(ABS($T270)&gt;0.5, "Level D")))))</f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si="108"/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280</v>
      </c>
      <c r="C285" s="92" t="s">
        <v>304</v>
      </c>
      <c r="D285" s="88" t="s">
        <v>307</v>
      </c>
      <c r="E285" s="90"/>
      <c r="F285" s="12" t="s">
        <v>44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>IF(OR($AK285="",ISNUMBER($AK285)=FALSE),"",MAX(AK285:BP285))</f>
        <v>#REF!</v>
      </c>
      <c r="P285" s="3" t="e">
        <f>IF(OR($AK285="",ISNUMBER($AK285)=FALSE),"",MIN(AK285:BP285))</f>
        <v>#REF!</v>
      </c>
      <c r="Q285" s="3" t="e">
        <f>IF(OR($AK285="",ISNUMBER($AK285)=FALSE),"",AVERAGE(AK285:BP285))</f>
        <v>#REF!</v>
      </c>
      <c r="R285" s="4" t="e">
        <f>IF(OR($AK285="",ISNUMBER($AK285)=FALSE),"",STDEV(AK285:BP285))</f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308</v>
      </c>
      <c r="D287" s="88" t="s">
        <v>135</v>
      </c>
      <c r="E287" s="90"/>
      <c r="F287" s="12" t="s">
        <v>44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ref="O287:O292" si="109">IF(OR($AK287="",ISNUMBER($AK287)=FALSE),"",MAX(AK287:BP287))</f>
        <v>#REF!</v>
      </c>
      <c r="P287" s="3" t="e">
        <f t="shared" ref="P287:P292" si="110">IF(OR($AK287="",ISNUMBER($AK287)=FALSE),"",MIN(AK287:BP287))</f>
        <v>#REF!</v>
      </c>
      <c r="Q287" s="3" t="e">
        <f t="shared" ref="Q287:Q292" si="111">IF(OR($AK287="",ISNUMBER($AK287)=FALSE),"",AVERAGE(AK287:BP287))</f>
        <v>#REF!</v>
      </c>
      <c r="R287" s="4" t="e">
        <f t="shared" ref="R287:R292" si="112">IF(OR($AK287="",ISNUMBER($AK287)=FALSE),"",STDEV(AK287:BP287))</f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310</v>
      </c>
      <c r="C288" s="92" t="s">
        <v>314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9"/>
        <v>#REF!</v>
      </c>
      <c r="P288" s="3" t="e">
        <f t="shared" si="110"/>
        <v>#REF!</v>
      </c>
      <c r="Q288" s="3" t="e">
        <f t="shared" si="111"/>
        <v>#REF!</v>
      </c>
      <c r="R288" s="4" t="e">
        <f t="shared" si="112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310</v>
      </c>
      <c r="C289" s="92" t="s">
        <v>313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9"/>
        <v>#REF!</v>
      </c>
      <c r="P289" s="3" t="e">
        <f t="shared" si="110"/>
        <v>#REF!</v>
      </c>
      <c r="Q289" s="3" t="e">
        <f t="shared" si="111"/>
        <v>#REF!</v>
      </c>
      <c r="R289" s="4" t="e">
        <f t="shared" si="112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311</v>
      </c>
      <c r="C290" s="92" t="s">
        <v>309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9"/>
        <v>#REF!</v>
      </c>
      <c r="P290" s="3" t="e">
        <f t="shared" si="110"/>
        <v>#REF!</v>
      </c>
      <c r="Q290" s="3" t="e">
        <f t="shared" si="111"/>
        <v>#REF!</v>
      </c>
      <c r="R290" s="4" t="e">
        <f t="shared" si="112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316</v>
      </c>
      <c r="C291" s="92" t="s">
        <v>317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 t="shared" si="109"/>
        <v>#REF!</v>
      </c>
      <c r="P291" s="3" t="e">
        <f t="shared" si="110"/>
        <v>#REF!</v>
      </c>
      <c r="Q291" s="3" t="e">
        <f t="shared" si="111"/>
        <v>#REF!</v>
      </c>
      <c r="R291" s="4" t="e">
        <f t="shared" si="112"/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316</v>
      </c>
      <c r="C292" s="92" t="s">
        <v>318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 t="shared" si="109"/>
        <v>#REF!</v>
      </c>
      <c r="P292" s="3" t="e">
        <f t="shared" si="110"/>
        <v>#REF!</v>
      </c>
      <c r="Q292" s="3" t="e">
        <f t="shared" si="111"/>
        <v>#REF!</v>
      </c>
      <c r="R292" s="4" t="e">
        <f t="shared" si="112"/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400" priority="232">
      <formula>AND($F11&lt;&gt;"Tolerance",$G11&lt;&gt;"")</formula>
    </cfRule>
  </conditionalFormatting>
  <conditionalFormatting sqref="G11:G123 G126:G127 G130:G142 G252:G290 G206:G211 G218 G225">
    <cfRule type="expression" dxfId="399" priority="147">
      <formula>AND(OR($F11="GD&amp;T",$F11="MAX",$F11="MIN"),$G11="")</formula>
    </cfRule>
  </conditionalFormatting>
  <conditionalFormatting sqref="G118:G121">
    <cfRule type="containsBlanks" dxfId="398" priority="181">
      <formula>LEN(TRIM(G118))=0</formula>
    </cfRule>
    <cfRule type="expression" dxfId="397" priority="182">
      <formula>AND($F118&lt;&gt;"Tolerance",$G118&lt;&gt;"")</formula>
    </cfRule>
  </conditionalFormatting>
  <conditionalFormatting sqref="G122:G123 G126:G127 G132:G134 G136 G270:G290">
    <cfRule type="expression" dxfId="396" priority="144">
      <formula>AND(OR($F122="GD&amp;T",$F122="MAX",$F122="MIN"),$G122="")</formula>
    </cfRule>
    <cfRule type="containsBlanks" dxfId="395" priority="145">
      <formula>LEN(TRIM(G122))=0</formula>
    </cfRule>
    <cfRule type="expression" dxfId="394" priority="146">
      <formula>AND($F122&lt;&gt;"Tolerance",$G122&lt;&gt;"")</formula>
    </cfRule>
  </conditionalFormatting>
  <conditionalFormatting sqref="G124:G125 G128:G129">
    <cfRule type="expression" dxfId="393" priority="4622">
      <formula>AND(#REF!&lt;&gt;"Tolerance",#REF!&lt;&gt;"")</formula>
    </cfRule>
    <cfRule type="expression" dxfId="392" priority="4623">
      <formula>AND(OR(#REF!="GD&amp;T",#REF!="MAX",#REF!="MIN"),#REF!="")</formula>
    </cfRule>
    <cfRule type="containsBlanks" dxfId="391" priority="4624">
      <formula>LEN(TRIM(#REF!))=0</formula>
    </cfRule>
    <cfRule type="expression" dxfId="390" priority="4625">
      <formula>AND(#REF!&lt;&gt;"Tolerance",#REF!&lt;&gt;"")</formula>
    </cfRule>
    <cfRule type="expression" dxfId="389" priority="4626">
      <formula>AND(OR(#REF!="GD&amp;T",#REF!="MAX",#REF!="MIN"),#REF!="")</formula>
    </cfRule>
    <cfRule type="containsBlanks" dxfId="388" priority="4627">
      <formula>LEN(TRIM(#REF!))=0</formula>
    </cfRule>
  </conditionalFormatting>
  <conditionalFormatting sqref="G135">
    <cfRule type="expression" dxfId="387" priority="227">
      <formula>AND($F135&lt;&gt;"Tolerance",$G135&lt;&gt;"")</formula>
    </cfRule>
    <cfRule type="expression" dxfId="386" priority="228">
      <formula>AND(OR($F135="GD&amp;T",$F135="MAX",$F135="MIN"),$G135="")</formula>
    </cfRule>
    <cfRule type="containsBlanks" dxfId="385" priority="229">
      <formula>LEN(TRIM(G135))=0</formula>
    </cfRule>
  </conditionalFormatting>
  <conditionalFormatting sqref="G140">
    <cfRule type="containsBlanks" dxfId="384" priority="198">
      <formula>LEN(TRIM(G140))=0</formula>
    </cfRule>
    <cfRule type="expression" dxfId="383" priority="199">
      <formula>AND($F140&lt;&gt;"Tolerance",$G140&lt;&gt;"")</formula>
    </cfRule>
  </conditionalFormatting>
  <conditionalFormatting sqref="G141:G142">
    <cfRule type="expression" dxfId="382" priority="204">
      <formula>AND($F141&lt;&gt;"Tolerance",$G141&lt;&gt;"")</formula>
    </cfRule>
  </conditionalFormatting>
  <conditionalFormatting sqref="G141:G143">
    <cfRule type="expression" dxfId="381" priority="205">
      <formula>AND(OR($F141="GD&amp;T",$F141="MAX",$F141="MIN"),$G141="")</formula>
    </cfRule>
    <cfRule type="containsBlanks" dxfId="380" priority="206">
      <formula>LEN(TRIM(G141))=0</formula>
    </cfRule>
  </conditionalFormatting>
  <conditionalFormatting sqref="G143">
    <cfRule type="expression" dxfId="379" priority="207">
      <formula>AND($F143&lt;&gt;"Tolerance",$G143&lt;&gt;"")</formula>
    </cfRule>
    <cfRule type="expression" dxfId="378" priority="208">
      <formula>AND(OR($F143="GD&amp;T",$F143="MAX",$F143="MIN"),$G143="")</formula>
    </cfRule>
  </conditionalFormatting>
  <conditionalFormatting sqref="G144:G149">
    <cfRule type="expression" dxfId="377" priority="194">
      <formula>AND($F144&lt;&gt;"Tolerance",$G144&lt;&gt;"")</formula>
    </cfRule>
    <cfRule type="expression" dxfId="376" priority="195">
      <formula>AND(OR($F144="GD&amp;T",$F144="MAX",$F144="MIN"),$G144="")</formula>
    </cfRule>
  </conditionalFormatting>
  <conditionalFormatting sqref="G144:G155">
    <cfRule type="containsBlanks" dxfId="375" priority="193">
      <formula>LEN(TRIM(G144))=0</formula>
    </cfRule>
  </conditionalFormatting>
  <conditionalFormatting sqref="G144:G157">
    <cfRule type="expression" dxfId="374" priority="192">
      <formula>AND(OR($F144="GD&amp;T",$F144="MAX",$F144="MIN"),$G144="")</formula>
    </cfRule>
  </conditionalFormatting>
  <conditionalFormatting sqref="G150:G155">
    <cfRule type="expression" dxfId="373" priority="189">
      <formula>AND(OR($F150="GD&amp;T",$F150="MAX",$F150="MIN"),$G150="")</formula>
    </cfRule>
    <cfRule type="expression" dxfId="372" priority="191">
      <formula>AND($F150&lt;&gt;"Tolerance",$G150&lt;&gt;"")</formula>
    </cfRule>
  </conditionalFormatting>
  <conditionalFormatting sqref="G156:G157">
    <cfRule type="expression" dxfId="371" priority="211">
      <formula>AND($F156&lt;&gt;"Tolerance",$G156&lt;&gt;"")</formula>
    </cfRule>
  </conditionalFormatting>
  <conditionalFormatting sqref="G156:G158">
    <cfRule type="expression" dxfId="370" priority="212">
      <formula>AND(OR($F156="GD&amp;T",$F156="MAX",$F156="MIN"),$G156="")</formula>
    </cfRule>
    <cfRule type="containsBlanks" dxfId="369" priority="213">
      <formula>LEN(TRIM(G156))=0</formula>
    </cfRule>
  </conditionalFormatting>
  <conditionalFormatting sqref="G158">
    <cfRule type="expression" dxfId="368" priority="233">
      <formula>AND($F158&lt;&gt;"Tolerance",$G158&lt;&gt;"")</formula>
    </cfRule>
    <cfRule type="expression" dxfId="367" priority="234">
      <formula>AND(OR($F158="GD&amp;T",$F158="MAX",$F158="MIN"),$G158="")</formula>
    </cfRule>
  </conditionalFormatting>
  <conditionalFormatting sqref="G159:G189">
    <cfRule type="expression" dxfId="366" priority="42">
      <formula>AND(OR($F159="GD&amp;T",$F159="MAX",$F159="MIN"),$G159="")</formula>
    </cfRule>
    <cfRule type="expression" dxfId="365" priority="44">
      <formula>AND($F159&lt;&gt;"Tolerance",$G159&lt;&gt;"")</formula>
    </cfRule>
  </conditionalFormatting>
  <conditionalFormatting sqref="G190:G192 G195:G196">
    <cfRule type="expression" dxfId="364" priority="237">
      <formula>AND($F190&lt;&gt;"Tolerance",$G190&lt;&gt;"")</formula>
    </cfRule>
    <cfRule type="expression" dxfId="363" priority="238">
      <formula>AND(OR($F190="GD&amp;T",$F190="MAX",$F190="MIN"),$G190="")</formula>
    </cfRule>
  </conditionalFormatting>
  <conditionalFormatting sqref="G190:G196">
    <cfRule type="expression" dxfId="362" priority="187">
      <formula>AND(OR($F190="GD&amp;T",$F190="MAX",$F190="MIN"),$G190="")</formula>
    </cfRule>
  </conditionalFormatting>
  <conditionalFormatting sqref="G193:G194">
    <cfRule type="expression" dxfId="361" priority="184">
      <formula>AND(OR($F193="GD&amp;T",$F193="MAX",$F193="MIN"),$G193="")</formula>
    </cfRule>
    <cfRule type="containsBlanks" dxfId="360" priority="185">
      <formula>LEN(TRIM(G193))=0</formula>
    </cfRule>
    <cfRule type="expression" dxfId="359" priority="186">
      <formula>AND($F193&lt;&gt;"Tolerance",$G193&lt;&gt;"")</formula>
    </cfRule>
  </conditionalFormatting>
  <conditionalFormatting sqref="G197:G205">
    <cfRule type="expression" dxfId="358" priority="30">
      <formula>AND(OR($F197="GD&amp;T",$F197="MAX",$F197="MIN"),$G197="")</formula>
    </cfRule>
    <cfRule type="expression" dxfId="357" priority="31">
      <formula>AND($F197&lt;&gt;"Tolerance",$G197&lt;&gt;"")</formula>
    </cfRule>
  </conditionalFormatting>
  <conditionalFormatting sqref="G206:G211">
    <cfRule type="containsBlanks" dxfId="356" priority="178">
      <formula>LEN(TRIM(G206))=0</formula>
    </cfRule>
    <cfRule type="expression" dxfId="355" priority="179">
      <formula>AND($F206&lt;&gt;"Tolerance",$G206&lt;&gt;"")</formula>
    </cfRule>
  </conditionalFormatting>
  <conditionalFormatting sqref="G225:G290 G130:G211 G11:G123 G126:G127 G218">
    <cfRule type="expression" dxfId="354" priority="143">
      <formula>AND($F11&lt;&gt;"Tolerance",$G11&lt;&gt;"")</formula>
    </cfRule>
  </conditionalFormatting>
  <conditionalFormatting sqref="G226:G237">
    <cfRule type="expression" dxfId="353" priority="23">
      <formula>AND(OR($F226="GD&amp;T",$F226="MAX",$F226="MIN"),$G226="")</formula>
    </cfRule>
    <cfRule type="expression" dxfId="352" priority="24">
      <formula>AND($F226&lt;&gt;"Tolerance",$G226&lt;&gt;"")</formula>
    </cfRule>
  </conditionalFormatting>
  <conditionalFormatting sqref="G238:G241">
    <cfRule type="expression" dxfId="351" priority="173">
      <formula>AND(OR($F238="GD&amp;T",$F238="MAX",$F238="MIN"),$G238="")</formula>
    </cfRule>
    <cfRule type="containsBlanks" dxfId="350" priority="174">
      <formula>LEN(TRIM(G238))=0</formula>
    </cfRule>
    <cfRule type="expression" dxfId="349" priority="175">
      <formula>AND($F238&lt;&gt;"Tolerance",$G238&lt;&gt;"")</formula>
    </cfRule>
    <cfRule type="expression" dxfId="348" priority="176">
      <formula>AND(OR($F238="GD&amp;T",$F238="MAX",$F238="MIN"),$G238="")</formula>
    </cfRule>
  </conditionalFormatting>
  <conditionalFormatting sqref="G239">
    <cfRule type="expression" dxfId="347" priority="170">
      <formula>AND(OR($F239="GD&amp;T",$F239="MAX",$F239="MIN"),$G239="")</formula>
    </cfRule>
    <cfRule type="containsBlanks" dxfId="346" priority="171">
      <formula>LEN(TRIM(G239))=0</formula>
    </cfRule>
    <cfRule type="expression" dxfId="345" priority="172">
      <formula>AND($F239&lt;&gt;"Tolerance",$G239&lt;&gt;"")</formula>
    </cfRule>
  </conditionalFormatting>
  <conditionalFormatting sqref="G242">
    <cfRule type="expression" dxfId="344" priority="155">
      <formula>AND(OR($F242="GD&amp;T",$F242="MAX",$F242="MIN"),$G242="")</formula>
    </cfRule>
    <cfRule type="containsBlanks" dxfId="343" priority="156">
      <formula>LEN(TRIM(G242))=0</formula>
    </cfRule>
    <cfRule type="expression" dxfId="342" priority="157">
      <formula>AND($F242&lt;&gt;"Tolerance",$G242&lt;&gt;"")</formula>
    </cfRule>
  </conditionalFormatting>
  <conditionalFormatting sqref="G242:G243">
    <cfRule type="expression" dxfId="341" priority="158">
      <formula>AND(OR($F242="GD&amp;T",$F242="MAX",$F242="MIN"),$G242="")</formula>
    </cfRule>
  </conditionalFormatting>
  <conditionalFormatting sqref="G243:G246">
    <cfRule type="expression" dxfId="340" priority="160">
      <formula>AND($F243&lt;&gt;"Tolerance",$G243&lt;&gt;"")</formula>
    </cfRule>
    <cfRule type="expression" dxfId="339" priority="164">
      <formula>AND(OR($F243="GD&amp;T",$F243="MAX",$F243="MIN"),$G243="")</formula>
    </cfRule>
    <cfRule type="containsBlanks" dxfId="338" priority="165">
      <formula>LEN(TRIM(G243))=0</formula>
    </cfRule>
  </conditionalFormatting>
  <conditionalFormatting sqref="G247">
    <cfRule type="expression" dxfId="337" priority="150">
      <formula>AND(OR($F247="GD&amp;T",$F247="MAX",$F247="MIN"),$G247="")</formula>
    </cfRule>
    <cfRule type="expression" dxfId="336" priority="152">
      <formula>AND($F247&lt;&gt;"Tolerance",$G247&lt;&gt;"")</formula>
    </cfRule>
  </conditionalFormatting>
  <conditionalFormatting sqref="G247:G249">
    <cfRule type="expression" dxfId="335" priority="153">
      <formula>AND(OR($F247="GD&amp;T",$F247="MAX",$F247="MIN"),$G247="")</formula>
    </cfRule>
    <cfRule type="containsBlanks" dxfId="334" priority="154">
      <formula>LEN(TRIM(G247))=0</formula>
    </cfRule>
  </conditionalFormatting>
  <conditionalFormatting sqref="G248:G249">
    <cfRule type="expression" dxfId="333" priority="161">
      <formula>AND($F248&lt;&gt;"Tolerance",$G248&lt;&gt;"")</formula>
    </cfRule>
  </conditionalFormatting>
  <conditionalFormatting sqref="G248:G250">
    <cfRule type="expression" dxfId="332" priority="162">
      <formula>AND(OR($F248="GD&amp;T",$F248="MAX",$F248="MIN"),$G248="")</formula>
    </cfRule>
  </conditionalFormatting>
  <conditionalFormatting sqref="G250 G252:G255">
    <cfRule type="expression" dxfId="331" priority="168">
      <formula>AND($F250&lt;&gt;"Tolerance",$G250&lt;&gt;"")</formula>
    </cfRule>
  </conditionalFormatting>
  <conditionalFormatting sqref="G250 G252:G269">
    <cfRule type="containsBlanks" dxfId="330" priority="167">
      <formula>LEN(TRIM(G250))=0</formula>
    </cfRule>
  </conditionalFormatting>
  <conditionalFormatting sqref="G250">
    <cfRule type="expression" dxfId="329" priority="166">
      <formula>AND(OR($F250="GD&amp;T",$F250="MAX",$F250="MIN"),$G250="")</formula>
    </cfRule>
  </conditionalFormatting>
  <conditionalFormatting sqref="G251">
    <cfRule type="expression" dxfId="328" priority="134">
      <formula>AND($F251&lt;&gt;"Tolerance",$G251&lt;&gt;"")</formula>
    </cfRule>
    <cfRule type="expression" dxfId="327" priority="135">
      <formula>AND(OR($F251="GD&amp;T",$F251="MAX",$F251="MIN"),$G251="")</formula>
    </cfRule>
  </conditionalFormatting>
  <conditionalFormatting sqref="G260:G261">
    <cfRule type="expression" dxfId="326" priority="55">
      <formula>AND($F260&lt;&gt;"Tolerance",$G260&lt;&gt;"")</formula>
    </cfRule>
  </conditionalFormatting>
  <conditionalFormatting sqref="G11:I121 G252:G290 AK19:BP44 AK51:BP51 AK118:BP123 AK126:BP127">
    <cfRule type="containsBlanks" dxfId="325" priority="231">
      <formula>LEN(TRIM(G11))=0</formula>
    </cfRule>
  </conditionalFormatting>
  <conditionalFormatting sqref="G122:I122 G123:G127 G130:I130">
    <cfRule type="containsBlanks" dxfId="324" priority="148">
      <formula>LEN(TRIM(G122))=0</formula>
    </cfRule>
  </conditionalFormatting>
  <conditionalFormatting sqref="G131:I131 G190:G192 G195:G196">
    <cfRule type="containsBlanks" dxfId="323" priority="236">
      <formula>LEN(TRIM(G131))=0</formula>
    </cfRule>
  </conditionalFormatting>
  <conditionalFormatting sqref="G132:I142">
    <cfRule type="containsBlanks" dxfId="322" priority="201">
      <formula>LEN(TRIM(G132))=0</formula>
    </cfRule>
  </conditionalFormatting>
  <conditionalFormatting sqref="G143:I143">
    <cfRule type="containsBlanks" dxfId="321" priority="209">
      <formula>LEN(TRIM(G143))=0</formula>
    </cfRule>
  </conditionalFormatting>
  <conditionalFormatting sqref="G144:I149">
    <cfRule type="containsBlanks" dxfId="320" priority="196">
      <formula>LEN(TRIM(G144))=0</formula>
    </cfRule>
  </conditionalFormatting>
  <conditionalFormatting sqref="G150:I155">
    <cfRule type="containsBlanks" dxfId="319" priority="190">
      <formula>LEN(TRIM(G150))=0</formula>
    </cfRule>
  </conditionalFormatting>
  <conditionalFormatting sqref="G156:I157">
    <cfRule type="containsBlanks" dxfId="318" priority="210">
      <formula>LEN(TRIM(G156))=0</formula>
    </cfRule>
  </conditionalFormatting>
  <conditionalFormatting sqref="G158:I158">
    <cfRule type="containsBlanks" dxfId="317" priority="235">
      <formula>LEN(TRIM(G158))=0</formula>
    </cfRule>
  </conditionalFormatting>
  <conditionalFormatting sqref="G159:I176">
    <cfRule type="containsBlanks" dxfId="316" priority="32">
      <formula>LEN(TRIM(G159))=0</formula>
    </cfRule>
  </conditionalFormatting>
  <conditionalFormatting sqref="G177:I189">
    <cfRule type="containsBlanks" dxfId="315" priority="43">
      <formula>LEN(TRIM(G177))=0</formula>
    </cfRule>
  </conditionalFormatting>
  <conditionalFormatting sqref="G190:I192 G195:I196 G137:G139">
    <cfRule type="containsBlanks" dxfId="314" priority="239">
      <formula>LEN(TRIM(G137))=0</formula>
    </cfRule>
  </conditionalFormatting>
  <conditionalFormatting sqref="G193:I194">
    <cfRule type="containsBlanks" dxfId="313" priority="188">
      <formula>LEN(TRIM(G193))=0</formula>
    </cfRule>
  </conditionalFormatting>
  <conditionalFormatting sqref="G197:I205">
    <cfRule type="containsBlanks" dxfId="312" priority="25">
      <formula>LEN(TRIM(G197))=0</formula>
    </cfRule>
  </conditionalFormatting>
  <conditionalFormatting sqref="G206:I211 G218:I218">
    <cfRule type="containsBlanks" dxfId="311" priority="180">
      <formula>LEN(TRIM(G206))=0</formula>
    </cfRule>
  </conditionalFormatting>
  <conditionalFormatting sqref="G238:I241 G225:I225">
    <cfRule type="containsBlanks" dxfId="310" priority="177">
      <formula>LEN(TRIM(G225))=0</formula>
    </cfRule>
  </conditionalFormatting>
  <conditionalFormatting sqref="G242:I243">
    <cfRule type="containsBlanks" dxfId="309" priority="159">
      <formula>LEN(TRIM(G242))=0</formula>
    </cfRule>
  </conditionalFormatting>
  <conditionalFormatting sqref="G244:I246">
    <cfRule type="containsBlanks" dxfId="308" priority="169">
      <formula>LEN(TRIM(G244))=0</formula>
    </cfRule>
  </conditionalFormatting>
  <conditionalFormatting sqref="G247:I247">
    <cfRule type="containsBlanks" dxfId="307" priority="151">
      <formula>LEN(TRIM(G247))=0</formula>
    </cfRule>
  </conditionalFormatting>
  <conditionalFormatting sqref="G248:I248 G249:G250">
    <cfRule type="containsBlanks" dxfId="306" priority="163">
      <formula>LEN(TRIM(G248))=0</formula>
    </cfRule>
  </conditionalFormatting>
  <conditionalFormatting sqref="G251:I251">
    <cfRule type="containsBlanks" dxfId="305" priority="136">
      <formula>LEN(TRIM(G251))=0</formula>
    </cfRule>
  </conditionalFormatting>
  <conditionalFormatting sqref="G270:I290">
    <cfRule type="containsBlanks" dxfId="304" priority="80">
      <formula>LEN(TRIM(G270))=0</formula>
    </cfRule>
  </conditionalFormatting>
  <conditionalFormatting sqref="H124:H125 H128:H129">
    <cfRule type="expression" dxfId="303" priority="4634">
      <formula>AND(#REF!="MIN",#REF!&lt;&gt;"")</formula>
    </cfRule>
    <cfRule type="expression" dxfId="302" priority="4635">
      <formula>AND(#REF!="MIN",#REF!="")</formula>
    </cfRule>
  </conditionalFormatting>
  <conditionalFormatting sqref="H123:I127">
    <cfRule type="containsBlanks" dxfId="301" priority="142">
      <formula>LEN(TRIM(H123))=0</formula>
    </cfRule>
  </conditionalFormatting>
  <conditionalFormatting sqref="H124:I125 H128:I129">
    <cfRule type="containsBlanks" dxfId="300" priority="4638">
      <formula>LEN(TRIM(#REF!))=0</formula>
    </cfRule>
  </conditionalFormatting>
  <conditionalFormatting sqref="H249:I250 H252:I253">
    <cfRule type="containsBlanks" dxfId="299" priority="137">
      <formula>LEN(TRIM(H249))=0</formula>
    </cfRule>
  </conditionalFormatting>
  <conditionalFormatting sqref="H254:I290">
    <cfRule type="containsBlanks" dxfId="298" priority="149">
      <formula>LEN(TRIM(H254))=0</formula>
    </cfRule>
  </conditionalFormatting>
  <conditionalFormatting sqref="I11 H11:H123 H126:H127 H130:H211 H218 H225:H290">
    <cfRule type="expression" dxfId="297" priority="141">
      <formula>AND($F11="MIN",$H11="")</formula>
    </cfRule>
  </conditionalFormatting>
  <conditionalFormatting sqref="I11 H225:H290 H130:H211 H11:H123 H126:H127 H218">
    <cfRule type="expression" dxfId="296" priority="140">
      <formula>AND($F11="MIN",$H11&lt;&gt;"")</formula>
    </cfRule>
  </conditionalFormatting>
  <conditionalFormatting sqref="I11:I123 I126:I127 I130:I211 I218 I225:I290">
    <cfRule type="expression" dxfId="295" priority="139">
      <formula>AND(OR($F11="GD&amp;T",$F11="MAX"),$I11="")</formula>
    </cfRule>
  </conditionalFormatting>
  <conditionalFormatting sqref="I124:I125 I128:I129">
    <cfRule type="expression" dxfId="294" priority="4640">
      <formula>AND(OR(#REF!="GD&amp;T",#REF!="MAX"),#REF!&lt;&gt;"")</formula>
    </cfRule>
    <cfRule type="expression" dxfId="293" priority="4641">
      <formula>AND(OR(#REF!="GD&amp;T",#REF!="MAX"),#REF!="")</formula>
    </cfRule>
  </conditionalFormatting>
  <conditionalFormatting sqref="I225:I290 I130:I211 I11:I123 I126:I127 I218">
    <cfRule type="expression" dxfId="292" priority="138">
      <formula>AND(OR($F11="GD&amp;T",$F11="MAX"),$I11&lt;&gt;"")</formula>
    </cfRule>
  </conditionalFormatting>
  <conditionalFormatting sqref="O11:Q44 O51:Q51 O58:Q89 O96:Q96 O103:Q123 O126:Q127 O130:Q284 AK196:BP196 AK206:BP215 AN213:BP217 AK215:AM217 AK218:BP225 AK238:BP284">
    <cfRule type="expression" dxfId="291" priority="773">
      <formula>AND($L11&lt;&gt;"",$AK11&lt;&gt;"",O11&gt;$L11)</formula>
    </cfRule>
    <cfRule type="notContainsBlanks" dxfId="290" priority="774">
      <formula>LEN(TRIM(O11))&gt;0</formula>
    </cfRule>
  </conditionalFormatting>
  <conditionalFormatting sqref="O287:Q292">
    <cfRule type="expression" dxfId="289" priority="66">
      <formula>AND($M287&lt;&gt;"",$AK287&lt;&gt;"",O287&lt;$M287)</formula>
    </cfRule>
    <cfRule type="expression" dxfId="288" priority="67">
      <formula>AND($L287&lt;&gt;"",$AK287&lt;&gt;"",O287&gt;$L287)</formula>
    </cfRule>
    <cfRule type="notContainsBlanks" dxfId="287" priority="68">
      <formula>LEN(TRIM(O287))&gt;0</formula>
    </cfRule>
  </conditionalFormatting>
  <conditionalFormatting sqref="R11:R44 R51 R58:R89 R96 R103:R123 R126:R127 R130:R284 R287:R292">
    <cfRule type="expression" dxfId="286" priority="770">
      <formula>AND($R11&lt;&gt;"",$S11&lt;1.67)</formula>
    </cfRule>
    <cfRule type="notContainsBlanks" dxfId="285" priority="771">
      <formula>LEN(TRIM(R11))&gt;0</formula>
    </cfRule>
  </conditionalFormatting>
  <conditionalFormatting sqref="V11:X44 S11:S292 V51:X51 V58:X89 V96:X96 V103:X123 V126:X127 V130:X284 V287:X292">
    <cfRule type="expression" dxfId="284" priority="804">
      <formula>$K11="Yes"</formula>
    </cfRule>
    <cfRule type="expression" dxfId="283" priority="809">
      <formula>AND($AD11&lt;0.966,$AD11&lt;&gt;"")</formula>
    </cfRule>
    <cfRule type="cellIs" dxfId="282" priority="813" operator="lessThan">
      <formula>$E11</formula>
    </cfRule>
    <cfRule type="notContainsBlanks" dxfId="281" priority="815">
      <formula>LEN(TRIM(S11))&gt;0</formula>
    </cfRule>
  </conditionalFormatting>
  <conditionalFormatting sqref="Y11:Y44 Y51 Y58:Y89 Y96 Y103:Y123 Y130:Y284 Y287:Y292 Y126:Y127">
    <cfRule type="notContainsBlanks" dxfId="280" priority="814">
      <formula>LEN(TRIM(Y11))&gt;0</formula>
    </cfRule>
  </conditionalFormatting>
  <conditionalFormatting sqref="Y11:Y44 Y51 Y58:Y89 Y96 Y103:Y123 Y130:Y284 Y287:Y292">
    <cfRule type="containsBlanks" dxfId="279" priority="810">
      <formula>LEN(TRIM(Y11))=0</formula>
    </cfRule>
    <cfRule type="cellIs" dxfId="278" priority="811" operator="between">
      <formula>0.9</formula>
      <formula>0.998</formula>
    </cfRule>
    <cfRule type="cellIs" dxfId="277" priority="812" operator="greaterThanOrEqual">
      <formula>0.998</formula>
    </cfRule>
  </conditionalFormatting>
  <conditionalFormatting sqref="Z106:AC123 Y126:AC127">
    <cfRule type="containsBlanks" dxfId="276" priority="434">
      <formula>LEN(TRIM(Y106))=0</formula>
    </cfRule>
    <cfRule type="cellIs" dxfId="275" priority="435" operator="between">
      <formula>0.9</formula>
      <formula>0.998</formula>
    </cfRule>
    <cfRule type="cellIs" dxfId="274" priority="436" operator="greaterThanOrEqual">
      <formula>0.998</formula>
    </cfRule>
  </conditionalFormatting>
  <conditionalFormatting sqref="Z130:AC134">
    <cfRule type="containsBlanks" dxfId="273" priority="646">
      <formula>LEN(TRIM(Z130))=0</formula>
    </cfRule>
    <cfRule type="cellIs" dxfId="272" priority="647" operator="between">
      <formula>0.9</formula>
      <formula>0.998</formula>
    </cfRule>
    <cfRule type="cellIs" dxfId="271" priority="648" operator="greaterThanOrEqual">
      <formula>0.998</formula>
    </cfRule>
  </conditionalFormatting>
  <conditionalFormatting sqref="Z136:AC136">
    <cfRule type="containsBlanks" dxfId="270" priority="628">
      <formula>LEN(TRIM(Z136))=0</formula>
    </cfRule>
    <cfRule type="cellIs" dxfId="269" priority="629" operator="between">
      <formula>0.9</formula>
      <formula>0.998</formula>
    </cfRule>
    <cfRule type="cellIs" dxfId="268" priority="630" operator="greaterThanOrEqual">
      <formula>0.998</formula>
    </cfRule>
  </conditionalFormatting>
  <conditionalFormatting sqref="Z140:AC157">
    <cfRule type="containsBlanks" dxfId="267" priority="488">
      <formula>LEN(TRIM(Z140))=0</formula>
    </cfRule>
    <cfRule type="cellIs" dxfId="266" priority="489" operator="between">
      <formula>0.9</formula>
      <formula>0.998</formula>
    </cfRule>
    <cfRule type="cellIs" dxfId="265" priority="490" operator="greaterThanOrEqual">
      <formula>0.998</formula>
    </cfRule>
  </conditionalFormatting>
  <conditionalFormatting sqref="Z193:AC193">
    <cfRule type="containsBlanks" dxfId="264" priority="460">
      <formula>LEN(TRIM(Z193))=0</formula>
    </cfRule>
    <cfRule type="cellIs" dxfId="263" priority="461" operator="between">
      <formula>0.9</formula>
      <formula>0.998</formula>
    </cfRule>
    <cfRule type="cellIs" dxfId="262" priority="462" operator="greaterThanOrEqual">
      <formula>0.998</formula>
    </cfRule>
  </conditionalFormatting>
  <conditionalFormatting sqref="Z239:AC239">
    <cfRule type="containsBlanks" dxfId="261" priority="393">
      <formula>LEN(TRIM(Z239))=0</formula>
    </cfRule>
    <cfRule type="cellIs" dxfId="260" priority="394" operator="between">
      <formula>0.9</formula>
      <formula>0.998</formula>
    </cfRule>
    <cfRule type="cellIs" dxfId="259" priority="395" operator="greaterThanOrEqual">
      <formula>0.998</formula>
    </cfRule>
  </conditionalFormatting>
  <conditionalFormatting sqref="Z242:AC242">
    <cfRule type="containsBlanks" dxfId="258" priority="371">
      <formula>LEN(TRIM(Z242))=0</formula>
    </cfRule>
    <cfRule type="cellIs" dxfId="257" priority="372" operator="between">
      <formula>0.9</formula>
      <formula>0.998</formula>
    </cfRule>
    <cfRule type="cellIs" dxfId="256" priority="373" operator="greaterThanOrEqual">
      <formula>0.998</formula>
    </cfRule>
  </conditionalFormatting>
  <conditionalFormatting sqref="Z263:AC284">
    <cfRule type="containsBlanks" dxfId="255" priority="244">
      <formula>LEN(TRIM(Z263))=0</formula>
    </cfRule>
    <cfRule type="cellIs" dxfId="254" priority="245" operator="between">
      <formula>0.9</formula>
      <formula>0.998</formula>
    </cfRule>
    <cfRule type="cellIs" dxfId="253" priority="246" operator="greaterThanOrEqual">
      <formula>0.998</formula>
    </cfRule>
  </conditionalFormatting>
  <conditionalFormatting sqref="AB43:AC43">
    <cfRule type="containsBlanks" dxfId="252" priority="783">
      <formula>LEN(TRIM(AB43))=0</formula>
    </cfRule>
    <cfRule type="cellIs" dxfId="251" priority="784" operator="between">
      <formula>0.9</formula>
      <formula>0.998</formula>
    </cfRule>
    <cfRule type="cellIs" dxfId="250" priority="785" operator="greaterThanOrEqual">
      <formula>0.998</formula>
    </cfRule>
  </conditionalFormatting>
  <conditionalFormatting sqref="AB135:AC135">
    <cfRule type="containsBlanks" dxfId="249" priority="722">
      <formula>LEN(TRIM(AB135))=0</formula>
    </cfRule>
    <cfRule type="cellIs" dxfId="248" priority="723" operator="between">
      <formula>0.9</formula>
      <formula>0.998</formula>
    </cfRule>
    <cfRule type="cellIs" dxfId="247" priority="724" operator="greaterThanOrEqual">
      <formula>0.998</formula>
    </cfRule>
  </conditionalFormatting>
  <conditionalFormatting sqref="AB137:AC139">
    <cfRule type="containsBlanks" dxfId="246" priority="795">
      <formula>LEN(TRIM(AB137))=0</formula>
    </cfRule>
    <cfRule type="cellIs" dxfId="245" priority="796" operator="between">
      <formula>0.9</formula>
      <formula>0.998</formula>
    </cfRule>
    <cfRule type="cellIs" dxfId="244" priority="797" operator="greaterThanOrEqual">
      <formula>0.998</formula>
    </cfRule>
  </conditionalFormatting>
  <conditionalFormatting sqref="AD156">
    <cfRule type="expression" dxfId="243" priority="601">
      <formula>AND($AD156&lt;0.966,$AD156&lt;&gt;"")</formula>
    </cfRule>
  </conditionalFormatting>
  <conditionalFormatting sqref="AD193">
    <cfRule type="expression" dxfId="242" priority="453">
      <formula>AND($AD193&lt;0.966,$AD193&lt;&gt;"")</formula>
    </cfRule>
  </conditionalFormatting>
  <conditionalFormatting sqref="AD242">
    <cfRule type="expression" dxfId="241" priority="364">
      <formula>AND($AD242&lt;0.966,$AD242&lt;&gt;"")</formula>
    </cfRule>
  </conditionalFormatting>
  <conditionalFormatting sqref="AD11:AE44 AD51:AE51 AD58:AE89 AD96:AE96 AD103:AE123 AD144:AD146">
    <cfRule type="expression" dxfId="240" priority="506">
      <formula>AND($AD11&lt;0.966,$AD11&lt;&gt;"")</formula>
    </cfRule>
  </conditionalFormatting>
  <conditionalFormatting sqref="AD126:AE127">
    <cfRule type="expression" dxfId="239" priority="427">
      <formula>AND($AD126&lt;0.966,$AD126&lt;&gt;"")</formula>
    </cfRule>
  </conditionalFormatting>
  <conditionalFormatting sqref="AD130:AE284">
    <cfRule type="expression" dxfId="238" priority="14">
      <formula>AND($AD130&lt;0.966,$AD130&lt;&gt;"")</formula>
    </cfRule>
  </conditionalFormatting>
  <conditionalFormatting sqref="AK216:AM217">
    <cfRule type="notContainsBlanks" dxfId="237" priority="72">
      <formula>LEN(TRIM(AK216))&gt;0</formula>
    </cfRule>
    <cfRule type="expression" dxfId="236" priority="73">
      <formula>AND($M216&lt;&gt;"",$AK216&lt;&gt;"",AK216&lt;$M216)</formula>
    </cfRule>
    <cfRule type="expression" dxfId="235" priority="74">
      <formula>AND($L216&lt;&gt;"",$AK216&lt;&gt;"",AK216&gt;$L216)</formula>
    </cfRule>
  </conditionalFormatting>
  <conditionalFormatting sqref="AK11:BP18">
    <cfRule type="expression" dxfId="234" priority="400">
      <formula>AND($M11&lt;&gt;"",$AK11&lt;&gt;"",AK11&lt;$M11)</formula>
    </cfRule>
    <cfRule type="expression" dxfId="233" priority="401">
      <formula>AND($L11&lt;&gt;"",$AK11&lt;&gt;"",AK11&gt;$L11)</formula>
    </cfRule>
    <cfRule type="notContainsBlanks" dxfId="232" priority="402">
      <formula>LEN(TRIM(AK11))&gt;0</formula>
    </cfRule>
    <cfRule type="containsBlanks" dxfId="231" priority="403">
      <formula>LEN(TRIM(AK11))=0</formula>
    </cfRule>
  </conditionalFormatting>
  <conditionalFormatting sqref="AK19:BP44 AK51:BP51 AK58:BP89 AK96:BP96 AK103:BP117">
    <cfRule type="expression" dxfId="230" priority="805">
      <formula>AND($M19&lt;&gt;"",$AK19&lt;&gt;"",AK19&lt;$M19)</formula>
    </cfRule>
    <cfRule type="expression" dxfId="229" priority="806">
      <formula>AND($L19&lt;&gt;"",$AK19&lt;&gt;"",AK19&gt;$L19)</formula>
    </cfRule>
    <cfRule type="notContainsBlanks" dxfId="228" priority="807">
      <formula>LEN(TRIM(AK19))&gt;0</formula>
    </cfRule>
  </conditionalFormatting>
  <conditionalFormatting sqref="AK41:BP44 AK51:BP51 AK58:BP72 AK77:BP82 AK89:BP89 AK96:BP96 AK103:BP114 AK196:BP196 AK206:BP215 AN213:BP217 AK215:AM217">
    <cfRule type="expression" dxfId="227" priority="767">
      <formula>AND($L41&lt;&gt;"",AK41&gt;$L41)</formula>
    </cfRule>
    <cfRule type="notContainsBlanks" dxfId="226" priority="768">
      <formula>LEN(TRIM(AK41))&gt;0</formula>
    </cfRule>
  </conditionalFormatting>
  <conditionalFormatting sqref="AK41:BP44 AK51:BP51 AN213:BP217 AK215:AM217 AK196:BP196 AK58:BP72 AK77:BP82 AK89:BP89 AK96:BP96 AK103:BP114">
    <cfRule type="expression" dxfId="225" priority="766">
      <formula>AND($M41&lt;&gt;"",AK41&lt;$M41)</formula>
    </cfRule>
  </conditionalFormatting>
  <conditionalFormatting sqref="AK44:BP44 AK51:BP51 AK58:BP89 AK96:BP96 AK103:BP117">
    <cfRule type="containsBlanks" dxfId="224" priority="769">
      <formula>LEN(TRIM(AK44))=0</formula>
    </cfRule>
  </conditionalFormatting>
  <conditionalFormatting sqref="AK118:BP123 AK126:BP127">
    <cfRule type="expression" dxfId="223" priority="428">
      <formula>AND($M118&lt;&gt;"",$AK118&lt;&gt;"",AK118&lt;$M118)</formula>
    </cfRule>
    <cfRule type="expression" dxfId="222" priority="429">
      <formula>AND($L118&lt;&gt;"",$AK118&lt;&gt;"",AK118&gt;$L118)</formula>
    </cfRule>
    <cfRule type="notContainsBlanks" dxfId="221" priority="430">
      <formula>LEN(TRIM(AK118))&gt;0</formula>
    </cfRule>
  </conditionalFormatting>
  <conditionalFormatting sqref="AK130:BP205">
    <cfRule type="expression" dxfId="220" priority="27">
      <formula>AND($M130&lt;&gt;"",$AK130&lt;&gt;"",AK130&lt;$M130)</formula>
    </cfRule>
    <cfRule type="expression" dxfId="219" priority="28">
      <formula>AND($L130&lt;&gt;"",$AK130&lt;&gt;"",AK130&gt;$L130)</formula>
    </cfRule>
    <cfRule type="notContainsBlanks" dxfId="218" priority="29">
      <formula>LEN(TRIM(AK130))&gt;0</formula>
    </cfRule>
  </conditionalFormatting>
  <conditionalFormatting sqref="AK130:BP284 G226:I237">
    <cfRule type="containsBlanks" dxfId="217" priority="13">
      <formula>LEN(TRIM(G130))=0</formula>
    </cfRule>
  </conditionalFormatting>
  <conditionalFormatting sqref="AK196:BP196 AK206:BP215 AN213:BP217 AK215:AM217 AK218:BP225 AK238:BP284 O11:Q44 O51:Q51 O58:Q89 O96:Q96 O103:Q123 O126:Q127 O130:Q284">
    <cfRule type="expression" dxfId="216" priority="772">
      <formula>AND($M11&lt;&gt;"",$AK11&lt;&gt;"",O11&lt;$M11)</formula>
    </cfRule>
  </conditionalFormatting>
  <conditionalFormatting sqref="AK206:BP225 AK238:BP239">
    <cfRule type="expression" dxfId="215" priority="70">
      <formula>AND($M206&lt;&gt;"",AK206&lt;$M206)</formula>
    </cfRule>
  </conditionalFormatting>
  <conditionalFormatting sqref="AK216:BP225 AK238:BP239">
    <cfRule type="expression" dxfId="214" priority="71">
      <formula>AND($L216&lt;&gt;"",AK216&gt;$L216)</formula>
    </cfRule>
    <cfRule type="notContainsBlanks" dxfId="213" priority="75">
      <formula>LEN(TRIM(AK216))&gt;0</formula>
    </cfRule>
  </conditionalFormatting>
  <conditionalFormatting sqref="AK226:BP237">
    <cfRule type="expression" dxfId="212" priority="15">
      <formula>AND($M226&lt;&gt;"",$AK226&lt;&gt;"",AK226&lt;$M226)</formula>
    </cfRule>
    <cfRule type="expression" dxfId="211" priority="16">
      <formula>AND($L226&lt;&gt;"",$AK226&lt;&gt;"",AK226&gt;$L226)</formula>
    </cfRule>
    <cfRule type="notContainsBlanks" dxfId="210" priority="17">
      <formula>LEN(TRIM(AK226))&gt;0</formula>
    </cfRule>
  </conditionalFormatting>
  <conditionalFormatting sqref="AK287:BP292">
    <cfRule type="containsBlanks" dxfId="209" priority="62">
      <formula>LEN(TRIM(AK287))=0</formula>
    </cfRule>
    <cfRule type="expression" dxfId="208" priority="63">
      <formula>AND($M287&lt;&gt;"",$AK287&lt;&gt;"",AK287&lt;$M287)</formula>
    </cfRule>
    <cfRule type="expression" dxfId="207" priority="64">
      <formula>AND($L287&lt;&gt;"",$AK287&lt;&gt;"",AK287&gt;$L287)</formula>
    </cfRule>
    <cfRule type="notContainsBlanks" dxfId="206" priority="65">
      <formula>LEN(TRIM(AK287))&gt;0</formula>
    </cfRule>
  </conditionalFormatting>
  <conditionalFormatting sqref="BU11:BW292">
    <cfRule type="expression" dxfId="205" priority="4">
      <formula>AND($M11&lt;&gt;"",$AK11&lt;&gt;"",BU11&lt;$M11)</formula>
    </cfRule>
    <cfRule type="expression" dxfId="204" priority="5">
      <formula>AND($L11&lt;&gt;"",$AK11&lt;&gt;"",BU11&gt;$L11)</formula>
    </cfRule>
    <cfRule type="notContainsBlanks" dxfId="203" priority="6">
      <formula>LEN(TRIM(BU11))&gt;0</formula>
    </cfRule>
  </conditionalFormatting>
  <conditionalFormatting sqref="BX11:BX292">
    <cfRule type="endsWith" dxfId="202" priority="1" operator="endsWith" text="OK">
      <formula>RIGHT(BX11,LEN("OK"))="OK"</formula>
    </cfRule>
    <cfRule type="endsWith" dxfId="201" priority="2" operator="endsWith" text="OOS">
      <formula>RIGHT(BX11,LEN("OOS"))="OOS"</formula>
    </cfRule>
    <cfRule type="endsWith" dxfId="200" priority="3" operator="endsWith" text="OOC">
      <formula>RIGHT(BX11,LEN("OOC"))="OOC"</formula>
    </cfRule>
  </conditionalFormatting>
  <dataValidations disablePrompts="1" count="3">
    <dataValidation type="list" allowBlank="1" showInputMessage="1" showErrorMessage="1" sqref="K11:K292" xr:uid="{00000000-0002-0000-0500-000000000000}">
      <formula1>gauging</formula1>
    </dataValidation>
    <dataValidation type="list" allowBlank="1" showInputMessage="1" showErrorMessage="1" sqref="F11:F292" xr:uid="{00000000-0002-0000-0500-000001000000}">
      <formula1>dim_type</formula1>
    </dataValidation>
    <dataValidation type="list" allowBlank="1" showInputMessage="1" showErrorMessage="1" sqref="J11:J292" xr:uid="{00000000-0002-0000-0500-000002000000}">
      <formula1>insp_meth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EBU292"/>
  <sheetViews>
    <sheetView showGridLines="0" topLeftCell="AZ1" zoomScale="85" zoomScaleNormal="85" zoomScalePageLayoutView="125" workbookViewId="0">
      <selection activeCell="G11" sqref="G11:I292"/>
    </sheetView>
  </sheetViews>
  <sheetFormatPr defaultColWidth="8.6640625" defaultRowHeight="17.25"/>
  <cols>
    <col min="1" max="1" width="0.6640625" customWidth="1"/>
    <col min="2" max="2" width="7.6640625" customWidth="1"/>
    <col min="3" max="3" width="9.109375" bestFit="1" customWidth="1"/>
    <col min="4" max="4" width="35.77734375" customWidth="1"/>
    <col min="5" max="5" width="7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19" width="7.6640625" customWidth="1"/>
    <col min="20" max="20" width="11" customWidth="1"/>
    <col min="21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68" width="7.6640625" customWidth="1"/>
    <col min="70" max="70" width="11.44140625" bestFit="1" customWidth="1"/>
  </cols>
  <sheetData>
    <row r="1" spans="1:1007 1043:2019 2091:3024 3084:3444" s="1" customFormat="1" ht="21.95" customHeight="1">
      <c r="A1" s="172" t="s">
        <v>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37"/>
      <c r="AG1" s="37"/>
      <c r="AH1" s="37"/>
      <c r="AI1" s="37"/>
      <c r="AJ1" s="11"/>
    </row>
    <row r="2" spans="1:1007 1043:2019 2091:3024 3084:3444" s="1" customFormat="1" ht="14.1" customHeight="1">
      <c r="B2" s="9" t="s">
        <v>97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3" t="s">
        <v>13</v>
      </c>
      <c r="W2" s="173"/>
      <c r="X2" s="7"/>
      <c r="AB2" s="8"/>
      <c r="AE2" s="8"/>
      <c r="AF2" s="8"/>
      <c r="AG2" s="8"/>
      <c r="AH2" s="8"/>
      <c r="AI2" s="8"/>
      <c r="AJ2" s="8"/>
    </row>
    <row r="3" spans="1:1007 1043:2019 2091:3024 3084:3444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1007 1043:2019 2091:3024 3084:3444" s="1" customFormat="1" ht="18.75" customHeight="1">
      <c r="B4" s="174" t="s">
        <v>14</v>
      </c>
      <c r="C4" s="175"/>
      <c r="D4" s="80" t="s">
        <v>403</v>
      </c>
      <c r="E4" s="35"/>
      <c r="F4" s="176" t="s">
        <v>15</v>
      </c>
      <c r="G4" s="177"/>
      <c r="H4" s="199" t="s">
        <v>190</v>
      </c>
      <c r="I4" s="197"/>
      <c r="J4" s="197"/>
      <c r="K4" s="197"/>
      <c r="L4" s="197"/>
      <c r="M4" s="198"/>
      <c r="N4" s="36"/>
      <c r="O4" s="174" t="s">
        <v>81</v>
      </c>
      <c r="P4" s="181"/>
      <c r="Q4" s="175"/>
      <c r="R4" s="182" t="s">
        <v>410</v>
      </c>
      <c r="S4" s="183"/>
      <c r="T4" s="183"/>
      <c r="U4" s="183"/>
      <c r="V4" s="183"/>
      <c r="W4" s="192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1007 1043:2019 2091:3024 3084:3444" s="1" customFormat="1" ht="18.75" customHeight="1">
      <c r="B5" s="174" t="s">
        <v>16</v>
      </c>
      <c r="C5" s="175"/>
      <c r="D5" s="80" t="s">
        <v>227</v>
      </c>
      <c r="E5" s="35"/>
      <c r="F5" s="176" t="s">
        <v>17</v>
      </c>
      <c r="G5" s="177"/>
      <c r="H5" s="196" t="s">
        <v>312</v>
      </c>
      <c r="I5" s="197"/>
      <c r="J5" s="197"/>
      <c r="K5" s="197"/>
      <c r="L5" s="197"/>
      <c r="M5" s="198"/>
      <c r="N5" s="36"/>
      <c r="O5" s="174" t="s">
        <v>57</v>
      </c>
      <c r="P5" s="181"/>
      <c r="Q5" s="175"/>
      <c r="R5" s="185"/>
      <c r="S5" s="183"/>
      <c r="T5" s="183"/>
      <c r="U5" s="183"/>
      <c r="V5" s="183"/>
      <c r="W5" s="192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1007 1043:2019 2091:3024 3084:3444" s="1" customFormat="1" ht="18.75" customHeight="1">
      <c r="B6" s="174" t="s">
        <v>18</v>
      </c>
      <c r="C6" s="175"/>
      <c r="D6" s="81" t="s">
        <v>404</v>
      </c>
      <c r="E6" s="35"/>
      <c r="F6" s="176" t="s">
        <v>45</v>
      </c>
      <c r="G6" s="177"/>
      <c r="H6" s="196" t="s">
        <v>303</v>
      </c>
      <c r="I6" s="197"/>
      <c r="J6" s="197"/>
      <c r="K6" s="197"/>
      <c r="L6" s="197"/>
      <c r="M6" s="198"/>
      <c r="N6" s="36"/>
      <c r="O6" s="174" t="s">
        <v>56</v>
      </c>
      <c r="P6" s="181"/>
      <c r="Q6" s="175"/>
      <c r="R6" s="185" t="s">
        <v>387</v>
      </c>
      <c r="S6" s="183"/>
      <c r="T6" s="183"/>
      <c r="U6" s="183"/>
      <c r="V6" s="183"/>
      <c r="W6" s="192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1007 1043:2019 2091:3024 3084:3444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1007 1043:2019 2091:3024 3084:3444" s="16" customFormat="1" ht="15" customHeight="1">
      <c r="A8" s="25"/>
      <c r="B8" s="193" t="s">
        <v>19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5"/>
      <c r="N8" s="25"/>
      <c r="O8" s="193" t="s">
        <v>24</v>
      </c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5"/>
      <c r="AG8" s="190" t="s">
        <v>68</v>
      </c>
      <c r="AH8" s="190"/>
      <c r="AI8" s="190"/>
      <c r="AJ8" s="25"/>
      <c r="AK8" s="203" t="s">
        <v>25</v>
      </c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R8" s="207"/>
      <c r="BS8" s="207"/>
      <c r="BT8" s="207"/>
      <c r="BU8" s="207"/>
      <c r="BV8" s="207"/>
      <c r="BW8" s="207"/>
      <c r="BX8" s="209" t="s">
        <v>408</v>
      </c>
    </row>
    <row r="9" spans="1:1007 1043:2019 2091:3024 3084:3444" s="16" customFormat="1" ht="24.95" customHeight="1">
      <c r="A9" s="31"/>
      <c r="B9" s="49"/>
      <c r="C9" s="49"/>
      <c r="D9" s="49"/>
      <c r="E9" s="49"/>
      <c r="F9" s="49"/>
      <c r="G9" s="50"/>
      <c r="H9" s="54" t="s">
        <v>61</v>
      </c>
      <c r="I9" s="54" t="s">
        <v>62</v>
      </c>
      <c r="J9" s="48"/>
      <c r="K9" s="48"/>
      <c r="L9" s="67"/>
      <c r="M9" s="67"/>
      <c r="N9" s="31"/>
      <c r="O9" s="39"/>
      <c r="P9" s="39"/>
      <c r="Q9" s="40"/>
      <c r="R9" s="39"/>
      <c r="S9" s="38"/>
      <c r="T9" s="38"/>
      <c r="U9" s="38"/>
      <c r="V9" s="38"/>
      <c r="W9" s="38"/>
      <c r="X9" s="38"/>
      <c r="Y9" s="38"/>
      <c r="Z9" s="188" t="s">
        <v>76</v>
      </c>
      <c r="AA9" s="189"/>
      <c r="AB9" s="47" t="s">
        <v>64</v>
      </c>
      <c r="AC9" s="72">
        <v>1.5</v>
      </c>
      <c r="AD9" s="46"/>
      <c r="AE9" s="46"/>
      <c r="AF9" s="70"/>
      <c r="AG9" s="68"/>
      <c r="AH9" s="68"/>
      <c r="AI9" s="69"/>
      <c r="AJ9" s="58"/>
      <c r="AK9" s="205" t="s">
        <v>302</v>
      </c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6"/>
      <c r="BJ9" s="206"/>
      <c r="BK9" s="206"/>
      <c r="BL9" s="206"/>
      <c r="BM9" s="206"/>
      <c r="BN9" s="206"/>
      <c r="BO9" s="206"/>
      <c r="BP9" s="206"/>
      <c r="BR9" s="208"/>
      <c r="BS9" s="208"/>
      <c r="BT9" s="208"/>
      <c r="BU9" s="208"/>
      <c r="BV9" s="208"/>
      <c r="BW9" s="208"/>
      <c r="BX9" s="210"/>
    </row>
    <row r="10" spans="1:1007 1043:2019 2091:3024 3084:3444" s="23" customFormat="1" ht="52.5">
      <c r="A10" s="26"/>
      <c r="B10" s="51" t="s">
        <v>1</v>
      </c>
      <c r="C10" s="51" t="s">
        <v>238</v>
      </c>
      <c r="D10" s="51" t="s">
        <v>2</v>
      </c>
      <c r="E10" s="51" t="s">
        <v>75</v>
      </c>
      <c r="F10" s="51" t="s">
        <v>26</v>
      </c>
      <c r="G10" s="52" t="s">
        <v>21</v>
      </c>
      <c r="H10" s="71" t="s">
        <v>71</v>
      </c>
      <c r="I10" s="71" t="s">
        <v>72</v>
      </c>
      <c r="J10" s="53" t="s">
        <v>20</v>
      </c>
      <c r="K10" s="53" t="s">
        <v>77</v>
      </c>
      <c r="L10" s="55" t="s">
        <v>3</v>
      </c>
      <c r="M10" s="55" t="s">
        <v>4</v>
      </c>
      <c r="N10" s="26"/>
      <c r="O10" s="43" t="s">
        <v>5</v>
      </c>
      <c r="P10" s="43" t="s">
        <v>6</v>
      </c>
      <c r="Q10" s="44" t="s">
        <v>0</v>
      </c>
      <c r="R10" s="43" t="s">
        <v>7</v>
      </c>
      <c r="S10" s="45" t="s">
        <v>8</v>
      </c>
      <c r="T10" s="45" t="s">
        <v>94</v>
      </c>
      <c r="U10" s="45" t="s">
        <v>95</v>
      </c>
      <c r="V10" s="45" t="s">
        <v>9</v>
      </c>
      <c r="W10" s="45" t="s">
        <v>10</v>
      </c>
      <c r="X10" s="45" t="s">
        <v>11</v>
      </c>
      <c r="Y10" s="45" t="s">
        <v>58</v>
      </c>
      <c r="Z10" s="74" t="s">
        <v>59</v>
      </c>
      <c r="AA10" s="74" t="s">
        <v>60</v>
      </c>
      <c r="AB10" s="56" t="s">
        <v>63</v>
      </c>
      <c r="AC10" s="57" t="s">
        <v>65</v>
      </c>
      <c r="AD10" s="41" t="s">
        <v>22</v>
      </c>
      <c r="AE10" s="41" t="s">
        <v>23</v>
      </c>
      <c r="AF10" s="41" t="s">
        <v>67</v>
      </c>
      <c r="AG10" s="68"/>
      <c r="AH10" s="68"/>
      <c r="AI10" s="69"/>
      <c r="AJ10" s="59"/>
      <c r="AK10" s="83">
        <v>1</v>
      </c>
      <c r="AL10" s="42">
        <v>2</v>
      </c>
      <c r="AM10" s="42">
        <v>3</v>
      </c>
      <c r="AN10" s="42">
        <v>4</v>
      </c>
      <c r="AO10" s="42">
        <v>5</v>
      </c>
      <c r="AP10" s="42">
        <v>6</v>
      </c>
      <c r="AQ10" s="42">
        <v>7</v>
      </c>
      <c r="AR10" s="42">
        <v>8</v>
      </c>
      <c r="AS10" s="42">
        <v>9</v>
      </c>
      <c r="AT10" s="42">
        <v>10</v>
      </c>
      <c r="AU10" s="42">
        <v>11</v>
      </c>
      <c r="AV10" s="42">
        <v>12</v>
      </c>
      <c r="AW10" s="42">
        <v>13</v>
      </c>
      <c r="AX10" s="42">
        <v>14</v>
      </c>
      <c r="AY10" s="42">
        <v>15</v>
      </c>
      <c r="AZ10" s="42">
        <v>16</v>
      </c>
      <c r="BA10" s="42">
        <v>17</v>
      </c>
      <c r="BB10" s="42">
        <v>18</v>
      </c>
      <c r="BC10" s="42">
        <v>19</v>
      </c>
      <c r="BD10" s="42">
        <v>20</v>
      </c>
      <c r="BE10" s="42">
        <v>21</v>
      </c>
      <c r="BF10" s="42">
        <v>22</v>
      </c>
      <c r="BG10" s="42">
        <v>23</v>
      </c>
      <c r="BH10" s="42">
        <v>24</v>
      </c>
      <c r="BI10" s="42">
        <v>25</v>
      </c>
      <c r="BJ10" s="42">
        <v>26</v>
      </c>
      <c r="BK10" s="42">
        <v>27</v>
      </c>
      <c r="BL10" s="42">
        <v>28</v>
      </c>
      <c r="BM10" s="42">
        <v>29</v>
      </c>
      <c r="BN10" s="42">
        <v>30</v>
      </c>
      <c r="BO10" s="42">
        <v>31</v>
      </c>
      <c r="BP10" s="42">
        <v>32</v>
      </c>
      <c r="BR10" s="112" t="s">
        <v>409</v>
      </c>
      <c r="BS10" s="112" t="s">
        <v>3</v>
      </c>
      <c r="BT10" s="112" t="s">
        <v>4</v>
      </c>
      <c r="BU10" s="112" t="s">
        <v>5</v>
      </c>
      <c r="BV10" s="112" t="s">
        <v>6</v>
      </c>
      <c r="BW10" s="112" t="s">
        <v>0</v>
      </c>
      <c r="BX10" s="211"/>
    </row>
    <row r="11" spans="1:1007 1043:2019 2091:3024 3084:3444" ht="15" customHeight="1">
      <c r="A11" s="17">
        <v>1</v>
      </c>
      <c r="B11" s="84"/>
      <c r="C11" s="88" t="s">
        <v>119</v>
      </c>
      <c r="D11" s="88" t="s">
        <v>184</v>
      </c>
      <c r="E11" s="90">
        <v>1.33</v>
      </c>
      <c r="F11" s="12" t="s">
        <v>41</v>
      </c>
      <c r="G11" s="13"/>
      <c r="H11" s="89" t="e">
        <f>IF(OOC!S11=0,"",OOC!S11)</f>
        <v>#REF!</v>
      </c>
      <c r="I11" s="89" t="e">
        <f>IF(OOC!T11=0,"",OOC!T11)</f>
        <v>#REF!</v>
      </c>
      <c r="J11" s="15" t="s">
        <v>31</v>
      </c>
      <c r="K11" s="75"/>
      <c r="L11" s="18" t="e">
        <f>IF(AND(G11="",H11=""),"",IF(G11="",H11,G11+H11))</f>
        <v>#REF!</v>
      </c>
      <c r="M11" s="18" t="e">
        <f>IF(AND(G11="",I11=""),"",IF(G11="",I11,G11+I11))</f>
        <v>#REF!</v>
      </c>
      <c r="N11" s="27"/>
      <c r="O11" s="3" t="e">
        <f>IF(OR($AK11="",ISNUMBER($AK11)=FALSE),"",MAX(AK11:BP11))</f>
        <v>#REF!</v>
      </c>
      <c r="P11" s="3" t="e">
        <f>IF(OR($AK11="",ISNUMBER($AK11)=FALSE),"",MIN(AK11:BP11))</f>
        <v>#REF!</v>
      </c>
      <c r="Q11" s="3" t="e">
        <f>IF(OR($AK11="",ISNUMBER($AK11)=FALSE),"",AVERAGE(AK11:BP11))</f>
        <v>#REF!</v>
      </c>
      <c r="R11" s="4" t="e">
        <f>IF(OR($AK11="",ISNUMBER($AK11)=FALSE),"",STDEV(AK11:BP11))</f>
        <v>#REF!</v>
      </c>
      <c r="S11" s="5" t="e">
        <f>IF(OR($AK11="",ISNUMBER($AK11)=FALSE),"",IF(AND(G11=0,I11=0),V11,IF(AND(G11="",H11=""),W11,(H11+ABS(I11))/(6*R11))))</f>
        <v>#REF!</v>
      </c>
      <c r="T11" s="77" t="e">
        <f>IF(OR($AK11="",ISNUMBER($AK11)=FALSE),"",IF(AND($F11="Tolerance",$G11&lt;&gt;""),($Q11-$G11)/(($L11-$M11)/2),IF(AND($F11="GD&amp;T",$H11&lt;&gt;""),$Q11/$H11,"")))</f>
        <v>#REF!</v>
      </c>
      <c r="U11" s="77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3" t="e">
        <f>IF(OR($AK11="",ISNUMBER($AK11)=FALSE),"",IF(AND(G11=0,I11=0),NORMSDIST(3*X11),NORMSDIST(3*X11)+NORMSDIST(6*S11-3*X11)-1))</f>
        <v>#REF!</v>
      </c>
      <c r="Z11" s="32" t="e">
        <f>IF($Q11="","",IF(F11="Tolerance",IF(($E11*3*R11+Q11)-G11&lt;H11,"",($E11*3*R11+Q11)-G11),IF(OR(F11="GD&amp;T",F11="MAX"),IF(($E11*3*R11+Q11)&lt;H11,"",($E11*3*R11+Q11)),"")))</f>
        <v>#REF!</v>
      </c>
      <c r="AA11" s="32" t="e">
        <f>IF(Q11="","",IF(F11="Tolerance",IF(-(($E11*3*R11)-Q11)-G11&gt;I11,"",-(($E11*3*R11)-Q11)-G11),IF(F11="MIN",IF(-(($E11*3*R11)-Q11)&gt;I11,"",-(($E11*3*R11)-Q11)),"")))</f>
        <v>#REF!</v>
      </c>
      <c r="AB11" s="32" t="e">
        <f>IF(OR(G11="",Q11=""),"",(L11+M11)/2-Q11)</f>
        <v>#REF!</v>
      </c>
      <c r="AC11" s="32" t="e">
        <f t="shared" ref="AC11:AC143" si="0">IF(OR($S11&gt;$AC$9,$R11=""),"",$AC$9*6*$R11)</f>
        <v>#REF!</v>
      </c>
      <c r="AD11" s="29"/>
      <c r="AE11" s="20" t="str">
        <f>IF(AD11="","",IF(AD11&gt;=0.966,"Normal","Not Normal"))</f>
        <v/>
      </c>
      <c r="AF11" s="76"/>
      <c r="AG11" s="60"/>
      <c r="AH11" s="60"/>
      <c r="AI11" s="61"/>
      <c r="AJ11" s="22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3" t="str">
        <f>C11</f>
        <v>1-1</v>
      </c>
      <c r="BS11" s="114">
        <f>OOC!G11</f>
        <v>1.4999999999999999E-2</v>
      </c>
      <c r="BT11" s="114" t="str">
        <f>OOC!H11</f>
        <v/>
      </c>
      <c r="BU11" s="3" t="e">
        <f>IF(OR($AK11="",ISNUMBER($AK11)=FALSE),"",MAX(AK11:BP11))</f>
        <v>#REF!</v>
      </c>
      <c r="BV11" s="3" t="e">
        <f>IF(OR($AK11="",ISNUMBER($AK11)=FALSE),"",MIN(AK11:BP11))</f>
        <v>#REF!</v>
      </c>
      <c r="BW11" s="3" t="e">
        <f>IF(OR($AK11="",ISNUMBER($AK11)=FALSE),"",AVERAGE(AK11:BP11))</f>
        <v>#REF!</v>
      </c>
      <c r="BX11" s="115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LM11" s="79"/>
      <c r="RF11" s="79"/>
      <c r="SB11" s="79"/>
      <c r="AHZ11" s="79"/>
      <c r="AJF11" s="79"/>
      <c r="AVS11" s="79"/>
      <c r="AWK11" s="79"/>
      <c r="BAO11" s="79"/>
      <c r="BCK11" s="79"/>
      <c r="CIM11" s="79"/>
      <c r="CON11" s="79"/>
      <c r="DIF11" s="79"/>
      <c r="DNP11" s="79"/>
      <c r="EAH11" s="79"/>
      <c r="EBL11" s="79"/>
    </row>
    <row r="12" spans="1:1007 1043:2019 2091:3024 3084:3444" ht="15" customHeight="1">
      <c r="A12" s="17">
        <v>2</v>
      </c>
      <c r="B12" s="84"/>
      <c r="C12" s="88" t="s">
        <v>120</v>
      </c>
      <c r="D12" s="88" t="s">
        <v>184</v>
      </c>
      <c r="E12" s="90">
        <v>1.33</v>
      </c>
      <c r="F12" s="12" t="s">
        <v>41</v>
      </c>
      <c r="G12" s="13"/>
      <c r="H12" s="89" t="e">
        <f>IF(OOC!S12=0,"",OOC!S12)</f>
        <v>#REF!</v>
      </c>
      <c r="I12" s="14" t="e">
        <f>IF(OOC!T12=0,"",OOC!T12)</f>
        <v>#REF!</v>
      </c>
      <c r="J12" s="15" t="s">
        <v>31</v>
      </c>
      <c r="K12" s="75"/>
      <c r="L12" s="18" t="e">
        <f t="shared" ref="L12:L122" si="1">IF(AND(G12="",H12=""),"",IF(G12="",H12,G12+H12))</f>
        <v>#REF!</v>
      </c>
      <c r="M12" s="24" t="e">
        <f t="shared" ref="M12:M122" si="2">IF(AND(G12="",I12=""),"",IF(G12="",I12,G12+I12))</f>
        <v>#REF!</v>
      </c>
      <c r="N12" s="27"/>
      <c r="O12" s="3" t="e">
        <f t="shared" ref="O12:O129" si="3">IF(OR($AK12="",ISNUMBER($AK12)=FALSE),"",MAX(AK12:BP12))</f>
        <v>#REF!</v>
      </c>
      <c r="P12" s="3" t="e">
        <f t="shared" ref="P12:P129" si="4">IF(OR($AK12="",ISNUMBER($AK12)=FALSE),"",MIN(AK12:BP12))</f>
        <v>#REF!</v>
      </c>
      <c r="Q12" s="3" t="e">
        <f t="shared" ref="Q12:Q129" si="5">IF(OR($AK12="",ISNUMBER($AK12)=FALSE),"",AVERAGE(AK12:BP12))</f>
        <v>#REF!</v>
      </c>
      <c r="R12" s="4" t="e">
        <f t="shared" ref="R12:R129" si="6">IF(OR($AK12="",ISNUMBER($AK12)=FALSE),"",STDEV(AK12:BP12))</f>
        <v>#REF!</v>
      </c>
      <c r="S12" s="5" t="e">
        <f>IF(OR($AK12="",ISNUMBER($AK12)=FALSE),"",IF(AND(G12=0,I12=0),V12,IF(AND(G12="",H12=""),W12,(H12+ABS(I12))/(6*R12))))</f>
        <v>#REF!</v>
      </c>
      <c r="T12" s="77" t="e">
        <f t="shared" ref="T12:T122" si="7">IF(OR($AK12="",ISNUMBER($AK12)=FALSE),"",IF(AND($F12="Tolerance",$G12&lt;&gt;""),($Q12-$G12)/(($L12-$M12)/2),IF(AND($F12="GD&amp;T",$H12&lt;&gt;""),$Q12/$H12,"")))</f>
        <v>#REF!</v>
      </c>
      <c r="U12" s="77" t="e">
        <f t="shared" ref="U12:U129" si="8">IF($T12="","",IF(ABS($T12)&lt;=0.125, "Level A",IF(AND(ABS($T12)&gt;0.125,ABS($T12)&lt;=0.25), "Level B",IF(AND(ABS($T12)&gt;0.25,ABS($T12)&lt;=0.5), "Level C", IF(ABS($T12)&gt;0.5, "Level D")))))</f>
        <v>#REF!</v>
      </c>
      <c r="V12" s="5" t="e">
        <f t="shared" ref="V12:V122" si="9">IF(OR($AK12="",ISNUMBER($AK12)=FALSE),"",IF(H12="","",(L12-Q12)/(3*R12)))</f>
        <v>#REF!</v>
      </c>
      <c r="W12" s="5" t="e">
        <f t="shared" ref="W12:W122" si="10">IF(OR($AK12="",ISNUMBER($AK12)=FALSE),"",IF(I12="","",(Q12-M12)/(3*R12)))</f>
        <v>#REF!</v>
      </c>
      <c r="X12" s="5" t="e">
        <f t="shared" ref="X12:X122" si="11">IF(OR($AK12="",ISNUMBER($AK12)=FALSE),"",IF(AND(G12=0,I12=0),((H12)-(Q12))/(3*R12),MIN(V12:W12)))</f>
        <v>#REF!</v>
      </c>
      <c r="Y12" s="73" t="e">
        <f t="shared" ref="Y12:Y122" si="12">IF(OR($AK12="",ISNUMBER($AK12)=FALSE),"",IF(AND(G12=0,I12=0),NORMSDIST(3*X12),NORMSDIST(3*X12)+NORMSDIST(6*S12-3*X12)-1))</f>
        <v>#REF!</v>
      </c>
      <c r="Z12" s="32" t="e">
        <f t="shared" ref="Z12:Z122" si="13">IF($Q12="","",IF(F12="Tolerance",IF(($E12*3*R12+Q12)-G12&lt;H12,"",($E12*3*R12+Q12)-G12),IF(OR(F12="GD&amp;T",F12="MAX"),IF(($E12*3*R12+Q12)&lt;H12,"",($E12*3*R12+Q12)),"")))</f>
        <v>#REF!</v>
      </c>
      <c r="AA12" s="32" t="e">
        <f t="shared" ref="AA12:AA122" si="14">IF(Q12="","",IF(F12="Tolerance",IF(-(($E12*3*R12)-Q12)-G12&gt;I12,"",-(($E12*3*R12)-Q12)-G12),IF(F12="MIN",IF(-(($E12*3*R12)-Q12)&gt;I12,"",-(($E12*3*R12)-Q12)),"")))</f>
        <v>#REF!</v>
      </c>
      <c r="AB12" s="32" t="e">
        <f t="shared" ref="AB12:AB122" si="15">IF(OR(G12="",Q12=""),"",(L12+M12)/2-Q12)</f>
        <v>#REF!</v>
      </c>
      <c r="AC12" s="32" t="e">
        <f t="shared" si="0"/>
        <v>#REF!</v>
      </c>
      <c r="AD12" s="29"/>
      <c r="AE12" s="20" t="str">
        <f t="shared" ref="AE12:AE135" si="16">IF(AD12="","",IF(AD12&gt;=0.966,"Normal","Not Normal"))</f>
        <v/>
      </c>
      <c r="AF12" s="76"/>
      <c r="AG12" s="60"/>
      <c r="AH12" s="60"/>
      <c r="AI12" s="61"/>
      <c r="AJ12" s="22"/>
      <c r="AK12" s="2" t="e">
        <f>#REF!</f>
        <v>#REF!</v>
      </c>
      <c r="AL12" s="2" t="e">
        <f>#REF!</f>
        <v>#REF!</v>
      </c>
      <c r="AM12" s="2" t="e">
        <f>#REF!</f>
        <v>#REF!</v>
      </c>
      <c r="AN12" s="2" t="e">
        <f>#REF!</f>
        <v>#REF!</v>
      </c>
      <c r="AO12" s="2" t="e">
        <f>#REF!</f>
        <v>#REF!</v>
      </c>
      <c r="AP12" s="2" t="e">
        <f>#REF!</f>
        <v>#REF!</v>
      </c>
      <c r="AQ12" s="2" t="e">
        <f>#REF!</f>
        <v>#REF!</v>
      </c>
      <c r="AR12" s="2" t="e">
        <f>#REF!</f>
        <v>#REF!</v>
      </c>
      <c r="AS12" s="2" t="e">
        <f>#REF!</f>
        <v>#REF!</v>
      </c>
      <c r="AT12" s="2" t="e">
        <f>#REF!</f>
        <v>#REF!</v>
      </c>
      <c r="AU12" s="2" t="e">
        <f>#REF!</f>
        <v>#REF!</v>
      </c>
      <c r="AV12" s="2" t="e">
        <f>#REF!</f>
        <v>#REF!</v>
      </c>
      <c r="AW12" s="2" t="e">
        <f>#REF!</f>
        <v>#REF!</v>
      </c>
      <c r="AX12" s="2" t="e">
        <f>#REF!</f>
        <v>#REF!</v>
      </c>
      <c r="AY12" s="2" t="e">
        <f>#REF!</f>
        <v>#REF!</v>
      </c>
      <c r="AZ12" s="2" t="e">
        <f>#REF!</f>
        <v>#REF!</v>
      </c>
      <c r="BA12" s="2" t="e">
        <f>#REF!</f>
        <v>#REF!</v>
      </c>
      <c r="BB12" s="2" t="e">
        <f>#REF!</f>
        <v>#REF!</v>
      </c>
      <c r="BC12" s="2" t="e">
        <f>#REF!</f>
        <v>#REF!</v>
      </c>
      <c r="BD12" s="2" t="e">
        <f>#REF!</f>
        <v>#REF!</v>
      </c>
      <c r="BE12" s="2" t="e">
        <f>#REF!</f>
        <v>#REF!</v>
      </c>
      <c r="BF12" s="2" t="e">
        <f>#REF!</f>
        <v>#REF!</v>
      </c>
      <c r="BG12" s="2" t="e">
        <f>#REF!</f>
        <v>#REF!</v>
      </c>
      <c r="BH12" s="2" t="e">
        <f>#REF!</f>
        <v>#REF!</v>
      </c>
      <c r="BI12" s="2" t="e">
        <f>#REF!</f>
        <v>#REF!</v>
      </c>
      <c r="BJ12" s="2" t="e">
        <f>#REF!</f>
        <v>#REF!</v>
      </c>
      <c r="BK12" s="2" t="e">
        <f>#REF!</f>
        <v>#REF!</v>
      </c>
      <c r="BL12" s="2" t="e">
        <f>#REF!</f>
        <v>#REF!</v>
      </c>
      <c r="BM12" s="2" t="e">
        <f>#REF!</f>
        <v>#REF!</v>
      </c>
      <c r="BN12" s="2" t="e">
        <f>#REF!</f>
        <v>#REF!</v>
      </c>
      <c r="BO12" s="2" t="e">
        <f>#REF!</f>
        <v>#REF!</v>
      </c>
      <c r="BP12" s="2" t="e">
        <f>#REF!</f>
        <v>#REF!</v>
      </c>
      <c r="BR12" s="113" t="str">
        <f t="shared" ref="BR12:BR75" si="17">C12</f>
        <v>1-2</v>
      </c>
      <c r="BS12" s="114">
        <f>OOC!G12</f>
        <v>1.4999999999999999E-2</v>
      </c>
      <c r="BT12" s="114" t="str">
        <f>OOC!H12</f>
        <v/>
      </c>
      <c r="BU12" s="3" t="e">
        <f t="shared" ref="BU12:BU75" si="18">IF(OR($AK12="",ISNUMBER($AK12)=FALSE),"",MAX(AK12:BP12))</f>
        <v>#REF!</v>
      </c>
      <c r="BV12" s="3" t="e">
        <f t="shared" ref="BV12:BV75" si="19">IF(OR($AK12="",ISNUMBER($AK12)=FALSE),"",MIN(AK12:BP12))</f>
        <v>#REF!</v>
      </c>
      <c r="BW12" s="3" t="e">
        <f t="shared" ref="BW12:BW75" si="20">IF(OR($AK12="",ISNUMBER($AK12)=FALSE),"",AVERAGE(AK12:BP12))</f>
        <v>#REF!</v>
      </c>
      <c r="BX12" s="115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  <c r="EE12" s="79"/>
      <c r="FM12" s="79"/>
      <c r="IG12" s="79"/>
      <c r="MA12" s="79"/>
      <c r="RF12" s="79"/>
      <c r="AJF12" s="79"/>
      <c r="ANC12" s="79"/>
      <c r="ARD12" s="79"/>
      <c r="AWA12" s="79"/>
      <c r="BHP12" s="79"/>
      <c r="BKO12" s="79"/>
      <c r="BNG12" s="79"/>
      <c r="BOO12" s="79"/>
      <c r="BOQ12" s="79"/>
      <c r="BSE12" s="79"/>
      <c r="BSL12" s="79"/>
      <c r="BTF12" s="79"/>
      <c r="BYQ12" s="79"/>
      <c r="CMX12" s="79"/>
      <c r="CNA12" s="79"/>
      <c r="CND12" s="79"/>
      <c r="CTW12" s="79"/>
      <c r="CXY12" s="79"/>
      <c r="CYG12" s="79"/>
      <c r="DGH12" s="79"/>
      <c r="DHO12" s="79"/>
      <c r="DKP12" s="79"/>
      <c r="DRL12" s="79"/>
      <c r="DRP12" s="79"/>
      <c r="DSR12" s="79"/>
      <c r="DXB12" s="79"/>
      <c r="DZP12" s="79"/>
    </row>
    <row r="13" spans="1:1007 1043:2019 2091:3024 3084:3444" ht="15" customHeight="1">
      <c r="A13" s="17">
        <v>3</v>
      </c>
      <c r="B13" s="84"/>
      <c r="C13" s="88" t="s">
        <v>121</v>
      </c>
      <c r="D13" s="88" t="s">
        <v>184</v>
      </c>
      <c r="E13" s="90">
        <v>1.33</v>
      </c>
      <c r="F13" s="12" t="s">
        <v>41</v>
      </c>
      <c r="G13" s="13"/>
      <c r="H13" s="89" t="e">
        <f>IF(OOC!S13=0,"",OOC!S13)</f>
        <v>#REF!</v>
      </c>
      <c r="I13" s="14" t="e">
        <f>IF(OOC!T13=0,"",OOC!T13)</f>
        <v>#REF!</v>
      </c>
      <c r="J13" s="15" t="s">
        <v>31</v>
      </c>
      <c r="K13" s="75"/>
      <c r="L13" s="18" t="e">
        <f t="shared" si="1"/>
        <v>#REF!</v>
      </c>
      <c r="M13" s="24" t="e">
        <f t="shared" si="2"/>
        <v>#REF!</v>
      </c>
      <c r="N13" s="27"/>
      <c r="O13" s="3" t="e">
        <f t="shared" si="3"/>
        <v>#REF!</v>
      </c>
      <c r="P13" s="3" t="e">
        <f t="shared" si="4"/>
        <v>#REF!</v>
      </c>
      <c r="Q13" s="3" t="e">
        <f t="shared" si="5"/>
        <v>#REF!</v>
      </c>
      <c r="R13" s="4" t="e">
        <f t="shared" si="6"/>
        <v>#REF!</v>
      </c>
      <c r="S13" s="5" t="e">
        <f>IF(OR($AK13="",ISNUMBER($AK13)=FALSE),"",IF(AND(G13=0,I13=0),V13,IF(AND(G13="",H13=""),W13,(H13+ABS(I13))/(6*R13))))</f>
        <v>#REF!</v>
      </c>
      <c r="T13" s="77" t="e">
        <f t="shared" si="7"/>
        <v>#REF!</v>
      </c>
      <c r="U13" s="77" t="e">
        <f t="shared" si="8"/>
        <v>#REF!</v>
      </c>
      <c r="V13" s="5" t="e">
        <f t="shared" si="9"/>
        <v>#REF!</v>
      </c>
      <c r="W13" s="5" t="e">
        <f t="shared" si="10"/>
        <v>#REF!</v>
      </c>
      <c r="X13" s="5" t="e">
        <f t="shared" si="11"/>
        <v>#REF!</v>
      </c>
      <c r="Y13" s="73" t="e">
        <f t="shared" si="12"/>
        <v>#REF!</v>
      </c>
      <c r="Z13" s="32" t="e">
        <f t="shared" si="13"/>
        <v>#REF!</v>
      </c>
      <c r="AA13" s="32" t="e">
        <f t="shared" si="14"/>
        <v>#REF!</v>
      </c>
      <c r="AB13" s="32" t="e">
        <f t="shared" si="15"/>
        <v>#REF!</v>
      </c>
      <c r="AC13" s="32" t="e">
        <f t="shared" si="0"/>
        <v>#REF!</v>
      </c>
      <c r="AD13" s="29"/>
      <c r="AE13" s="20" t="str">
        <f t="shared" si="16"/>
        <v/>
      </c>
      <c r="AF13" s="76"/>
      <c r="AG13" s="60"/>
      <c r="AH13" s="60"/>
      <c r="AI13" s="61"/>
      <c r="AJ13" s="22"/>
      <c r="AK13" s="2" t="e">
        <f>#REF!</f>
        <v>#REF!</v>
      </c>
      <c r="AL13" s="2" t="e">
        <f>#REF!</f>
        <v>#REF!</v>
      </c>
      <c r="AM13" s="2" t="e">
        <f>#REF!</f>
        <v>#REF!</v>
      </c>
      <c r="AN13" s="2" t="e">
        <f>#REF!</f>
        <v>#REF!</v>
      </c>
      <c r="AO13" s="2" t="e">
        <f>#REF!</f>
        <v>#REF!</v>
      </c>
      <c r="AP13" s="2" t="e">
        <f>#REF!</f>
        <v>#REF!</v>
      </c>
      <c r="AQ13" s="2" t="e">
        <f>#REF!</f>
        <v>#REF!</v>
      </c>
      <c r="AR13" s="2" t="e">
        <f>#REF!</f>
        <v>#REF!</v>
      </c>
      <c r="AS13" s="2" t="e">
        <f>#REF!</f>
        <v>#REF!</v>
      </c>
      <c r="AT13" s="2" t="e">
        <f>#REF!</f>
        <v>#REF!</v>
      </c>
      <c r="AU13" s="2" t="e">
        <f>#REF!</f>
        <v>#REF!</v>
      </c>
      <c r="AV13" s="2" t="e">
        <f>#REF!</f>
        <v>#REF!</v>
      </c>
      <c r="AW13" s="2" t="e">
        <f>#REF!</f>
        <v>#REF!</v>
      </c>
      <c r="AX13" s="2" t="e">
        <f>#REF!</f>
        <v>#REF!</v>
      </c>
      <c r="AY13" s="2" t="e">
        <f>#REF!</f>
        <v>#REF!</v>
      </c>
      <c r="AZ13" s="2" t="e">
        <f>#REF!</f>
        <v>#REF!</v>
      </c>
      <c r="BA13" s="2" t="e">
        <f>#REF!</f>
        <v>#REF!</v>
      </c>
      <c r="BB13" s="2" t="e">
        <f>#REF!</f>
        <v>#REF!</v>
      </c>
      <c r="BC13" s="2" t="e">
        <f>#REF!</f>
        <v>#REF!</v>
      </c>
      <c r="BD13" s="2" t="e">
        <f>#REF!</f>
        <v>#REF!</v>
      </c>
      <c r="BE13" s="2" t="e">
        <f>#REF!</f>
        <v>#REF!</v>
      </c>
      <c r="BF13" s="2" t="e">
        <f>#REF!</f>
        <v>#REF!</v>
      </c>
      <c r="BG13" s="2" t="e">
        <f>#REF!</f>
        <v>#REF!</v>
      </c>
      <c r="BH13" s="2" t="e">
        <f>#REF!</f>
        <v>#REF!</v>
      </c>
      <c r="BI13" s="2" t="e">
        <f>#REF!</f>
        <v>#REF!</v>
      </c>
      <c r="BJ13" s="2" t="e">
        <f>#REF!</f>
        <v>#REF!</v>
      </c>
      <c r="BK13" s="2" t="e">
        <f>#REF!</f>
        <v>#REF!</v>
      </c>
      <c r="BL13" s="2" t="e">
        <f>#REF!</f>
        <v>#REF!</v>
      </c>
      <c r="BM13" s="2" t="e">
        <f>#REF!</f>
        <v>#REF!</v>
      </c>
      <c r="BN13" s="2" t="e">
        <f>#REF!</f>
        <v>#REF!</v>
      </c>
      <c r="BO13" s="2" t="e">
        <f>#REF!</f>
        <v>#REF!</v>
      </c>
      <c r="BP13" s="2" t="e">
        <f>#REF!</f>
        <v>#REF!</v>
      </c>
      <c r="BR13" s="113" t="str">
        <f t="shared" si="17"/>
        <v>1-3</v>
      </c>
      <c r="BS13" s="114">
        <f>OOC!G13</f>
        <v>1.4999999999999999E-2</v>
      </c>
      <c r="BT13" s="114" t="str">
        <f>OOC!H13</f>
        <v/>
      </c>
      <c r="BU13" s="3" t="e">
        <f t="shared" si="18"/>
        <v>#REF!</v>
      </c>
      <c r="BV13" s="3" t="e">
        <f t="shared" si="19"/>
        <v>#REF!</v>
      </c>
      <c r="BW13" s="3" t="e">
        <f t="shared" si="20"/>
        <v>#REF!</v>
      </c>
      <c r="BX13" s="115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  <c r="EF13" s="79"/>
      <c r="IG13" s="79"/>
      <c r="AEQ13" s="79"/>
      <c r="BEA13" s="79"/>
      <c r="BIQ13" s="79"/>
      <c r="BNT13" s="79"/>
      <c r="BOO13" s="79"/>
      <c r="BQO13" s="79"/>
      <c r="BQU13" s="79"/>
      <c r="BTF13" s="79"/>
      <c r="BUT13" s="79"/>
      <c r="BVB13" s="79"/>
      <c r="BXV13" s="79"/>
      <c r="BYQ13" s="79"/>
      <c r="DGK13" s="79"/>
      <c r="DHO13" s="79"/>
      <c r="DNQ13" s="79"/>
      <c r="EAO13" s="79"/>
    </row>
    <row r="14" spans="1:1007 1043:2019 2091:3024 3084:3444" ht="15" customHeight="1">
      <c r="A14" s="17">
        <v>4</v>
      </c>
      <c r="B14" s="84"/>
      <c r="C14" s="88" t="s">
        <v>122</v>
      </c>
      <c r="D14" s="88" t="s">
        <v>184</v>
      </c>
      <c r="E14" s="90">
        <v>1.33</v>
      </c>
      <c r="F14" s="12" t="s">
        <v>41</v>
      </c>
      <c r="G14" s="13"/>
      <c r="H14" s="89" t="e">
        <f>IF(OOC!S14=0,"",OOC!S14)</f>
        <v>#REF!</v>
      </c>
      <c r="I14" s="14" t="e">
        <f>IF(OOC!T14=0,"",OOC!T14)</f>
        <v>#REF!</v>
      </c>
      <c r="J14" s="15" t="s">
        <v>31</v>
      </c>
      <c r="K14" s="75"/>
      <c r="L14" s="18" t="e">
        <f t="shared" si="1"/>
        <v>#REF!</v>
      </c>
      <c r="M14" s="24" t="e">
        <f t="shared" si="2"/>
        <v>#REF!</v>
      </c>
      <c r="N14" s="27"/>
      <c r="O14" s="3" t="e">
        <f t="shared" si="3"/>
        <v>#REF!</v>
      </c>
      <c r="P14" s="3" t="e">
        <f t="shared" si="4"/>
        <v>#REF!</v>
      </c>
      <c r="Q14" s="3" t="e">
        <f t="shared" si="5"/>
        <v>#REF!</v>
      </c>
      <c r="R14" s="4" t="e">
        <f t="shared" si="6"/>
        <v>#REF!</v>
      </c>
      <c r="S14" s="5" t="e">
        <f>IF(OR($AK14="",ISNUMBER($AK14)=FALSE),"",IF(AND(G14=0,I14=0),V14,IF(AND(G14="",H14=""),W14,(H14+ABS(I14))/(6*R14))))</f>
        <v>#REF!</v>
      </c>
      <c r="T14" s="77" t="e">
        <f t="shared" si="7"/>
        <v>#REF!</v>
      </c>
      <c r="U14" s="77" t="e">
        <f t="shared" si="8"/>
        <v>#REF!</v>
      </c>
      <c r="V14" s="5" t="e">
        <f t="shared" si="9"/>
        <v>#REF!</v>
      </c>
      <c r="W14" s="5" t="e">
        <f t="shared" si="10"/>
        <v>#REF!</v>
      </c>
      <c r="X14" s="5" t="e">
        <f t="shared" si="11"/>
        <v>#REF!</v>
      </c>
      <c r="Y14" s="73" t="e">
        <f t="shared" si="12"/>
        <v>#REF!</v>
      </c>
      <c r="Z14" s="32" t="e">
        <f t="shared" si="13"/>
        <v>#REF!</v>
      </c>
      <c r="AA14" s="32" t="e">
        <f t="shared" si="14"/>
        <v>#REF!</v>
      </c>
      <c r="AB14" s="32" t="e">
        <f t="shared" si="15"/>
        <v>#REF!</v>
      </c>
      <c r="AC14" s="32" t="e">
        <f t="shared" si="0"/>
        <v>#REF!</v>
      </c>
      <c r="AD14" s="29"/>
      <c r="AE14" s="20" t="str">
        <f t="shared" si="16"/>
        <v/>
      </c>
      <c r="AF14" s="76"/>
      <c r="AG14" s="60"/>
      <c r="AH14" s="60"/>
      <c r="AI14" s="61"/>
      <c r="AJ14" s="22"/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  <c r="AR14" s="2" t="e">
        <f>#REF!</f>
        <v>#REF!</v>
      </c>
      <c r="AS14" s="2" t="e">
        <f>#REF!</f>
        <v>#REF!</v>
      </c>
      <c r="AT14" s="2" t="e">
        <f>#REF!</f>
        <v>#REF!</v>
      </c>
      <c r="AU14" s="2" t="e">
        <f>#REF!</f>
        <v>#REF!</v>
      </c>
      <c r="AV14" s="2" t="e">
        <f>#REF!</f>
        <v>#REF!</v>
      </c>
      <c r="AW14" s="2" t="e">
        <f>#REF!</f>
        <v>#REF!</v>
      </c>
      <c r="AX14" s="2" t="e">
        <f>#REF!</f>
        <v>#REF!</v>
      </c>
      <c r="AY14" s="2" t="e">
        <f>#REF!</f>
        <v>#REF!</v>
      </c>
      <c r="AZ14" s="2" t="e">
        <f>#REF!</f>
        <v>#REF!</v>
      </c>
      <c r="BA14" s="2" t="e">
        <f>#REF!</f>
        <v>#REF!</v>
      </c>
      <c r="BB14" s="2" t="e">
        <f>#REF!</f>
        <v>#REF!</v>
      </c>
      <c r="BC14" s="2" t="e">
        <f>#REF!</f>
        <v>#REF!</v>
      </c>
      <c r="BD14" s="2" t="e">
        <f>#REF!</f>
        <v>#REF!</v>
      </c>
      <c r="BE14" s="2" t="e">
        <f>#REF!</f>
        <v>#REF!</v>
      </c>
      <c r="BF14" s="2" t="e">
        <f>#REF!</f>
        <v>#REF!</v>
      </c>
      <c r="BG14" s="2" t="e">
        <f>#REF!</f>
        <v>#REF!</v>
      </c>
      <c r="BH14" s="2" t="e">
        <f>#REF!</f>
        <v>#REF!</v>
      </c>
      <c r="BI14" s="2" t="e">
        <f>#REF!</f>
        <v>#REF!</v>
      </c>
      <c r="BJ14" s="2" t="e">
        <f>#REF!</f>
        <v>#REF!</v>
      </c>
      <c r="BK14" s="2" t="e">
        <f>#REF!</f>
        <v>#REF!</v>
      </c>
      <c r="BL14" s="2" t="e">
        <f>#REF!</f>
        <v>#REF!</v>
      </c>
      <c r="BM14" s="2" t="e">
        <f>#REF!</f>
        <v>#REF!</v>
      </c>
      <c r="BN14" s="2" t="e">
        <f>#REF!</f>
        <v>#REF!</v>
      </c>
      <c r="BO14" s="2" t="e">
        <f>#REF!</f>
        <v>#REF!</v>
      </c>
      <c r="BP14" s="2" t="e">
        <f>#REF!</f>
        <v>#REF!</v>
      </c>
      <c r="BR14" s="113" t="str">
        <f t="shared" si="17"/>
        <v>1-4</v>
      </c>
      <c r="BS14" s="114">
        <f>OOC!G14</f>
        <v>1.4999999999999999E-2</v>
      </c>
      <c r="BT14" s="114" t="str">
        <f>OOC!H14</f>
        <v/>
      </c>
      <c r="BU14" s="3" t="e">
        <f t="shared" si="18"/>
        <v>#REF!</v>
      </c>
      <c r="BV14" s="3" t="e">
        <f t="shared" si="19"/>
        <v>#REF!</v>
      </c>
      <c r="BW14" s="3" t="e">
        <f t="shared" si="20"/>
        <v>#REF!</v>
      </c>
      <c r="BX14" s="115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  <c r="DK14" s="79"/>
      <c r="JO14" s="79"/>
      <c r="PD14" s="79"/>
      <c r="SC14" s="79"/>
      <c r="ZV14" s="79"/>
      <c r="AAJ14" s="79"/>
      <c r="AKS14" s="79"/>
      <c r="ALS14" s="79"/>
      <c r="APB14" s="79"/>
      <c r="AQG14" s="79"/>
      <c r="ATV14" s="79"/>
      <c r="AZB14" s="79"/>
      <c r="AZL14" s="79"/>
      <c r="BFN14" s="79"/>
      <c r="BIB14" s="79"/>
      <c r="BNM14" s="79"/>
      <c r="BRF14" s="79"/>
      <c r="BRU14" s="79"/>
      <c r="BUJ14" s="79"/>
      <c r="BUO14" s="79"/>
      <c r="BUY14" s="79"/>
      <c r="BWO14" s="79"/>
      <c r="CBO14" s="79"/>
      <c r="CDL14" s="79"/>
      <c r="CED14" s="79"/>
      <c r="CEE14" s="79"/>
      <c r="CJA14" s="79"/>
      <c r="CLB14" s="79"/>
      <c r="CMY14" s="79"/>
      <c r="COO14" s="79"/>
      <c r="CPR14" s="79"/>
      <c r="CQM14" s="79"/>
      <c r="CSF14" s="79"/>
      <c r="CYC14" s="79"/>
      <c r="DBV14" s="79"/>
      <c r="DDG14" s="79"/>
      <c r="DGQ14" s="79"/>
      <c r="DGZ14" s="79"/>
      <c r="DLH14" s="79"/>
      <c r="DRH14" s="79"/>
      <c r="DRI14" s="79"/>
      <c r="DTY14" s="79"/>
      <c r="EAI14" s="79"/>
    </row>
    <row r="15" spans="1:1007 1043:2019 2091:3024 3084:3444" ht="15" customHeight="1">
      <c r="A15" s="17">
        <v>5</v>
      </c>
      <c r="B15" s="84" t="s">
        <v>123</v>
      </c>
      <c r="C15" s="88" t="s">
        <v>124</v>
      </c>
      <c r="D15" s="88" t="s">
        <v>125</v>
      </c>
      <c r="E15" s="90">
        <v>1.5</v>
      </c>
      <c r="F15" s="12" t="s">
        <v>41</v>
      </c>
      <c r="G15" s="13"/>
      <c r="H15" s="89" t="e">
        <f>IF(OOC!S15=0,"",OOC!S15)</f>
        <v>#REF!</v>
      </c>
      <c r="I15" s="14" t="e">
        <f>IF(OOC!T15=0,"",OOC!T15)</f>
        <v>#REF!</v>
      </c>
      <c r="J15" s="15" t="s">
        <v>31</v>
      </c>
      <c r="K15" s="75"/>
      <c r="L15" s="18" t="e">
        <f t="shared" si="1"/>
        <v>#REF!</v>
      </c>
      <c r="M15" s="24" t="e">
        <f t="shared" si="2"/>
        <v>#REF!</v>
      </c>
      <c r="N15" s="27"/>
      <c r="O15" s="3" t="e">
        <f t="shared" si="3"/>
        <v>#REF!</v>
      </c>
      <c r="P15" s="3" t="e">
        <f t="shared" si="4"/>
        <v>#REF!</v>
      </c>
      <c r="Q15" s="3" t="e">
        <f t="shared" si="5"/>
        <v>#REF!</v>
      </c>
      <c r="R15" s="4" t="e">
        <f t="shared" si="6"/>
        <v>#REF!</v>
      </c>
      <c r="S15" s="5" t="e">
        <f>IF(OR($AK15="",ISNUMBER($AK15)=FALSE),"",IF(AND(G15=0,I15=""),V15,IF(AND(G15="",H15=""),W15,(H15+ABS(I15))/(6*R15))))</f>
        <v>#REF!</v>
      </c>
      <c r="T15" s="77" t="e">
        <f t="shared" si="7"/>
        <v>#REF!</v>
      </c>
      <c r="U15" s="77" t="e">
        <f t="shared" si="8"/>
        <v>#REF!</v>
      </c>
      <c r="V15" s="5" t="e">
        <f t="shared" si="9"/>
        <v>#REF!</v>
      </c>
      <c r="W15" s="5" t="e">
        <f t="shared" si="10"/>
        <v>#REF!</v>
      </c>
      <c r="X15" s="5" t="e">
        <f t="shared" si="11"/>
        <v>#REF!</v>
      </c>
      <c r="Y15" s="73" t="e">
        <f t="shared" si="12"/>
        <v>#REF!</v>
      </c>
      <c r="Z15" s="32" t="e">
        <f t="shared" si="13"/>
        <v>#REF!</v>
      </c>
      <c r="AA15" s="32" t="e">
        <f t="shared" si="14"/>
        <v>#REF!</v>
      </c>
      <c r="AB15" s="32" t="e">
        <f t="shared" si="15"/>
        <v>#REF!</v>
      </c>
      <c r="AC15" s="32" t="e">
        <f t="shared" si="0"/>
        <v>#REF!</v>
      </c>
      <c r="AD15" s="29"/>
      <c r="AE15" s="20" t="str">
        <f t="shared" si="16"/>
        <v/>
      </c>
      <c r="AF15" s="76"/>
      <c r="AG15" s="60"/>
      <c r="AH15" s="60"/>
      <c r="AI15" s="61"/>
      <c r="AJ15" s="22"/>
      <c r="AK15" s="2" t="e">
        <f>#REF!</f>
        <v>#REF!</v>
      </c>
      <c r="AL15" s="2" t="e">
        <f>#REF!</f>
        <v>#REF!</v>
      </c>
      <c r="AM15" s="2" t="e">
        <f>#REF!</f>
        <v>#REF!</v>
      </c>
      <c r="AN15" s="2" t="e">
        <f>#REF!</f>
        <v>#REF!</v>
      </c>
      <c r="AO15" s="2" t="e">
        <f>#REF!</f>
        <v>#REF!</v>
      </c>
      <c r="AP15" s="2" t="e">
        <f>#REF!</f>
        <v>#REF!</v>
      </c>
      <c r="AQ15" s="2" t="e">
        <f>#REF!</f>
        <v>#REF!</v>
      </c>
      <c r="AR15" s="2" t="e">
        <f>#REF!</f>
        <v>#REF!</v>
      </c>
      <c r="AS15" s="2" t="e">
        <f>#REF!</f>
        <v>#REF!</v>
      </c>
      <c r="AT15" s="2" t="e">
        <f>#REF!</f>
        <v>#REF!</v>
      </c>
      <c r="AU15" s="2" t="e">
        <f>#REF!</f>
        <v>#REF!</v>
      </c>
      <c r="AV15" s="2" t="e">
        <f>#REF!</f>
        <v>#REF!</v>
      </c>
      <c r="AW15" s="2" t="e">
        <f>#REF!</f>
        <v>#REF!</v>
      </c>
      <c r="AX15" s="2" t="e">
        <f>#REF!</f>
        <v>#REF!</v>
      </c>
      <c r="AY15" s="2" t="e">
        <f>#REF!</f>
        <v>#REF!</v>
      </c>
      <c r="AZ15" s="2" t="e">
        <f>#REF!</f>
        <v>#REF!</v>
      </c>
      <c r="BA15" s="2" t="e">
        <f>#REF!</f>
        <v>#REF!</v>
      </c>
      <c r="BB15" s="2" t="e">
        <f>#REF!</f>
        <v>#REF!</v>
      </c>
      <c r="BC15" s="2" t="e">
        <f>#REF!</f>
        <v>#REF!</v>
      </c>
      <c r="BD15" s="2" t="e">
        <f>#REF!</f>
        <v>#REF!</v>
      </c>
      <c r="BE15" s="2" t="e">
        <f>#REF!</f>
        <v>#REF!</v>
      </c>
      <c r="BF15" s="2" t="e">
        <f>#REF!</f>
        <v>#REF!</v>
      </c>
      <c r="BG15" s="2" t="e">
        <f>#REF!</f>
        <v>#REF!</v>
      </c>
      <c r="BH15" s="2" t="e">
        <f>#REF!</f>
        <v>#REF!</v>
      </c>
      <c r="BI15" s="2" t="e">
        <f>#REF!</f>
        <v>#REF!</v>
      </c>
      <c r="BJ15" s="2" t="e">
        <f>#REF!</f>
        <v>#REF!</v>
      </c>
      <c r="BK15" s="2" t="e">
        <f>#REF!</f>
        <v>#REF!</v>
      </c>
      <c r="BL15" s="2" t="e">
        <f>#REF!</f>
        <v>#REF!</v>
      </c>
      <c r="BM15" s="2" t="e">
        <f>#REF!</f>
        <v>#REF!</v>
      </c>
      <c r="BN15" s="2" t="e">
        <f>#REF!</f>
        <v>#REF!</v>
      </c>
      <c r="BO15" s="2" t="e">
        <f>#REF!</f>
        <v>#REF!</v>
      </c>
      <c r="BP15" s="2" t="e">
        <f>#REF!</f>
        <v>#REF!</v>
      </c>
      <c r="BR15" s="113" t="str">
        <f t="shared" si="17"/>
        <v>2-1</v>
      </c>
      <c r="BS15" s="114">
        <f>OOC!G15</f>
        <v>8.0000000000000002E-3</v>
      </c>
      <c r="BT15" s="114" t="str">
        <f>OOC!H15</f>
        <v/>
      </c>
      <c r="BU15" s="3" t="e">
        <f t="shared" si="18"/>
        <v>#REF!</v>
      </c>
      <c r="BV15" s="3" t="e">
        <f t="shared" si="19"/>
        <v>#REF!</v>
      </c>
      <c r="BW15" s="3" t="e">
        <f t="shared" si="20"/>
        <v>#REF!</v>
      </c>
      <c r="BX15" s="115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  <c r="CB15" s="79"/>
      <c r="CH15" s="79"/>
      <c r="DK15" s="79"/>
      <c r="DR15" s="79"/>
      <c r="EC15" s="79"/>
      <c r="EO15" s="79"/>
      <c r="SZ15" s="79"/>
      <c r="WE15" s="79"/>
      <c r="XF15" s="79"/>
      <c r="ZV15" s="79"/>
      <c r="AJN15" s="79"/>
      <c r="BIB15" s="79"/>
      <c r="BJB15" s="79"/>
      <c r="BLP15" s="79"/>
      <c r="BNO15" s="79"/>
      <c r="BNR15" s="79"/>
      <c r="BNY15" s="79"/>
      <c r="BRU15" s="79"/>
      <c r="BUO15" s="79"/>
      <c r="BWV15" s="79"/>
      <c r="CEE15" s="79"/>
      <c r="CJE15" s="79"/>
      <c r="CMU15" s="79"/>
      <c r="CMY15" s="79"/>
      <c r="COL15" s="79"/>
      <c r="COV15" s="79"/>
      <c r="CPG15" s="79"/>
      <c r="CWI15" s="79"/>
      <c r="CYC15" s="79"/>
      <c r="DBV15" s="79"/>
      <c r="DEZ15" s="79"/>
      <c r="DFM15" s="79"/>
      <c r="DFN15" s="79"/>
      <c r="DGK15" s="79"/>
      <c r="DHB15" s="79"/>
      <c r="DRI15" s="79"/>
      <c r="DSS15" s="79"/>
    </row>
    <row r="16" spans="1:1007 1043:2019 2091:3024 3084:3444" ht="15" customHeight="1">
      <c r="A16" s="17">
        <v>6</v>
      </c>
      <c r="B16" s="84" t="s">
        <v>126</v>
      </c>
      <c r="C16" s="88" t="s">
        <v>127</v>
      </c>
      <c r="D16" s="88" t="s">
        <v>125</v>
      </c>
      <c r="E16" s="90">
        <v>1.5</v>
      </c>
      <c r="F16" s="12" t="s">
        <v>41</v>
      </c>
      <c r="G16" s="13"/>
      <c r="H16" s="89" t="e">
        <f>IF(OOC!S16=0,"",OOC!S16)</f>
        <v>#REF!</v>
      </c>
      <c r="I16" s="14" t="e">
        <f>IF(OOC!T16=0,"",OOC!T16)</f>
        <v>#REF!</v>
      </c>
      <c r="J16" s="15" t="s">
        <v>31</v>
      </c>
      <c r="K16" s="75"/>
      <c r="L16" s="18" t="e">
        <f t="shared" si="1"/>
        <v>#REF!</v>
      </c>
      <c r="M16" s="24" t="e">
        <f t="shared" si="2"/>
        <v>#REF!</v>
      </c>
      <c r="N16" s="27"/>
      <c r="O16" s="3" t="e">
        <f t="shared" si="3"/>
        <v>#REF!</v>
      </c>
      <c r="P16" s="3" t="e">
        <f t="shared" si="4"/>
        <v>#REF!</v>
      </c>
      <c r="Q16" s="3" t="e">
        <f t="shared" si="5"/>
        <v>#REF!</v>
      </c>
      <c r="R16" s="4" t="e">
        <f t="shared" si="6"/>
        <v>#REF!</v>
      </c>
      <c r="S16" s="5" t="e">
        <f t="shared" ref="S16:S107" si="21">IF(OR($AK16="",ISNUMBER($AK16)=FALSE),"",IF(AND(G16=0,I16=""),V16,IF(AND(G16="",H16=""),W16,(H16+ABS(I16))/(6*R16))))</f>
        <v>#REF!</v>
      </c>
      <c r="T16" s="77" t="e">
        <f t="shared" si="7"/>
        <v>#REF!</v>
      </c>
      <c r="U16" s="77" t="e">
        <f t="shared" si="8"/>
        <v>#REF!</v>
      </c>
      <c r="V16" s="5" t="e">
        <f t="shared" si="9"/>
        <v>#REF!</v>
      </c>
      <c r="W16" s="5" t="e">
        <f t="shared" si="10"/>
        <v>#REF!</v>
      </c>
      <c r="X16" s="5" t="e">
        <f t="shared" si="11"/>
        <v>#REF!</v>
      </c>
      <c r="Y16" s="73" t="e">
        <f t="shared" si="12"/>
        <v>#REF!</v>
      </c>
      <c r="Z16" s="32" t="e">
        <f t="shared" si="13"/>
        <v>#REF!</v>
      </c>
      <c r="AA16" s="32" t="e">
        <f t="shared" si="14"/>
        <v>#REF!</v>
      </c>
      <c r="AB16" s="32" t="e">
        <f t="shared" si="15"/>
        <v>#REF!</v>
      </c>
      <c r="AC16" s="32" t="e">
        <f t="shared" si="0"/>
        <v>#REF!</v>
      </c>
      <c r="AD16" s="29"/>
      <c r="AE16" s="20" t="str">
        <f t="shared" si="16"/>
        <v/>
      </c>
      <c r="AF16" s="76"/>
      <c r="AG16" s="60"/>
      <c r="AH16" s="60"/>
      <c r="AI16" s="61"/>
      <c r="AJ16" s="22"/>
      <c r="AK16" s="2" t="e">
        <f>#REF!</f>
        <v>#REF!</v>
      </c>
      <c r="AL16" s="2" t="e">
        <f>#REF!</f>
        <v>#REF!</v>
      </c>
      <c r="AM16" s="2" t="e">
        <f>#REF!</f>
        <v>#REF!</v>
      </c>
      <c r="AN16" s="2" t="e">
        <f>#REF!</f>
        <v>#REF!</v>
      </c>
      <c r="AO16" s="2" t="e">
        <f>#REF!</f>
        <v>#REF!</v>
      </c>
      <c r="AP16" s="2" t="e">
        <f>#REF!</f>
        <v>#REF!</v>
      </c>
      <c r="AQ16" s="2" t="e">
        <f>#REF!</f>
        <v>#REF!</v>
      </c>
      <c r="AR16" s="2" t="e">
        <f>#REF!</f>
        <v>#REF!</v>
      </c>
      <c r="AS16" s="2" t="e">
        <f>#REF!</f>
        <v>#REF!</v>
      </c>
      <c r="AT16" s="2" t="e">
        <f>#REF!</f>
        <v>#REF!</v>
      </c>
      <c r="AU16" s="2" t="e">
        <f>#REF!</f>
        <v>#REF!</v>
      </c>
      <c r="AV16" s="2" t="e">
        <f>#REF!</f>
        <v>#REF!</v>
      </c>
      <c r="AW16" s="2" t="e">
        <f>#REF!</f>
        <v>#REF!</v>
      </c>
      <c r="AX16" s="2" t="e">
        <f>#REF!</f>
        <v>#REF!</v>
      </c>
      <c r="AY16" s="2" t="e">
        <f>#REF!</f>
        <v>#REF!</v>
      </c>
      <c r="AZ16" s="2" t="e">
        <f>#REF!</f>
        <v>#REF!</v>
      </c>
      <c r="BA16" s="2" t="e">
        <f>#REF!</f>
        <v>#REF!</v>
      </c>
      <c r="BB16" s="2" t="e">
        <f>#REF!</f>
        <v>#REF!</v>
      </c>
      <c r="BC16" s="2" t="e">
        <f>#REF!</f>
        <v>#REF!</v>
      </c>
      <c r="BD16" s="2" t="e">
        <f>#REF!</f>
        <v>#REF!</v>
      </c>
      <c r="BE16" s="2" t="e">
        <f>#REF!</f>
        <v>#REF!</v>
      </c>
      <c r="BF16" s="2" t="e">
        <f>#REF!</f>
        <v>#REF!</v>
      </c>
      <c r="BG16" s="2" t="e">
        <f>#REF!</f>
        <v>#REF!</v>
      </c>
      <c r="BH16" s="2" t="e">
        <f>#REF!</f>
        <v>#REF!</v>
      </c>
      <c r="BI16" s="2" t="e">
        <f>#REF!</f>
        <v>#REF!</v>
      </c>
      <c r="BJ16" s="2" t="e">
        <f>#REF!</f>
        <v>#REF!</v>
      </c>
      <c r="BK16" s="2" t="e">
        <f>#REF!</f>
        <v>#REF!</v>
      </c>
      <c r="BL16" s="2" t="e">
        <f>#REF!</f>
        <v>#REF!</v>
      </c>
      <c r="BM16" s="2" t="e">
        <f>#REF!</f>
        <v>#REF!</v>
      </c>
      <c r="BN16" s="2" t="e">
        <f>#REF!</f>
        <v>#REF!</v>
      </c>
      <c r="BO16" s="2" t="e">
        <f>#REF!</f>
        <v>#REF!</v>
      </c>
      <c r="BP16" s="2" t="e">
        <f>#REF!</f>
        <v>#REF!</v>
      </c>
      <c r="BR16" s="113" t="str">
        <f t="shared" si="17"/>
        <v>2-2</v>
      </c>
      <c r="BS16" s="114">
        <f>OOC!G16</f>
        <v>8.0000000000000002E-3</v>
      </c>
      <c r="BT16" s="114" t="str">
        <f>OOC!H16</f>
        <v/>
      </c>
      <c r="BU16" s="3" t="e">
        <f t="shared" si="18"/>
        <v>#REF!</v>
      </c>
      <c r="BV16" s="3" t="e">
        <f t="shared" si="19"/>
        <v>#REF!</v>
      </c>
      <c r="BW16" s="3" t="e">
        <f t="shared" si="20"/>
        <v>#REF!</v>
      </c>
      <c r="BX16" s="115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  <c r="CA16" s="79"/>
      <c r="EE16" s="79"/>
      <c r="FM16" s="79"/>
      <c r="IG16" s="79"/>
      <c r="MA16" s="79"/>
      <c r="OD16" s="79"/>
      <c r="RF16" s="79"/>
      <c r="AJF16" s="79"/>
      <c r="ANC16" s="79"/>
      <c r="AWA16" s="79"/>
      <c r="BKO16" s="79"/>
      <c r="BNG16" s="79"/>
      <c r="BOQ16" s="79"/>
      <c r="BRF16" s="79"/>
      <c r="BTF16" s="79"/>
      <c r="CBK16" s="79"/>
      <c r="CFX16" s="79"/>
      <c r="CIM16" s="79"/>
      <c r="CND16" s="79"/>
      <c r="CYG16" s="79"/>
      <c r="DRP16" s="79"/>
    </row>
    <row r="17" spans="1:1024 1048:1972 2070:3069 3095:3452" ht="15" customHeight="1">
      <c r="A17" s="17">
        <v>7</v>
      </c>
      <c r="B17" s="84" t="s">
        <v>128</v>
      </c>
      <c r="C17" s="88" t="s">
        <v>129</v>
      </c>
      <c r="D17" s="88" t="s">
        <v>125</v>
      </c>
      <c r="E17" s="90">
        <v>1.5</v>
      </c>
      <c r="F17" s="12" t="s">
        <v>41</v>
      </c>
      <c r="G17" s="13"/>
      <c r="H17" s="89" t="e">
        <f>IF(OOC!S17=0,"",OOC!S17)</f>
        <v>#REF!</v>
      </c>
      <c r="I17" s="14" t="e">
        <f>IF(OOC!T17=0,"",OOC!T17)</f>
        <v>#REF!</v>
      </c>
      <c r="J17" s="15" t="s">
        <v>31</v>
      </c>
      <c r="K17" s="75"/>
      <c r="L17" s="18" t="e">
        <f t="shared" si="1"/>
        <v>#REF!</v>
      </c>
      <c r="M17" s="24" t="e">
        <f t="shared" si="2"/>
        <v>#REF!</v>
      </c>
      <c r="N17" s="27"/>
      <c r="O17" s="3" t="e">
        <f t="shared" si="3"/>
        <v>#REF!</v>
      </c>
      <c r="P17" s="3" t="e">
        <f t="shared" si="4"/>
        <v>#REF!</v>
      </c>
      <c r="Q17" s="3" t="e">
        <f t="shared" si="5"/>
        <v>#REF!</v>
      </c>
      <c r="R17" s="4" t="e">
        <f t="shared" si="6"/>
        <v>#REF!</v>
      </c>
      <c r="S17" s="5" t="e">
        <f t="shared" si="21"/>
        <v>#REF!</v>
      </c>
      <c r="T17" s="77" t="e">
        <f t="shared" si="7"/>
        <v>#REF!</v>
      </c>
      <c r="U17" s="77" t="e">
        <f t="shared" si="8"/>
        <v>#REF!</v>
      </c>
      <c r="V17" s="5" t="e">
        <f t="shared" si="9"/>
        <v>#REF!</v>
      </c>
      <c r="W17" s="5" t="e">
        <f t="shared" si="10"/>
        <v>#REF!</v>
      </c>
      <c r="X17" s="5" t="e">
        <f t="shared" si="11"/>
        <v>#REF!</v>
      </c>
      <c r="Y17" s="73" t="e">
        <f t="shared" si="12"/>
        <v>#REF!</v>
      </c>
      <c r="Z17" s="32" t="e">
        <f t="shared" si="13"/>
        <v>#REF!</v>
      </c>
      <c r="AA17" s="32" t="e">
        <f t="shared" si="14"/>
        <v>#REF!</v>
      </c>
      <c r="AB17" s="32" t="e">
        <f t="shared" si="15"/>
        <v>#REF!</v>
      </c>
      <c r="AC17" s="32" t="e">
        <f t="shared" si="0"/>
        <v>#REF!</v>
      </c>
      <c r="AD17" s="29"/>
      <c r="AE17" s="20" t="str">
        <f t="shared" si="16"/>
        <v/>
      </c>
      <c r="AF17" s="76"/>
      <c r="AG17" s="60"/>
      <c r="AH17" s="60"/>
      <c r="AI17" s="61"/>
      <c r="AJ17" s="22"/>
      <c r="AK17" s="2" t="e">
        <f>#REF!</f>
        <v>#REF!</v>
      </c>
      <c r="AL17" s="2" t="e">
        <f>#REF!</f>
        <v>#REF!</v>
      </c>
      <c r="AM17" s="2" t="e">
        <f>#REF!</f>
        <v>#REF!</v>
      </c>
      <c r="AN17" s="2" t="e">
        <f>#REF!</f>
        <v>#REF!</v>
      </c>
      <c r="AO17" s="2" t="e">
        <f>#REF!</f>
        <v>#REF!</v>
      </c>
      <c r="AP17" s="2" t="e">
        <f>#REF!</f>
        <v>#REF!</v>
      </c>
      <c r="AQ17" s="2" t="e">
        <f>#REF!</f>
        <v>#REF!</v>
      </c>
      <c r="AR17" s="2" t="e">
        <f>#REF!</f>
        <v>#REF!</v>
      </c>
      <c r="AS17" s="2" t="e">
        <f>#REF!</f>
        <v>#REF!</v>
      </c>
      <c r="AT17" s="2" t="e">
        <f>#REF!</f>
        <v>#REF!</v>
      </c>
      <c r="AU17" s="2" t="e">
        <f>#REF!</f>
        <v>#REF!</v>
      </c>
      <c r="AV17" s="2" t="e">
        <f>#REF!</f>
        <v>#REF!</v>
      </c>
      <c r="AW17" s="2" t="e">
        <f>#REF!</f>
        <v>#REF!</v>
      </c>
      <c r="AX17" s="2" t="e">
        <f>#REF!</f>
        <v>#REF!</v>
      </c>
      <c r="AY17" s="2" t="e">
        <f>#REF!</f>
        <v>#REF!</v>
      </c>
      <c r="AZ17" s="2" t="e">
        <f>#REF!</f>
        <v>#REF!</v>
      </c>
      <c r="BA17" s="2" t="e">
        <f>#REF!</f>
        <v>#REF!</v>
      </c>
      <c r="BB17" s="2" t="e">
        <f>#REF!</f>
        <v>#REF!</v>
      </c>
      <c r="BC17" s="2" t="e">
        <f>#REF!</f>
        <v>#REF!</v>
      </c>
      <c r="BD17" s="2" t="e">
        <f>#REF!</f>
        <v>#REF!</v>
      </c>
      <c r="BE17" s="2" t="e">
        <f>#REF!</f>
        <v>#REF!</v>
      </c>
      <c r="BF17" s="2" t="e">
        <f>#REF!</f>
        <v>#REF!</v>
      </c>
      <c r="BG17" s="2" t="e">
        <f>#REF!</f>
        <v>#REF!</v>
      </c>
      <c r="BH17" s="2" t="e">
        <f>#REF!</f>
        <v>#REF!</v>
      </c>
      <c r="BI17" s="2" t="e">
        <f>#REF!</f>
        <v>#REF!</v>
      </c>
      <c r="BJ17" s="2" t="e">
        <f>#REF!</f>
        <v>#REF!</v>
      </c>
      <c r="BK17" s="2" t="e">
        <f>#REF!</f>
        <v>#REF!</v>
      </c>
      <c r="BL17" s="2" t="e">
        <f>#REF!</f>
        <v>#REF!</v>
      </c>
      <c r="BM17" s="2" t="e">
        <f>#REF!</f>
        <v>#REF!</v>
      </c>
      <c r="BN17" s="2" t="e">
        <f>#REF!</f>
        <v>#REF!</v>
      </c>
      <c r="BO17" s="2" t="e">
        <f>#REF!</f>
        <v>#REF!</v>
      </c>
      <c r="BP17" s="2" t="e">
        <f>#REF!</f>
        <v>#REF!</v>
      </c>
      <c r="BR17" s="113" t="str">
        <f t="shared" si="17"/>
        <v>2-3</v>
      </c>
      <c r="BS17" s="114">
        <f>OOC!G17</f>
        <v>8.0000000000000002E-3</v>
      </c>
      <c r="BT17" s="114" t="str">
        <f>OOC!H17</f>
        <v/>
      </c>
      <c r="BU17" s="3" t="e">
        <f t="shared" si="18"/>
        <v>#REF!</v>
      </c>
      <c r="BV17" s="3" t="e">
        <f t="shared" si="19"/>
        <v>#REF!</v>
      </c>
      <c r="BW17" s="3" t="e">
        <f t="shared" si="20"/>
        <v>#REF!</v>
      </c>
      <c r="BX17" s="115" t="e">
        <f>IF(AND(IF(OOC!G17="",0,OOC!G17) &gt;= IF(O17="",0,O17), IF(O17="",0,O17) &gt; IF(L17="",0,L17)), "OOC",
IF(AND(IF(M17="",0,M17) &gt; IF(P17="",0,P17), IF(P17="",0,P17) &gt;= IF(OOC!H17="",0,OOC!H17)), "OOC",
IF(IF(O17="",0,O17) &gt; IF(OOC!G17="",0,OOC!G17), "OOS",
IF(IF(OOC!H17="",0,OOC!H17) &gt; IF(P17="",0,P17), "OOS", "OK"))))</f>
        <v>#REF!</v>
      </c>
      <c r="EN17" s="79"/>
      <c r="GB17" s="79"/>
      <c r="LV17" s="79"/>
      <c r="MI17" s="79"/>
      <c r="OY17" s="79"/>
      <c r="VP17" s="79"/>
      <c r="WP17" s="79"/>
      <c r="YZ17" s="79"/>
      <c r="AAJ17" s="79"/>
      <c r="AAX17" s="79"/>
      <c r="ACE17" s="79"/>
      <c r="AGH17" s="79"/>
      <c r="AHX17" s="79"/>
      <c r="AJU17" s="79"/>
      <c r="AKU17" s="79"/>
      <c r="AMJ17" s="79"/>
      <c r="ANH17" s="79"/>
      <c r="ANL17" s="79"/>
      <c r="AOB17" s="79"/>
      <c r="AOI17" s="79"/>
      <c r="AOJ17" s="79"/>
      <c r="APL17" s="79"/>
      <c r="ARW17" s="79"/>
      <c r="AXV17" s="79"/>
      <c r="AZX17" s="79"/>
      <c r="BAX17" s="79"/>
      <c r="BCP17" s="79"/>
      <c r="BDK17" s="79"/>
      <c r="BPR17" s="79"/>
      <c r="BRQ17" s="79"/>
      <c r="CDG17" s="79"/>
      <c r="CED17" s="79"/>
      <c r="CJQ17" s="79"/>
      <c r="CVB17" s="79"/>
      <c r="DKP17" s="79"/>
      <c r="DQX17" s="79"/>
      <c r="DRI17" s="79"/>
      <c r="DSH17" s="79"/>
      <c r="DTK17" s="79"/>
    </row>
    <row r="18" spans="1:1024 1048:1972 2070:3069 3095:3452" ht="15" customHeight="1">
      <c r="A18" s="17">
        <v>8</v>
      </c>
      <c r="B18" s="84" t="s">
        <v>130</v>
      </c>
      <c r="C18" s="88" t="s">
        <v>131</v>
      </c>
      <c r="D18" s="88" t="s">
        <v>125</v>
      </c>
      <c r="E18" s="90">
        <v>1.5</v>
      </c>
      <c r="F18" s="12" t="s">
        <v>41</v>
      </c>
      <c r="G18" s="13"/>
      <c r="H18" s="89" t="e">
        <f>IF(OOC!S18=0,"",OOC!S18)</f>
        <v>#REF!</v>
      </c>
      <c r="I18" s="14" t="e">
        <f>IF(OOC!T18=0,"",OOC!T18)</f>
        <v>#REF!</v>
      </c>
      <c r="J18" s="15" t="s">
        <v>31</v>
      </c>
      <c r="K18" s="75"/>
      <c r="L18" s="18" t="e">
        <f t="shared" si="1"/>
        <v>#REF!</v>
      </c>
      <c r="M18" s="24" t="e">
        <f t="shared" si="2"/>
        <v>#REF!</v>
      </c>
      <c r="N18" s="27"/>
      <c r="O18" s="3" t="e">
        <f t="shared" si="3"/>
        <v>#REF!</v>
      </c>
      <c r="P18" s="3" t="e">
        <f t="shared" si="4"/>
        <v>#REF!</v>
      </c>
      <c r="Q18" s="3" t="e">
        <f t="shared" si="5"/>
        <v>#REF!</v>
      </c>
      <c r="R18" s="4" t="e">
        <f t="shared" si="6"/>
        <v>#REF!</v>
      </c>
      <c r="S18" s="5" t="e">
        <f t="shared" si="21"/>
        <v>#REF!</v>
      </c>
      <c r="T18" s="77" t="e">
        <f t="shared" si="7"/>
        <v>#REF!</v>
      </c>
      <c r="U18" s="77" t="e">
        <f t="shared" si="8"/>
        <v>#REF!</v>
      </c>
      <c r="V18" s="5" t="e">
        <f t="shared" si="9"/>
        <v>#REF!</v>
      </c>
      <c r="W18" s="5" t="e">
        <f t="shared" si="10"/>
        <v>#REF!</v>
      </c>
      <c r="X18" s="5" t="e">
        <f t="shared" si="11"/>
        <v>#REF!</v>
      </c>
      <c r="Y18" s="73" t="e">
        <f t="shared" si="12"/>
        <v>#REF!</v>
      </c>
      <c r="Z18" s="32" t="e">
        <f t="shared" si="13"/>
        <v>#REF!</v>
      </c>
      <c r="AA18" s="32" t="e">
        <f t="shared" si="14"/>
        <v>#REF!</v>
      </c>
      <c r="AB18" s="32" t="e">
        <f t="shared" si="15"/>
        <v>#REF!</v>
      </c>
      <c r="AC18" s="32" t="e">
        <f t="shared" si="0"/>
        <v>#REF!</v>
      </c>
      <c r="AD18" s="29"/>
      <c r="AE18" s="20" t="str">
        <f t="shared" si="16"/>
        <v/>
      </c>
      <c r="AF18" s="76"/>
      <c r="AG18" s="60"/>
      <c r="AH18" s="60"/>
      <c r="AI18" s="61"/>
      <c r="AJ18" s="22"/>
      <c r="AK18" s="2" t="e">
        <f>#REF!</f>
        <v>#REF!</v>
      </c>
      <c r="AL18" s="2" t="e">
        <f>#REF!</f>
        <v>#REF!</v>
      </c>
      <c r="AM18" s="2" t="e">
        <f>#REF!</f>
        <v>#REF!</v>
      </c>
      <c r="AN18" s="2" t="e">
        <f>#REF!</f>
        <v>#REF!</v>
      </c>
      <c r="AO18" s="2" t="e">
        <f>#REF!</f>
        <v>#REF!</v>
      </c>
      <c r="AP18" s="2" t="e">
        <f>#REF!</f>
        <v>#REF!</v>
      </c>
      <c r="AQ18" s="2" t="e">
        <f>#REF!</f>
        <v>#REF!</v>
      </c>
      <c r="AR18" s="2" t="e">
        <f>#REF!</f>
        <v>#REF!</v>
      </c>
      <c r="AS18" s="2" t="e">
        <f>#REF!</f>
        <v>#REF!</v>
      </c>
      <c r="AT18" s="2" t="e">
        <f>#REF!</f>
        <v>#REF!</v>
      </c>
      <c r="AU18" s="2" t="e">
        <f>#REF!</f>
        <v>#REF!</v>
      </c>
      <c r="AV18" s="2" t="e">
        <f>#REF!</f>
        <v>#REF!</v>
      </c>
      <c r="AW18" s="2" t="e">
        <f>#REF!</f>
        <v>#REF!</v>
      </c>
      <c r="AX18" s="2" t="e">
        <f>#REF!</f>
        <v>#REF!</v>
      </c>
      <c r="AY18" s="2" t="e">
        <f>#REF!</f>
        <v>#REF!</v>
      </c>
      <c r="AZ18" s="2" t="e">
        <f>#REF!</f>
        <v>#REF!</v>
      </c>
      <c r="BA18" s="2" t="e">
        <f>#REF!</f>
        <v>#REF!</v>
      </c>
      <c r="BB18" s="2" t="e">
        <f>#REF!</f>
        <v>#REF!</v>
      </c>
      <c r="BC18" s="2" t="e">
        <f>#REF!</f>
        <v>#REF!</v>
      </c>
      <c r="BD18" s="2" t="e">
        <f>#REF!</f>
        <v>#REF!</v>
      </c>
      <c r="BE18" s="2" t="e">
        <f>#REF!</f>
        <v>#REF!</v>
      </c>
      <c r="BF18" s="2" t="e">
        <f>#REF!</f>
        <v>#REF!</v>
      </c>
      <c r="BG18" s="2" t="e">
        <f>#REF!</f>
        <v>#REF!</v>
      </c>
      <c r="BH18" s="2" t="e">
        <f>#REF!</f>
        <v>#REF!</v>
      </c>
      <c r="BI18" s="2" t="e">
        <f>#REF!</f>
        <v>#REF!</v>
      </c>
      <c r="BJ18" s="2" t="e">
        <f>#REF!</f>
        <v>#REF!</v>
      </c>
      <c r="BK18" s="2" t="e">
        <f>#REF!</f>
        <v>#REF!</v>
      </c>
      <c r="BL18" s="2" t="e">
        <f>#REF!</f>
        <v>#REF!</v>
      </c>
      <c r="BM18" s="2" t="e">
        <f>#REF!</f>
        <v>#REF!</v>
      </c>
      <c r="BN18" s="2" t="e">
        <f>#REF!</f>
        <v>#REF!</v>
      </c>
      <c r="BO18" s="2" t="e">
        <f>#REF!</f>
        <v>#REF!</v>
      </c>
      <c r="BP18" s="2" t="e">
        <f>#REF!</f>
        <v>#REF!</v>
      </c>
      <c r="BR18" s="113" t="str">
        <f t="shared" si="17"/>
        <v>2-4</v>
      </c>
      <c r="BS18" s="114">
        <f>OOC!G18</f>
        <v>8.0000000000000002E-3</v>
      </c>
      <c r="BT18" s="114" t="str">
        <f>OOC!H18</f>
        <v/>
      </c>
      <c r="BU18" s="3" t="e">
        <f t="shared" si="18"/>
        <v>#REF!</v>
      </c>
      <c r="BV18" s="3" t="e">
        <f t="shared" si="19"/>
        <v>#REF!</v>
      </c>
      <c r="BW18" s="3" t="e">
        <f t="shared" si="20"/>
        <v>#REF!</v>
      </c>
      <c r="BX18" s="115" t="e">
        <f>IF(AND(IF(OOC!G18="",0,OOC!G18) &gt;= IF(O18="",0,O18), IF(O18="",0,O18) &gt; IF(L18="",0,L18)), "OOC",
IF(AND(IF(M18="",0,M18) &gt; IF(P18="",0,P18), IF(P18="",0,P18) &gt;= IF(OOC!H18="",0,OOC!H18)), "OOC",
IF(IF(O18="",0,O18) &gt; IF(OOC!G18="",0,OOC!G18), "OOS",
IF(IF(OOC!H18="",0,OOC!H18) &gt; IF(P18="",0,P18), "OOS", "OK"))))</f>
        <v>#REF!</v>
      </c>
      <c r="HK18" s="79"/>
      <c r="IC18" s="79"/>
      <c r="AGI18" s="79"/>
      <c r="ANL18" s="79"/>
      <c r="AOA18" s="79"/>
      <c r="AOH18" s="79"/>
      <c r="APV18" s="79"/>
      <c r="ARJ18" s="79"/>
      <c r="ASQ18" s="79"/>
      <c r="AVE18" s="79"/>
      <c r="AWV18" s="79"/>
      <c r="BBG18" s="79"/>
      <c r="CAP18" s="79"/>
      <c r="CAU18" s="79"/>
      <c r="CFW18" s="79"/>
      <c r="CIQ18" s="79"/>
      <c r="CJU18" s="79"/>
      <c r="CZN18" s="79"/>
      <c r="DAN18" s="79"/>
      <c r="DDW18" s="79"/>
      <c r="DOW18" s="79"/>
      <c r="DPL18" s="79"/>
      <c r="DUM18" s="79"/>
      <c r="EBT18" s="79"/>
    </row>
    <row r="19" spans="1:1024 1048:1972 2070:3069 3095:3452" ht="15" customHeight="1">
      <c r="A19" s="17">
        <v>9</v>
      </c>
      <c r="B19" s="84" t="s">
        <v>195</v>
      </c>
      <c r="C19" s="88">
        <v>3</v>
      </c>
      <c r="D19" s="88" t="s">
        <v>132</v>
      </c>
      <c r="E19" s="90">
        <v>1.5</v>
      </c>
      <c r="F19" s="12" t="s">
        <v>41</v>
      </c>
      <c r="G19" s="13"/>
      <c r="H19" s="14" t="e">
        <f>IF(OOC!S19=0,"",OOC!S19)</f>
        <v>#REF!</v>
      </c>
      <c r="I19" s="14" t="e">
        <f>IF(OOC!T19=0,"",OOC!T19)</f>
        <v>#REF!</v>
      </c>
      <c r="J19" s="15" t="s">
        <v>12</v>
      </c>
      <c r="K19" s="75"/>
      <c r="L19" s="18" t="e">
        <f t="shared" si="1"/>
        <v>#REF!</v>
      </c>
      <c r="M19" s="24" t="e">
        <f t="shared" si="2"/>
        <v>#REF!</v>
      </c>
      <c r="N19" s="28"/>
      <c r="O19" s="3" t="e">
        <f t="shared" si="3"/>
        <v>#REF!</v>
      </c>
      <c r="P19" s="3" t="e">
        <f t="shared" si="4"/>
        <v>#REF!</v>
      </c>
      <c r="Q19" s="3" t="e">
        <f t="shared" si="5"/>
        <v>#REF!</v>
      </c>
      <c r="R19" s="4" t="e">
        <f t="shared" si="6"/>
        <v>#REF!</v>
      </c>
      <c r="S19" s="5" t="e">
        <f t="shared" si="21"/>
        <v>#REF!</v>
      </c>
      <c r="T19" s="77" t="e">
        <f t="shared" si="7"/>
        <v>#REF!</v>
      </c>
      <c r="U19" s="77" t="e">
        <f t="shared" si="8"/>
        <v>#REF!</v>
      </c>
      <c r="V19" s="5" t="e">
        <f t="shared" si="9"/>
        <v>#REF!</v>
      </c>
      <c r="W19" s="5" t="e">
        <f t="shared" si="10"/>
        <v>#REF!</v>
      </c>
      <c r="X19" s="5" t="e">
        <f t="shared" si="11"/>
        <v>#REF!</v>
      </c>
      <c r="Y19" s="73" t="e">
        <f t="shared" si="12"/>
        <v>#REF!</v>
      </c>
      <c r="Z19" s="32" t="e">
        <f t="shared" si="13"/>
        <v>#REF!</v>
      </c>
      <c r="AA19" s="32" t="e">
        <f t="shared" si="14"/>
        <v>#REF!</v>
      </c>
      <c r="AB19" s="32" t="e">
        <f t="shared" si="15"/>
        <v>#REF!</v>
      </c>
      <c r="AC19" s="32" t="e">
        <f t="shared" si="0"/>
        <v>#REF!</v>
      </c>
      <c r="AD19" s="29"/>
      <c r="AE19" s="20" t="str">
        <f t="shared" si="16"/>
        <v/>
      </c>
      <c r="AF19" s="76"/>
      <c r="AG19" s="60"/>
      <c r="AH19" s="60"/>
      <c r="AI19" s="61"/>
      <c r="AJ19" s="19"/>
      <c r="AK19" s="2" t="e">
        <f>#REF!</f>
        <v>#REF!</v>
      </c>
      <c r="AL19" s="2" t="e">
        <f>#REF!</f>
        <v>#REF!</v>
      </c>
      <c r="AM19" s="2" t="e">
        <f>#REF!</f>
        <v>#REF!</v>
      </c>
      <c r="AN19" s="2" t="e">
        <f>#REF!</f>
        <v>#REF!</v>
      </c>
      <c r="AO19" s="2" t="e">
        <f>#REF!</f>
        <v>#REF!</v>
      </c>
      <c r="AP19" s="2" t="e">
        <f>#REF!</f>
        <v>#REF!</v>
      </c>
      <c r="AQ19" s="2" t="e">
        <f>#REF!</f>
        <v>#REF!</v>
      </c>
      <c r="AR19" s="2" t="e">
        <f>#REF!</f>
        <v>#REF!</v>
      </c>
      <c r="AS19" s="2" t="e">
        <f>#REF!</f>
        <v>#REF!</v>
      </c>
      <c r="AT19" s="2" t="e">
        <f>#REF!</f>
        <v>#REF!</v>
      </c>
      <c r="AU19" s="2" t="e">
        <f>#REF!</f>
        <v>#REF!</v>
      </c>
      <c r="AV19" s="2" t="e">
        <f>#REF!</f>
        <v>#REF!</v>
      </c>
      <c r="AW19" s="2" t="e">
        <f>#REF!</f>
        <v>#REF!</v>
      </c>
      <c r="AX19" s="2" t="e">
        <f>#REF!</f>
        <v>#REF!</v>
      </c>
      <c r="AY19" s="2" t="e">
        <f>#REF!</f>
        <v>#REF!</v>
      </c>
      <c r="AZ19" s="2" t="e">
        <f>#REF!</f>
        <v>#REF!</v>
      </c>
      <c r="BA19" s="2" t="e">
        <f>#REF!</f>
        <v>#REF!</v>
      </c>
      <c r="BB19" s="2" t="e">
        <f>#REF!</f>
        <v>#REF!</v>
      </c>
      <c r="BC19" s="2" t="e">
        <f>#REF!</f>
        <v>#REF!</v>
      </c>
      <c r="BD19" s="2" t="e">
        <f>#REF!</f>
        <v>#REF!</v>
      </c>
      <c r="BE19" s="2" t="e">
        <f>#REF!</f>
        <v>#REF!</v>
      </c>
      <c r="BF19" s="2" t="e">
        <f>#REF!</f>
        <v>#REF!</v>
      </c>
      <c r="BG19" s="2" t="e">
        <f>#REF!</f>
        <v>#REF!</v>
      </c>
      <c r="BH19" s="2" t="e">
        <f>#REF!</f>
        <v>#REF!</v>
      </c>
      <c r="BI19" s="2" t="e">
        <f>#REF!</f>
        <v>#REF!</v>
      </c>
      <c r="BJ19" s="2" t="e">
        <f>#REF!</f>
        <v>#REF!</v>
      </c>
      <c r="BK19" s="2" t="e">
        <f>#REF!</f>
        <v>#REF!</v>
      </c>
      <c r="BL19" s="2" t="e">
        <f>#REF!</f>
        <v>#REF!</v>
      </c>
      <c r="BM19" s="2" t="e">
        <f>#REF!</f>
        <v>#REF!</v>
      </c>
      <c r="BN19" s="2" t="e">
        <f>#REF!</f>
        <v>#REF!</v>
      </c>
      <c r="BO19" s="2" t="e">
        <f>#REF!</f>
        <v>#REF!</v>
      </c>
      <c r="BP19" s="2" t="e">
        <f>#REF!</f>
        <v>#REF!</v>
      </c>
      <c r="BR19" s="113">
        <f t="shared" si="17"/>
        <v>3</v>
      </c>
      <c r="BS19" s="114">
        <f>OOC!G19</f>
        <v>0.03</v>
      </c>
      <c r="BT19" s="114" t="str">
        <f>OOC!H19</f>
        <v/>
      </c>
      <c r="BU19" s="3" t="e">
        <f t="shared" si="18"/>
        <v>#REF!</v>
      </c>
      <c r="BV19" s="3" t="e">
        <f t="shared" si="19"/>
        <v>#REF!</v>
      </c>
      <c r="BW19" s="3" t="e">
        <f t="shared" si="20"/>
        <v>#REF!</v>
      </c>
      <c r="BX19" s="115" t="e">
        <f>IF(AND(IF(OOC!G19="",0,OOC!G19) &gt;= IF(O19="",0,O19), IF(O19="",0,O19) &gt; IF(L19="",0,L19)), "OOC",
IF(AND(IF(M19="",0,M19) &gt; IF(P19="",0,P19), IF(P19="",0,P19) &gt;= IF(OOC!H19="",0,OOC!H19)), "OOC",
IF(IF(O19="",0,O19) &gt; IF(OOC!G19="",0,OOC!G19), "OOS",
IF(IF(OOC!H19="",0,OOC!H19) &gt; IF(P19="",0,P19), "OOS", "OK"))))</f>
        <v>#REF!</v>
      </c>
      <c r="CX19" s="79"/>
      <c r="FM19" s="79"/>
      <c r="IP19" s="79"/>
      <c r="JO19" s="79"/>
      <c r="OC19" s="79"/>
      <c r="UM19" s="79"/>
      <c r="WA19" s="79"/>
      <c r="XF19" s="79"/>
      <c r="AHJ19" s="79"/>
      <c r="AJF19" s="79"/>
      <c r="AJQ19" s="79"/>
      <c r="AKW19" s="79"/>
      <c r="ALO19" s="79"/>
      <c r="APB19" s="79"/>
      <c r="AQM19" s="79"/>
      <c r="AUR19" s="79"/>
      <c r="AXI19" s="79"/>
      <c r="BAT19" s="79"/>
      <c r="BCK19" s="79"/>
      <c r="BDZ19" s="79"/>
      <c r="BNA19" s="79"/>
      <c r="BQE19" s="79"/>
      <c r="BQZ19" s="79"/>
      <c r="BRO19" s="79"/>
      <c r="BWI19" s="79"/>
      <c r="BWV19" s="79"/>
      <c r="CFB19" s="79"/>
      <c r="CFE19" s="79"/>
      <c r="CKH19" s="79"/>
      <c r="CLS19" s="79"/>
      <c r="CWV19" s="79"/>
      <c r="CXD19" s="79"/>
      <c r="DCU19" s="79"/>
      <c r="DGJ19" s="79"/>
      <c r="DGM19" s="79"/>
      <c r="DHC19" s="79"/>
      <c r="DIC19" s="79"/>
      <c r="DMM19" s="79"/>
      <c r="DOA19" s="79"/>
      <c r="DOE19" s="79"/>
      <c r="DPH19" s="79"/>
      <c r="DYP19" s="79"/>
      <c r="EBD19" s="79"/>
    </row>
    <row r="20" spans="1:1024 1048:1972 2070:3069 3095:3452" ht="15" customHeight="1">
      <c r="A20" s="17"/>
      <c r="B20" s="84"/>
      <c r="C20" s="88"/>
      <c r="D20" s="88"/>
      <c r="E20" s="90"/>
      <c r="F20" s="12"/>
      <c r="G20" s="13"/>
      <c r="H20" s="14"/>
      <c r="I20" s="14"/>
      <c r="J20" s="15"/>
      <c r="K20" s="75"/>
      <c r="L20" s="18"/>
      <c r="M20" s="24"/>
      <c r="N20" s="28"/>
      <c r="O20" s="3"/>
      <c r="P20" s="3"/>
      <c r="Q20" s="3"/>
      <c r="R20" s="4"/>
      <c r="S20" s="5"/>
      <c r="T20" s="77"/>
      <c r="U20" s="77"/>
      <c r="V20" s="5"/>
      <c r="W20" s="5"/>
      <c r="X20" s="5"/>
      <c r="Y20" s="73"/>
      <c r="Z20" s="32"/>
      <c r="AA20" s="32"/>
      <c r="AB20" s="32"/>
      <c r="AC20" s="32"/>
      <c r="AD20" s="29"/>
      <c r="AE20" s="20"/>
      <c r="AF20" s="76"/>
      <c r="AG20" s="60"/>
      <c r="AH20" s="60"/>
      <c r="AI20" s="61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3">
        <f t="shared" si="17"/>
        <v>0</v>
      </c>
      <c r="BS20" s="114" t="str">
        <f>OOC!G20</f>
        <v/>
      </c>
      <c r="BT20" s="114" t="str">
        <f>OOC!H20</f>
        <v/>
      </c>
      <c r="BU20" s="3" t="str">
        <f t="shared" si="18"/>
        <v/>
      </c>
      <c r="BV20" s="3" t="str">
        <f t="shared" si="19"/>
        <v/>
      </c>
      <c r="BW20" s="3" t="str">
        <f t="shared" si="20"/>
        <v/>
      </c>
      <c r="BX20" s="115" t="str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OK</v>
      </c>
      <c r="CX20" s="79"/>
      <c r="FM20" s="79"/>
      <c r="IP20" s="79"/>
      <c r="JO20" s="79"/>
      <c r="OC20" s="79"/>
      <c r="UM20" s="79"/>
      <c r="WA20" s="79"/>
      <c r="XF20" s="79"/>
      <c r="AHJ20" s="79"/>
      <c r="AJF20" s="79"/>
      <c r="AJQ20" s="79"/>
      <c r="AKW20" s="79"/>
      <c r="ALO20" s="79"/>
      <c r="APB20" s="79"/>
      <c r="AQM20" s="79"/>
      <c r="AUR20" s="79"/>
      <c r="AXI20" s="79"/>
      <c r="BAT20" s="79"/>
      <c r="BCK20" s="79"/>
      <c r="BDZ20" s="79"/>
      <c r="BNA20" s="79"/>
      <c r="BQE20" s="79"/>
      <c r="BQZ20" s="79"/>
      <c r="BRO20" s="79"/>
      <c r="BWI20" s="79"/>
      <c r="BWV20" s="79"/>
      <c r="CFB20" s="79"/>
      <c r="CFE20" s="79"/>
      <c r="CKH20" s="79"/>
      <c r="CLS20" s="79"/>
      <c r="CWV20" s="79"/>
      <c r="CXD20" s="79"/>
      <c r="DCU20" s="79"/>
      <c r="DGJ20" s="79"/>
      <c r="DGM20" s="79"/>
      <c r="DHC20" s="79"/>
      <c r="DIC20" s="79"/>
      <c r="DMM20" s="79"/>
      <c r="DOA20" s="79"/>
      <c r="DOE20" s="79"/>
      <c r="DPH20" s="79"/>
      <c r="DYP20" s="79"/>
      <c r="EBD20" s="79"/>
    </row>
    <row r="21" spans="1:1024 1048:1972 2070:3069 3095:3452" ht="15" customHeight="1">
      <c r="A21" s="17"/>
      <c r="B21" s="84"/>
      <c r="C21" s="88"/>
      <c r="D21" s="88"/>
      <c r="E21" s="90"/>
      <c r="F21" s="12"/>
      <c r="G21" s="13"/>
      <c r="H21" s="14"/>
      <c r="I21" s="14"/>
      <c r="J21" s="15"/>
      <c r="K21" s="75"/>
      <c r="L21" s="18"/>
      <c r="M21" s="24"/>
      <c r="N21" s="28"/>
      <c r="O21" s="3"/>
      <c r="P21" s="3"/>
      <c r="Q21" s="3"/>
      <c r="R21" s="4"/>
      <c r="S21" s="5"/>
      <c r="T21" s="77"/>
      <c r="U21" s="77"/>
      <c r="V21" s="5"/>
      <c r="W21" s="5"/>
      <c r="X21" s="5"/>
      <c r="Y21" s="73"/>
      <c r="Z21" s="32"/>
      <c r="AA21" s="32"/>
      <c r="AB21" s="32"/>
      <c r="AC21" s="32"/>
      <c r="AD21" s="29"/>
      <c r="AE21" s="20"/>
      <c r="AF21" s="76"/>
      <c r="AG21" s="60"/>
      <c r="AH21" s="60"/>
      <c r="AI21" s="61"/>
      <c r="AJ21" s="19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R21" s="113">
        <f t="shared" si="17"/>
        <v>0</v>
      </c>
      <c r="BS21" s="114" t="str">
        <f>OOC!G21</f>
        <v/>
      </c>
      <c r="BT21" s="114" t="str">
        <f>OOC!H21</f>
        <v/>
      </c>
      <c r="BU21" s="3" t="str">
        <f t="shared" si="18"/>
        <v/>
      </c>
      <c r="BV21" s="3" t="str">
        <f t="shared" si="19"/>
        <v/>
      </c>
      <c r="BW21" s="3" t="str">
        <f t="shared" si="20"/>
        <v/>
      </c>
      <c r="BX21" s="115" t="str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OK</v>
      </c>
      <c r="CX21" s="79"/>
      <c r="FM21" s="79"/>
      <c r="IP21" s="79"/>
      <c r="JO21" s="79"/>
      <c r="OC21" s="79"/>
      <c r="UM21" s="79"/>
      <c r="WA21" s="79"/>
      <c r="XF21" s="79"/>
      <c r="AHJ21" s="79"/>
      <c r="AJF21" s="79"/>
      <c r="AJQ21" s="79"/>
      <c r="AKW21" s="79"/>
      <c r="ALO21" s="79"/>
      <c r="APB21" s="79"/>
      <c r="AQM21" s="79"/>
      <c r="AUR21" s="79"/>
      <c r="AXI21" s="79"/>
      <c r="BAT21" s="79"/>
      <c r="BCK21" s="79"/>
      <c r="BDZ21" s="79"/>
      <c r="BNA21" s="79"/>
      <c r="BQE21" s="79"/>
      <c r="BQZ21" s="79"/>
      <c r="BRO21" s="79"/>
      <c r="BWI21" s="79"/>
      <c r="BWV21" s="79"/>
      <c r="CFB21" s="79"/>
      <c r="CFE21" s="79"/>
      <c r="CKH21" s="79"/>
      <c r="CLS21" s="79"/>
      <c r="CWV21" s="79"/>
      <c r="CXD21" s="79"/>
      <c r="DCU21" s="79"/>
      <c r="DGJ21" s="79"/>
      <c r="DGM21" s="79"/>
      <c r="DHC21" s="79"/>
      <c r="DIC21" s="79"/>
      <c r="DMM21" s="79"/>
      <c r="DOA21" s="79"/>
      <c r="DOE21" s="79"/>
      <c r="DPH21" s="79"/>
      <c r="DYP21" s="79"/>
      <c r="EBD21" s="79"/>
    </row>
    <row r="22" spans="1:1024 1048:1972 2070:3069 3095:3452" ht="15" customHeight="1">
      <c r="A22" s="17"/>
      <c r="B22" s="84"/>
      <c r="C22" s="88"/>
      <c r="D22" s="88"/>
      <c r="E22" s="90"/>
      <c r="F22" s="12"/>
      <c r="G22" s="13"/>
      <c r="H22" s="14"/>
      <c r="I22" s="14"/>
      <c r="J22" s="15"/>
      <c r="K22" s="75"/>
      <c r="L22" s="18"/>
      <c r="M22" s="24"/>
      <c r="N22" s="28"/>
      <c r="O22" s="3"/>
      <c r="P22" s="3"/>
      <c r="Q22" s="3"/>
      <c r="R22" s="4"/>
      <c r="S22" s="5"/>
      <c r="T22" s="77"/>
      <c r="U22" s="77"/>
      <c r="V22" s="5"/>
      <c r="W22" s="5"/>
      <c r="X22" s="5"/>
      <c r="Y22" s="73"/>
      <c r="Z22" s="32"/>
      <c r="AA22" s="32"/>
      <c r="AB22" s="32"/>
      <c r="AC22" s="32"/>
      <c r="AD22" s="29"/>
      <c r="AE22" s="20"/>
      <c r="AF22" s="76"/>
      <c r="AG22" s="60"/>
      <c r="AH22" s="60"/>
      <c r="AI22" s="61"/>
      <c r="AJ22" s="19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R22" s="113">
        <f t="shared" si="17"/>
        <v>0</v>
      </c>
      <c r="BS22" s="114" t="str">
        <f>OOC!G22</f>
        <v/>
      </c>
      <c r="BT22" s="114" t="str">
        <f>OOC!H22</f>
        <v/>
      </c>
      <c r="BU22" s="3" t="str">
        <f t="shared" si="18"/>
        <v/>
      </c>
      <c r="BV22" s="3" t="str">
        <f t="shared" si="19"/>
        <v/>
      </c>
      <c r="BW22" s="3" t="str">
        <f t="shared" si="20"/>
        <v/>
      </c>
      <c r="BX22" s="115" t="str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OK</v>
      </c>
      <c r="CX22" s="79"/>
      <c r="FM22" s="79"/>
      <c r="IP22" s="79"/>
      <c r="JO22" s="79"/>
      <c r="OC22" s="79"/>
      <c r="UM22" s="79"/>
      <c r="WA22" s="79"/>
      <c r="XF22" s="79"/>
      <c r="AHJ22" s="79"/>
      <c r="AJF22" s="79"/>
      <c r="AJQ22" s="79"/>
      <c r="AKW22" s="79"/>
      <c r="ALO22" s="79"/>
      <c r="APB22" s="79"/>
      <c r="AQM22" s="79"/>
      <c r="AUR22" s="79"/>
      <c r="AXI22" s="79"/>
      <c r="BAT22" s="79"/>
      <c r="BCK22" s="79"/>
      <c r="BDZ22" s="79"/>
      <c r="BNA22" s="79"/>
      <c r="BQE22" s="79"/>
      <c r="BQZ22" s="79"/>
      <c r="BRO22" s="79"/>
      <c r="BWI22" s="79"/>
      <c r="BWV22" s="79"/>
      <c r="CFB22" s="79"/>
      <c r="CFE22" s="79"/>
      <c r="CKH22" s="79"/>
      <c r="CLS22" s="79"/>
      <c r="CWV22" s="79"/>
      <c r="CXD22" s="79"/>
      <c r="DCU22" s="79"/>
      <c r="DGJ22" s="79"/>
      <c r="DGM22" s="79"/>
      <c r="DHC22" s="79"/>
      <c r="DIC22" s="79"/>
      <c r="DMM22" s="79"/>
      <c r="DOA22" s="79"/>
      <c r="DOE22" s="79"/>
      <c r="DPH22" s="79"/>
      <c r="DYP22" s="79"/>
      <c r="EBD22" s="79"/>
    </row>
    <row r="23" spans="1:1024 1048:1972 2070:3069 3095:3452" ht="15" customHeight="1">
      <c r="A23" s="17"/>
      <c r="B23" s="84"/>
      <c r="C23" s="88"/>
      <c r="D23" s="88"/>
      <c r="E23" s="90"/>
      <c r="F23" s="12"/>
      <c r="G23" s="13"/>
      <c r="H23" s="14"/>
      <c r="I23" s="14"/>
      <c r="J23" s="15"/>
      <c r="K23" s="75"/>
      <c r="L23" s="18"/>
      <c r="M23" s="24"/>
      <c r="N23" s="28"/>
      <c r="O23" s="3"/>
      <c r="P23" s="3"/>
      <c r="Q23" s="3"/>
      <c r="R23" s="4"/>
      <c r="S23" s="5"/>
      <c r="T23" s="77"/>
      <c r="U23" s="77"/>
      <c r="V23" s="5"/>
      <c r="W23" s="5"/>
      <c r="X23" s="5"/>
      <c r="Y23" s="73"/>
      <c r="Z23" s="32"/>
      <c r="AA23" s="32"/>
      <c r="AB23" s="32"/>
      <c r="AC23" s="32"/>
      <c r="AD23" s="29"/>
      <c r="AE23" s="20"/>
      <c r="AF23" s="76"/>
      <c r="AG23" s="60"/>
      <c r="AH23" s="60"/>
      <c r="AI23" s="61"/>
      <c r="AJ23" s="1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R23" s="113">
        <f t="shared" si="17"/>
        <v>0</v>
      </c>
      <c r="BS23" s="114" t="str">
        <f>OOC!G23</f>
        <v/>
      </c>
      <c r="BT23" s="114" t="str">
        <f>OOC!H23</f>
        <v/>
      </c>
      <c r="BU23" s="3" t="str">
        <f t="shared" si="18"/>
        <v/>
      </c>
      <c r="BV23" s="3" t="str">
        <f t="shared" si="19"/>
        <v/>
      </c>
      <c r="BW23" s="3" t="str">
        <f t="shared" si="20"/>
        <v/>
      </c>
      <c r="BX23" s="115" t="str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OK</v>
      </c>
      <c r="CX23" s="79"/>
      <c r="FM23" s="79"/>
      <c r="IP23" s="79"/>
      <c r="JO23" s="79"/>
      <c r="OC23" s="79"/>
      <c r="UM23" s="79"/>
      <c r="WA23" s="79"/>
      <c r="XF23" s="79"/>
      <c r="AHJ23" s="79"/>
      <c r="AJF23" s="79"/>
      <c r="AJQ23" s="79"/>
      <c r="AKW23" s="79"/>
      <c r="ALO23" s="79"/>
      <c r="APB23" s="79"/>
      <c r="AQM23" s="79"/>
      <c r="AUR23" s="79"/>
      <c r="AXI23" s="79"/>
      <c r="BAT23" s="79"/>
      <c r="BCK23" s="79"/>
      <c r="BDZ23" s="79"/>
      <c r="BNA23" s="79"/>
      <c r="BQE23" s="79"/>
      <c r="BQZ23" s="79"/>
      <c r="BRO23" s="79"/>
      <c r="BWI23" s="79"/>
      <c r="BWV23" s="79"/>
      <c r="CFB23" s="79"/>
      <c r="CFE23" s="79"/>
      <c r="CKH23" s="79"/>
      <c r="CLS23" s="79"/>
      <c r="CWV23" s="79"/>
      <c r="CXD23" s="79"/>
      <c r="DCU23" s="79"/>
      <c r="DGJ23" s="79"/>
      <c r="DGM23" s="79"/>
      <c r="DHC23" s="79"/>
      <c r="DIC23" s="79"/>
      <c r="DMM23" s="79"/>
      <c r="DOA23" s="79"/>
      <c r="DOE23" s="79"/>
      <c r="DPH23" s="79"/>
      <c r="DYP23" s="79"/>
      <c r="EBD23" s="79"/>
    </row>
    <row r="24" spans="1:1024 1048:1972 2070:3069 3095:3452" ht="15" customHeight="1">
      <c r="A24" s="17"/>
      <c r="B24" s="84"/>
      <c r="C24" s="88"/>
      <c r="D24" s="88"/>
      <c r="E24" s="90"/>
      <c r="F24" s="12"/>
      <c r="G24" s="13"/>
      <c r="H24" s="14"/>
      <c r="I24" s="14"/>
      <c r="J24" s="15"/>
      <c r="K24" s="75"/>
      <c r="L24" s="18"/>
      <c r="M24" s="24"/>
      <c r="N24" s="28"/>
      <c r="O24" s="3"/>
      <c r="P24" s="3"/>
      <c r="Q24" s="3"/>
      <c r="R24" s="4"/>
      <c r="S24" s="5"/>
      <c r="T24" s="77"/>
      <c r="U24" s="77"/>
      <c r="V24" s="5"/>
      <c r="W24" s="5"/>
      <c r="X24" s="5"/>
      <c r="Y24" s="73"/>
      <c r="Z24" s="32"/>
      <c r="AA24" s="32"/>
      <c r="AB24" s="32"/>
      <c r="AC24" s="32"/>
      <c r="AD24" s="29"/>
      <c r="AE24" s="20"/>
      <c r="AF24" s="76"/>
      <c r="AG24" s="60"/>
      <c r="AH24" s="60"/>
      <c r="AI24" s="61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R24" s="113">
        <f t="shared" si="17"/>
        <v>0</v>
      </c>
      <c r="BS24" s="114" t="str">
        <f>OOC!G24</f>
        <v/>
      </c>
      <c r="BT24" s="114" t="str">
        <f>OOC!H24</f>
        <v/>
      </c>
      <c r="BU24" s="3" t="str">
        <f t="shared" si="18"/>
        <v/>
      </c>
      <c r="BV24" s="3" t="str">
        <f t="shared" si="19"/>
        <v/>
      </c>
      <c r="BW24" s="3" t="str">
        <f t="shared" si="20"/>
        <v/>
      </c>
      <c r="BX24" s="115" t="str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OK</v>
      </c>
      <c r="CX24" s="79"/>
      <c r="FM24" s="79"/>
      <c r="IP24" s="79"/>
      <c r="JO24" s="79"/>
      <c r="OC24" s="79"/>
      <c r="UM24" s="79"/>
      <c r="WA24" s="79"/>
      <c r="XF24" s="79"/>
      <c r="AHJ24" s="79"/>
      <c r="AJF24" s="79"/>
      <c r="AJQ24" s="79"/>
      <c r="AKW24" s="79"/>
      <c r="ALO24" s="79"/>
      <c r="APB24" s="79"/>
      <c r="AQM24" s="79"/>
      <c r="AUR24" s="79"/>
      <c r="AXI24" s="79"/>
      <c r="BAT24" s="79"/>
      <c r="BCK24" s="79"/>
      <c r="BDZ24" s="79"/>
      <c r="BNA24" s="79"/>
      <c r="BQE24" s="79"/>
      <c r="BQZ24" s="79"/>
      <c r="BRO24" s="79"/>
      <c r="BWI24" s="79"/>
      <c r="BWV24" s="79"/>
      <c r="CFB24" s="79"/>
      <c r="CFE24" s="79"/>
      <c r="CKH24" s="79"/>
      <c r="CLS24" s="79"/>
      <c r="CWV24" s="79"/>
      <c r="CXD24" s="79"/>
      <c r="DCU24" s="79"/>
      <c r="DGJ24" s="79"/>
      <c r="DGM24" s="79"/>
      <c r="DHC24" s="79"/>
      <c r="DIC24" s="79"/>
      <c r="DMM24" s="79"/>
      <c r="DOA24" s="79"/>
      <c r="DOE24" s="79"/>
      <c r="DPH24" s="79"/>
      <c r="DYP24" s="79"/>
      <c r="EBD24" s="79"/>
    </row>
    <row r="25" spans="1:1024 1048:1972 2070:3069 3095:3452" ht="15" customHeight="1">
      <c r="A25" s="17"/>
      <c r="B25" s="84"/>
      <c r="C25" s="88"/>
      <c r="D25" s="88"/>
      <c r="E25" s="90"/>
      <c r="F25" s="12"/>
      <c r="G25" s="13"/>
      <c r="H25" s="14"/>
      <c r="I25" s="14"/>
      <c r="J25" s="15"/>
      <c r="K25" s="75"/>
      <c r="L25" s="18"/>
      <c r="M25" s="24"/>
      <c r="N25" s="28"/>
      <c r="O25" s="3"/>
      <c r="P25" s="3"/>
      <c r="Q25" s="3"/>
      <c r="R25" s="4"/>
      <c r="S25" s="5"/>
      <c r="T25" s="77"/>
      <c r="U25" s="77"/>
      <c r="V25" s="5"/>
      <c r="W25" s="5"/>
      <c r="X25" s="5"/>
      <c r="Y25" s="73"/>
      <c r="Z25" s="32"/>
      <c r="AA25" s="32"/>
      <c r="AB25" s="32"/>
      <c r="AC25" s="32"/>
      <c r="AD25" s="29"/>
      <c r="AE25" s="20"/>
      <c r="AF25" s="76"/>
      <c r="AG25" s="60"/>
      <c r="AH25" s="60"/>
      <c r="AI25" s="61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R25" s="113">
        <f t="shared" si="17"/>
        <v>0</v>
      </c>
      <c r="BS25" s="114" t="str">
        <f>OOC!G25</f>
        <v/>
      </c>
      <c r="BT25" s="114" t="str">
        <f>OOC!H25</f>
        <v/>
      </c>
      <c r="BU25" s="3" t="str">
        <f t="shared" si="18"/>
        <v/>
      </c>
      <c r="BV25" s="3" t="str">
        <f t="shared" si="19"/>
        <v/>
      </c>
      <c r="BW25" s="3" t="str">
        <f t="shared" si="20"/>
        <v/>
      </c>
      <c r="BX25" s="115" t="str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OK</v>
      </c>
      <c r="CX25" s="79"/>
      <c r="FM25" s="79"/>
      <c r="IP25" s="79"/>
      <c r="JO25" s="79"/>
      <c r="OC25" s="79"/>
      <c r="UM25" s="79"/>
      <c r="WA25" s="79"/>
      <c r="XF25" s="79"/>
      <c r="AHJ25" s="79"/>
      <c r="AJF25" s="79"/>
      <c r="AJQ25" s="79"/>
      <c r="AKW25" s="79"/>
      <c r="ALO25" s="79"/>
      <c r="APB25" s="79"/>
      <c r="AQM25" s="79"/>
      <c r="AUR25" s="79"/>
      <c r="AXI25" s="79"/>
      <c r="BAT25" s="79"/>
      <c r="BCK25" s="79"/>
      <c r="BDZ25" s="79"/>
      <c r="BNA25" s="79"/>
      <c r="BQE25" s="79"/>
      <c r="BQZ25" s="79"/>
      <c r="BRO25" s="79"/>
      <c r="BWI25" s="79"/>
      <c r="BWV25" s="79"/>
      <c r="CFB25" s="79"/>
      <c r="CFE25" s="79"/>
      <c r="CKH25" s="79"/>
      <c r="CLS25" s="79"/>
      <c r="CWV25" s="79"/>
      <c r="CXD25" s="79"/>
      <c r="DCU25" s="79"/>
      <c r="DGJ25" s="79"/>
      <c r="DGM25" s="79"/>
      <c r="DHC25" s="79"/>
      <c r="DIC25" s="79"/>
      <c r="DMM25" s="79"/>
      <c r="DOA25" s="79"/>
      <c r="DOE25" s="79"/>
      <c r="DPH25" s="79"/>
      <c r="DYP25" s="79"/>
      <c r="EBD25" s="79"/>
    </row>
    <row r="26" spans="1:1024 1048:1972 2070:3069 3095:3452" ht="15" customHeight="1">
      <c r="A26" s="17"/>
      <c r="B26" s="84"/>
      <c r="C26" s="88"/>
      <c r="D26" s="88"/>
      <c r="E26" s="90"/>
      <c r="F26" s="12"/>
      <c r="G26" s="13"/>
      <c r="H26" s="14"/>
      <c r="I26" s="14"/>
      <c r="J26" s="15"/>
      <c r="K26" s="75"/>
      <c r="L26" s="18"/>
      <c r="M26" s="24"/>
      <c r="N26" s="28"/>
      <c r="O26" s="3"/>
      <c r="P26" s="3"/>
      <c r="Q26" s="3"/>
      <c r="R26" s="4"/>
      <c r="S26" s="5"/>
      <c r="T26" s="77"/>
      <c r="U26" s="77"/>
      <c r="V26" s="5"/>
      <c r="W26" s="5"/>
      <c r="X26" s="5"/>
      <c r="Y26" s="73"/>
      <c r="Z26" s="32"/>
      <c r="AA26" s="32"/>
      <c r="AB26" s="32"/>
      <c r="AC26" s="32"/>
      <c r="AD26" s="29"/>
      <c r="AE26" s="20"/>
      <c r="AF26" s="76"/>
      <c r="AG26" s="60"/>
      <c r="AH26" s="60"/>
      <c r="AI26" s="61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R26" s="113">
        <f t="shared" si="17"/>
        <v>0</v>
      </c>
      <c r="BS26" s="114" t="str">
        <f>OOC!G26</f>
        <v/>
      </c>
      <c r="BT26" s="114" t="str">
        <f>OOC!H26</f>
        <v/>
      </c>
      <c r="BU26" s="3" t="str">
        <f t="shared" si="18"/>
        <v/>
      </c>
      <c r="BV26" s="3" t="str">
        <f t="shared" si="19"/>
        <v/>
      </c>
      <c r="BW26" s="3" t="str">
        <f t="shared" si="20"/>
        <v/>
      </c>
      <c r="BX26" s="115" t="str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OK</v>
      </c>
      <c r="CX26" s="79"/>
      <c r="FM26" s="79"/>
      <c r="IP26" s="79"/>
      <c r="JO26" s="79"/>
      <c r="OC26" s="79"/>
      <c r="UM26" s="79"/>
      <c r="WA26" s="79"/>
      <c r="XF26" s="79"/>
      <c r="AHJ26" s="79"/>
      <c r="AJF26" s="79"/>
      <c r="AJQ26" s="79"/>
      <c r="AKW26" s="79"/>
      <c r="ALO26" s="79"/>
      <c r="APB26" s="79"/>
      <c r="AQM26" s="79"/>
      <c r="AUR26" s="79"/>
      <c r="AXI26" s="79"/>
      <c r="BAT26" s="79"/>
      <c r="BCK26" s="79"/>
      <c r="BDZ26" s="79"/>
      <c r="BNA26" s="79"/>
      <c r="BQE26" s="79"/>
      <c r="BQZ26" s="79"/>
      <c r="BRO26" s="79"/>
      <c r="BWI26" s="79"/>
      <c r="BWV26" s="79"/>
      <c r="CFB26" s="79"/>
      <c r="CFE26" s="79"/>
      <c r="CKH26" s="79"/>
      <c r="CLS26" s="79"/>
      <c r="CWV26" s="79"/>
      <c r="CXD26" s="79"/>
      <c r="DCU26" s="79"/>
      <c r="DGJ26" s="79"/>
      <c r="DGM26" s="79"/>
      <c r="DHC26" s="79"/>
      <c r="DIC26" s="79"/>
      <c r="DMM26" s="79"/>
      <c r="DOA26" s="79"/>
      <c r="DOE26" s="79"/>
      <c r="DPH26" s="79"/>
      <c r="DYP26" s="79"/>
      <c r="EBD26" s="79"/>
    </row>
    <row r="27" spans="1:1024 1048:1972 2070:3069 3095:3452" ht="15" customHeight="1">
      <c r="A27" s="17"/>
      <c r="B27" s="84"/>
      <c r="C27" s="88"/>
      <c r="D27" s="88"/>
      <c r="E27" s="90"/>
      <c r="F27" s="12"/>
      <c r="G27" s="13"/>
      <c r="H27" s="14"/>
      <c r="I27" s="14"/>
      <c r="J27" s="15"/>
      <c r="K27" s="75"/>
      <c r="L27" s="18"/>
      <c r="M27" s="24"/>
      <c r="N27" s="28"/>
      <c r="O27" s="3"/>
      <c r="P27" s="3"/>
      <c r="Q27" s="3"/>
      <c r="R27" s="4"/>
      <c r="S27" s="5"/>
      <c r="T27" s="77"/>
      <c r="U27" s="77"/>
      <c r="V27" s="5"/>
      <c r="W27" s="5"/>
      <c r="X27" s="5"/>
      <c r="Y27" s="73"/>
      <c r="Z27" s="32"/>
      <c r="AA27" s="32"/>
      <c r="AB27" s="32"/>
      <c r="AC27" s="32"/>
      <c r="AD27" s="29"/>
      <c r="AE27" s="20"/>
      <c r="AF27" s="76"/>
      <c r="AG27" s="60"/>
      <c r="AH27" s="60"/>
      <c r="AI27" s="61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R27" s="113">
        <f t="shared" si="17"/>
        <v>0</v>
      </c>
      <c r="BS27" s="114" t="str">
        <f>OOC!G27</f>
        <v/>
      </c>
      <c r="BT27" s="114" t="str">
        <f>OOC!H27</f>
        <v/>
      </c>
      <c r="BU27" s="3" t="str">
        <f t="shared" si="18"/>
        <v/>
      </c>
      <c r="BV27" s="3" t="str">
        <f t="shared" si="19"/>
        <v/>
      </c>
      <c r="BW27" s="3" t="str">
        <f t="shared" si="20"/>
        <v/>
      </c>
      <c r="BX27" s="115" t="str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OK</v>
      </c>
      <c r="CX27" s="79"/>
      <c r="FM27" s="79"/>
      <c r="IP27" s="79"/>
      <c r="JO27" s="79"/>
      <c r="OC27" s="79"/>
      <c r="UM27" s="79"/>
      <c r="WA27" s="79"/>
      <c r="XF27" s="79"/>
      <c r="AHJ27" s="79"/>
      <c r="AJF27" s="79"/>
      <c r="AJQ27" s="79"/>
      <c r="AKW27" s="79"/>
      <c r="ALO27" s="79"/>
      <c r="APB27" s="79"/>
      <c r="AQM27" s="79"/>
      <c r="AUR27" s="79"/>
      <c r="AXI27" s="79"/>
      <c r="BAT27" s="79"/>
      <c r="BCK27" s="79"/>
      <c r="BDZ27" s="79"/>
      <c r="BNA27" s="79"/>
      <c r="BQE27" s="79"/>
      <c r="BQZ27" s="79"/>
      <c r="BRO27" s="79"/>
      <c r="BWI27" s="79"/>
      <c r="BWV27" s="79"/>
      <c r="CFB27" s="79"/>
      <c r="CFE27" s="79"/>
      <c r="CKH27" s="79"/>
      <c r="CLS27" s="79"/>
      <c r="CWV27" s="79"/>
      <c r="CXD27" s="79"/>
      <c r="DCU27" s="79"/>
      <c r="DGJ27" s="79"/>
      <c r="DGM27" s="79"/>
      <c r="DHC27" s="79"/>
      <c r="DIC27" s="79"/>
      <c r="DMM27" s="79"/>
      <c r="DOA27" s="79"/>
      <c r="DOE27" s="79"/>
      <c r="DPH27" s="79"/>
      <c r="DYP27" s="79"/>
      <c r="EBD27" s="79"/>
    </row>
    <row r="28" spans="1:1024 1048:1972 2070:3069 3095:3452" ht="15" customHeight="1">
      <c r="A28" s="17"/>
      <c r="B28" s="84"/>
      <c r="C28" s="88"/>
      <c r="D28" s="88"/>
      <c r="E28" s="90"/>
      <c r="F28" s="12"/>
      <c r="G28" s="13"/>
      <c r="H28" s="14"/>
      <c r="I28" s="14"/>
      <c r="J28" s="15"/>
      <c r="K28" s="75"/>
      <c r="L28" s="18"/>
      <c r="M28" s="24"/>
      <c r="N28" s="28"/>
      <c r="O28" s="3"/>
      <c r="P28" s="3"/>
      <c r="Q28" s="3"/>
      <c r="R28" s="4"/>
      <c r="S28" s="5"/>
      <c r="T28" s="77"/>
      <c r="U28" s="77"/>
      <c r="V28" s="5"/>
      <c r="W28" s="5"/>
      <c r="X28" s="5"/>
      <c r="Y28" s="73"/>
      <c r="Z28" s="32"/>
      <c r="AA28" s="32"/>
      <c r="AB28" s="32"/>
      <c r="AC28" s="32"/>
      <c r="AD28" s="29"/>
      <c r="AE28" s="20"/>
      <c r="AF28" s="76"/>
      <c r="AG28" s="60"/>
      <c r="AH28" s="60"/>
      <c r="AI28" s="61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R28" s="113">
        <f t="shared" si="17"/>
        <v>0</v>
      </c>
      <c r="BS28" s="114" t="str">
        <f>OOC!G28</f>
        <v/>
      </c>
      <c r="BT28" s="114" t="str">
        <f>OOC!H28</f>
        <v/>
      </c>
      <c r="BU28" s="3" t="str">
        <f t="shared" si="18"/>
        <v/>
      </c>
      <c r="BV28" s="3" t="str">
        <f t="shared" si="19"/>
        <v/>
      </c>
      <c r="BW28" s="3" t="str">
        <f t="shared" si="20"/>
        <v/>
      </c>
      <c r="BX28" s="115" t="str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OK</v>
      </c>
      <c r="CX28" s="79"/>
      <c r="FM28" s="79"/>
      <c r="IP28" s="79"/>
      <c r="JO28" s="79"/>
      <c r="OC28" s="79"/>
      <c r="UM28" s="79"/>
      <c r="WA28" s="79"/>
      <c r="XF28" s="79"/>
      <c r="AHJ28" s="79"/>
      <c r="AJF28" s="79"/>
      <c r="AJQ28" s="79"/>
      <c r="AKW28" s="79"/>
      <c r="ALO28" s="79"/>
      <c r="APB28" s="79"/>
      <c r="AQM28" s="79"/>
      <c r="AUR28" s="79"/>
      <c r="AXI28" s="79"/>
      <c r="BAT28" s="79"/>
      <c r="BCK28" s="79"/>
      <c r="BDZ28" s="79"/>
      <c r="BNA28" s="79"/>
      <c r="BQE28" s="79"/>
      <c r="BQZ28" s="79"/>
      <c r="BRO28" s="79"/>
      <c r="BWI28" s="79"/>
      <c r="BWV28" s="79"/>
      <c r="CFB28" s="79"/>
      <c r="CFE28" s="79"/>
      <c r="CKH28" s="79"/>
      <c r="CLS28" s="79"/>
      <c r="CWV28" s="79"/>
      <c r="CXD28" s="79"/>
      <c r="DCU28" s="79"/>
      <c r="DGJ28" s="79"/>
      <c r="DGM28" s="79"/>
      <c r="DHC28" s="79"/>
      <c r="DIC28" s="79"/>
      <c r="DMM28" s="79"/>
      <c r="DOA28" s="79"/>
      <c r="DOE28" s="79"/>
      <c r="DPH28" s="79"/>
      <c r="DYP28" s="79"/>
      <c r="EBD28" s="79"/>
    </row>
    <row r="29" spans="1:1024 1048:1972 2070:3069 3095:3452" ht="15" customHeight="1">
      <c r="A29" s="17">
        <v>10</v>
      </c>
      <c r="B29" s="84" t="s">
        <v>133</v>
      </c>
      <c r="C29" s="88" t="s">
        <v>134</v>
      </c>
      <c r="D29" s="88" t="s">
        <v>135</v>
      </c>
      <c r="E29" s="90">
        <v>1.5</v>
      </c>
      <c r="F29" s="12" t="s">
        <v>44</v>
      </c>
      <c r="G29" s="13">
        <v>0.5</v>
      </c>
      <c r="H29" s="14" t="e">
        <f>IF(OOC!S29=0,"",OOC!S29)</f>
        <v>#REF!</v>
      </c>
      <c r="I29" s="14" t="e">
        <f>IF(OOC!T29=0,"",OOC!T29)</f>
        <v>#REF!</v>
      </c>
      <c r="J29" s="15" t="s">
        <v>12</v>
      </c>
      <c r="K29" s="75"/>
      <c r="L29" s="18" t="e">
        <f t="shared" si="1"/>
        <v>#REF!</v>
      </c>
      <c r="M29" s="24" t="e">
        <f t="shared" si="2"/>
        <v>#REF!</v>
      </c>
      <c r="N29" s="27"/>
      <c r="O29" s="3" t="e">
        <f t="shared" si="3"/>
        <v>#REF!</v>
      </c>
      <c r="P29" s="3" t="e">
        <f t="shared" si="4"/>
        <v>#REF!</v>
      </c>
      <c r="Q29" s="3" t="e">
        <f t="shared" si="5"/>
        <v>#REF!</v>
      </c>
      <c r="R29" s="4" t="e">
        <f t="shared" si="6"/>
        <v>#REF!</v>
      </c>
      <c r="S29" s="5" t="e">
        <f t="shared" si="21"/>
        <v>#REF!</v>
      </c>
      <c r="T29" s="77" t="e">
        <f t="shared" si="7"/>
        <v>#REF!</v>
      </c>
      <c r="U29" s="77" t="e">
        <f t="shared" si="8"/>
        <v>#REF!</v>
      </c>
      <c r="V29" s="5" t="e">
        <f t="shared" si="9"/>
        <v>#REF!</v>
      </c>
      <c r="W29" s="5" t="e">
        <f t="shared" si="10"/>
        <v>#REF!</v>
      </c>
      <c r="X29" s="5" t="e">
        <f t="shared" si="11"/>
        <v>#REF!</v>
      </c>
      <c r="Y29" s="73" t="e">
        <f t="shared" si="12"/>
        <v>#REF!</v>
      </c>
      <c r="Z29" s="32" t="e">
        <f t="shared" si="13"/>
        <v>#REF!</v>
      </c>
      <c r="AA29" s="32" t="e">
        <f t="shared" si="14"/>
        <v>#REF!</v>
      </c>
      <c r="AB29" s="32" t="e">
        <f t="shared" si="15"/>
        <v>#REF!</v>
      </c>
      <c r="AC29" s="32" t="e">
        <f t="shared" si="0"/>
        <v>#REF!</v>
      </c>
      <c r="AD29" s="29"/>
      <c r="AE29" s="20" t="str">
        <f t="shared" si="16"/>
        <v/>
      </c>
      <c r="AF29" s="76"/>
      <c r="AG29" s="60"/>
      <c r="AH29" s="60"/>
      <c r="AI29" s="61"/>
      <c r="AJ29" s="22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3" t="str">
        <f t="shared" si="17"/>
        <v>4-a</v>
      </c>
      <c r="BS29" s="114">
        <f>OOC!G29</f>
        <v>0.51500000000000001</v>
      </c>
      <c r="BT29" s="114">
        <f>OOC!H29</f>
        <v>0.49</v>
      </c>
      <c r="BU29" s="3" t="e">
        <f t="shared" si="18"/>
        <v>#REF!</v>
      </c>
      <c r="BV29" s="3" t="e">
        <f t="shared" si="19"/>
        <v>#REF!</v>
      </c>
      <c r="BW29" s="3" t="e">
        <f t="shared" si="20"/>
        <v>#REF!</v>
      </c>
      <c r="BX29" s="115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CX29" s="79"/>
      <c r="FM29" s="79"/>
      <c r="IP29" s="79"/>
      <c r="JO29" s="79"/>
      <c r="OC29" s="79"/>
      <c r="UM29" s="79"/>
      <c r="WA29" s="79"/>
      <c r="XF29" s="79"/>
      <c r="AHJ29" s="79"/>
      <c r="AJQ29" s="79"/>
      <c r="AKW29" s="79"/>
      <c r="ALO29" s="79"/>
      <c r="AOO29" s="79"/>
      <c r="APB29" s="79"/>
      <c r="APQ29" s="79"/>
      <c r="AQM29" s="79"/>
      <c r="AUR29" s="79"/>
      <c r="BAT29" s="79"/>
      <c r="BCK29" s="79"/>
      <c r="BDZ29" s="79"/>
      <c r="BIG29" s="79"/>
      <c r="BNA29" s="79"/>
      <c r="BQE29" s="79"/>
      <c r="BQZ29" s="79"/>
      <c r="BRO29" s="79"/>
      <c r="BWI29" s="79"/>
      <c r="BWV29" s="79"/>
      <c r="CFB29" s="79"/>
      <c r="CFE29" s="79"/>
      <c r="CKH29" s="79"/>
      <c r="CLS29" s="79"/>
      <c r="CUN29" s="79"/>
      <c r="CXD29" s="79"/>
      <c r="DGJ29" s="79"/>
      <c r="DGM29" s="79"/>
      <c r="DHC29" s="79"/>
      <c r="DIC29" s="79"/>
      <c r="DNA29" s="79"/>
      <c r="DOA29" s="79"/>
      <c r="DOE29" s="79"/>
      <c r="DPH29" s="79"/>
      <c r="DXV29" s="79"/>
      <c r="DYP29" s="79"/>
      <c r="EAH29" s="79"/>
      <c r="EBD29" s="79"/>
    </row>
    <row r="30" spans="1:1024 1048:1972 2070:3069 3095:3452" ht="15" customHeight="1">
      <c r="A30" s="17">
        <v>11</v>
      </c>
      <c r="B30" s="84" t="s">
        <v>136</v>
      </c>
      <c r="C30" s="87" t="s">
        <v>137</v>
      </c>
      <c r="D30" s="88" t="s">
        <v>135</v>
      </c>
      <c r="E30" s="90">
        <v>1.5</v>
      </c>
      <c r="F30" s="12" t="s">
        <v>44</v>
      </c>
      <c r="G30" s="13">
        <v>0.5</v>
      </c>
      <c r="H30" s="14" t="e">
        <f>IF(OOC!S30=0,"",OOC!S30)</f>
        <v>#REF!</v>
      </c>
      <c r="I30" s="14" t="e">
        <f>IF(OOC!T30=0,"",OOC!T30)</f>
        <v>#REF!</v>
      </c>
      <c r="J30" s="15" t="s">
        <v>12</v>
      </c>
      <c r="K30" s="75"/>
      <c r="L30" s="18" t="e">
        <f t="shared" si="1"/>
        <v>#REF!</v>
      </c>
      <c r="M30" s="24" t="e">
        <f t="shared" si="2"/>
        <v>#REF!</v>
      </c>
      <c r="N30" s="27"/>
      <c r="O30" s="3" t="e">
        <f t="shared" si="3"/>
        <v>#REF!</v>
      </c>
      <c r="P30" s="3" t="e">
        <f t="shared" si="4"/>
        <v>#REF!</v>
      </c>
      <c r="Q30" s="3" t="e">
        <f t="shared" si="5"/>
        <v>#REF!</v>
      </c>
      <c r="R30" s="4" t="e">
        <f t="shared" si="6"/>
        <v>#REF!</v>
      </c>
      <c r="S30" s="5" t="e">
        <f t="shared" si="21"/>
        <v>#REF!</v>
      </c>
      <c r="T30" s="77" t="e">
        <f t="shared" si="7"/>
        <v>#REF!</v>
      </c>
      <c r="U30" s="77" t="e">
        <f t="shared" si="8"/>
        <v>#REF!</v>
      </c>
      <c r="V30" s="5" t="e">
        <f t="shared" si="9"/>
        <v>#REF!</v>
      </c>
      <c r="W30" s="5" t="e">
        <f t="shared" si="10"/>
        <v>#REF!</v>
      </c>
      <c r="X30" s="5" t="e">
        <f t="shared" si="11"/>
        <v>#REF!</v>
      </c>
      <c r="Y30" s="73" t="e">
        <f t="shared" si="12"/>
        <v>#REF!</v>
      </c>
      <c r="Z30" s="32" t="e">
        <f t="shared" si="13"/>
        <v>#REF!</v>
      </c>
      <c r="AA30" s="32" t="e">
        <f t="shared" si="14"/>
        <v>#REF!</v>
      </c>
      <c r="AB30" s="32" t="e">
        <f t="shared" si="15"/>
        <v>#REF!</v>
      </c>
      <c r="AC30" s="32" t="e">
        <f t="shared" si="0"/>
        <v>#REF!</v>
      </c>
      <c r="AD30" s="29"/>
      <c r="AE30" s="20" t="str">
        <f t="shared" si="16"/>
        <v/>
      </c>
      <c r="AF30" s="76"/>
      <c r="AG30" s="60"/>
      <c r="AH30" s="60"/>
      <c r="AI30" s="61"/>
      <c r="AJ30" s="22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3" t="str">
        <f t="shared" si="17"/>
        <v>4-b</v>
      </c>
      <c r="BS30" s="114">
        <f>OOC!G30</f>
        <v>0.51500000000000001</v>
      </c>
      <c r="BT30" s="114">
        <f>OOC!H30</f>
        <v>0.49</v>
      </c>
      <c r="BU30" s="3" t="e">
        <f t="shared" si="18"/>
        <v>#REF!</v>
      </c>
      <c r="BV30" s="3" t="e">
        <f t="shared" si="19"/>
        <v>#REF!</v>
      </c>
      <c r="BW30" s="3" t="e">
        <f t="shared" si="20"/>
        <v>#REF!</v>
      </c>
      <c r="BX30" s="115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CX30" s="79"/>
      <c r="FM30" s="79"/>
      <c r="JO30" s="79"/>
      <c r="OC30" s="79"/>
      <c r="UM30" s="79"/>
      <c r="WA30" s="79"/>
      <c r="XF30" s="79"/>
      <c r="AHJ30" s="79"/>
      <c r="AJQ30" s="79"/>
      <c r="AKW30" s="79"/>
      <c r="ALO30" s="79"/>
      <c r="AOO30" s="79"/>
      <c r="AQM30" s="79"/>
      <c r="AUR30" s="79"/>
      <c r="BAT30" s="79"/>
      <c r="BCK30" s="79"/>
      <c r="BDZ30" s="79"/>
      <c r="BJD30" s="79"/>
      <c r="BNA30" s="79"/>
      <c r="BQE30" s="79"/>
      <c r="BQZ30" s="79"/>
      <c r="BRO30" s="79"/>
      <c r="BWI30" s="79"/>
      <c r="BWV30" s="79"/>
      <c r="CFB30" s="79"/>
      <c r="CFE30" s="79"/>
      <c r="CSF30" s="79"/>
      <c r="DGJ30" s="79"/>
      <c r="DGM30" s="79"/>
      <c r="DHC30" s="79"/>
      <c r="DIC30" s="79"/>
      <c r="DOA30" s="79"/>
      <c r="DOE30" s="79"/>
      <c r="DPH30" s="79"/>
      <c r="DXV30" s="79"/>
      <c r="DYP30" s="79"/>
      <c r="EBD30" s="79"/>
    </row>
    <row r="31" spans="1:1024 1048:1972 2070:3069 3095:3452" ht="15" customHeight="1">
      <c r="A31" s="17">
        <v>12</v>
      </c>
      <c r="B31" s="84" t="s">
        <v>138</v>
      </c>
      <c r="C31" s="87" t="s">
        <v>139</v>
      </c>
      <c r="D31" s="21" t="s">
        <v>135</v>
      </c>
      <c r="E31" s="90">
        <v>1.5</v>
      </c>
      <c r="F31" s="12" t="s">
        <v>44</v>
      </c>
      <c r="G31" s="13">
        <v>0.5</v>
      </c>
      <c r="H31" s="14" t="e">
        <f>IF(OOC!S31=0,"",OOC!S31)</f>
        <v>#REF!</v>
      </c>
      <c r="I31" s="14" t="e">
        <f>IF(OOC!T31=0,"",OOC!T31)</f>
        <v>#REF!</v>
      </c>
      <c r="J31" s="15" t="s">
        <v>12</v>
      </c>
      <c r="K31" s="75"/>
      <c r="L31" s="18" t="e">
        <f t="shared" si="1"/>
        <v>#REF!</v>
      </c>
      <c r="M31" s="24" t="e">
        <f t="shared" si="2"/>
        <v>#REF!</v>
      </c>
      <c r="N31" s="28"/>
      <c r="O31" s="3" t="e">
        <f t="shared" si="3"/>
        <v>#REF!</v>
      </c>
      <c r="P31" s="3" t="e">
        <f t="shared" si="4"/>
        <v>#REF!</v>
      </c>
      <c r="Q31" s="3" t="e">
        <f t="shared" si="5"/>
        <v>#REF!</v>
      </c>
      <c r="R31" s="4" t="e">
        <f t="shared" si="6"/>
        <v>#REF!</v>
      </c>
      <c r="S31" s="5" t="e">
        <f t="shared" si="21"/>
        <v>#REF!</v>
      </c>
      <c r="T31" s="77" t="e">
        <f t="shared" si="7"/>
        <v>#REF!</v>
      </c>
      <c r="U31" s="77" t="e">
        <f t="shared" si="8"/>
        <v>#REF!</v>
      </c>
      <c r="V31" s="5" t="e">
        <f t="shared" si="9"/>
        <v>#REF!</v>
      </c>
      <c r="W31" s="5" t="e">
        <f t="shared" si="10"/>
        <v>#REF!</v>
      </c>
      <c r="X31" s="5" t="e">
        <f t="shared" si="11"/>
        <v>#REF!</v>
      </c>
      <c r="Y31" s="73" t="e">
        <f t="shared" si="12"/>
        <v>#REF!</v>
      </c>
      <c r="Z31" s="32" t="e">
        <f t="shared" si="13"/>
        <v>#REF!</v>
      </c>
      <c r="AA31" s="32" t="e">
        <f t="shared" si="14"/>
        <v>#REF!</v>
      </c>
      <c r="AB31" s="32" t="e">
        <f t="shared" si="15"/>
        <v>#REF!</v>
      </c>
      <c r="AC31" s="32" t="e">
        <f t="shared" si="0"/>
        <v>#REF!</v>
      </c>
      <c r="AD31" s="29"/>
      <c r="AE31" s="20" t="str">
        <f t="shared" si="16"/>
        <v/>
      </c>
      <c r="AF31" s="76"/>
      <c r="AG31" s="60"/>
      <c r="AH31" s="60"/>
      <c r="AI31" s="61"/>
      <c r="AJ31" s="19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3" t="str">
        <f t="shared" si="17"/>
        <v>4-c</v>
      </c>
      <c r="BS31" s="114">
        <f>OOC!G31</f>
        <v>0.51500000000000001</v>
      </c>
      <c r="BT31" s="114">
        <f>OOC!H31</f>
        <v>0.49</v>
      </c>
      <c r="BU31" s="3" t="e">
        <f t="shared" si="18"/>
        <v>#REF!</v>
      </c>
      <c r="BV31" s="3" t="e">
        <f t="shared" si="19"/>
        <v>#REF!</v>
      </c>
      <c r="BW31" s="3" t="e">
        <f t="shared" si="20"/>
        <v>#REF!</v>
      </c>
      <c r="BX31" s="115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FM31" s="79"/>
      <c r="JO31" s="79"/>
      <c r="WA31" s="79"/>
      <c r="XF31" s="79"/>
      <c r="AHJ31" s="79"/>
      <c r="AJF31" s="79"/>
      <c r="AJQ31" s="79"/>
      <c r="AKW31" s="79"/>
      <c r="ALO31" s="79"/>
      <c r="AOO31" s="79"/>
      <c r="APB31" s="79"/>
      <c r="AQM31" s="79"/>
      <c r="AUR31" s="79"/>
      <c r="AXI31" s="79"/>
      <c r="BAT31" s="79"/>
      <c r="BCK31" s="79"/>
      <c r="BDZ31" s="79"/>
      <c r="BIG31" s="79"/>
      <c r="BNA31" s="79"/>
      <c r="BQE31" s="79"/>
      <c r="BQZ31" s="79"/>
      <c r="BWI31" s="79"/>
      <c r="BWV31" s="79"/>
      <c r="CFB31" s="79"/>
      <c r="DGJ31" s="79"/>
      <c r="DGM31" s="79"/>
      <c r="DHC31" s="79"/>
      <c r="DIC31" s="79"/>
      <c r="DOA31" s="79"/>
      <c r="DOE31" s="79"/>
      <c r="DPH31" s="79"/>
      <c r="DQX31" s="79"/>
      <c r="DXV31" s="79"/>
      <c r="DYP31" s="79"/>
    </row>
    <row r="32" spans="1:1024 1048:1972 2070:3069 3095:3452" ht="15" customHeight="1">
      <c r="A32" s="17"/>
      <c r="B32" s="84"/>
      <c r="C32" s="88"/>
      <c r="D32" s="88"/>
      <c r="E32" s="90"/>
      <c r="F32" s="12"/>
      <c r="G32" s="13"/>
      <c r="H32" s="14"/>
      <c r="I32" s="14"/>
      <c r="J32" s="15"/>
      <c r="K32" s="75"/>
      <c r="L32" s="18"/>
      <c r="M32" s="24"/>
      <c r="N32" s="28"/>
      <c r="O32" s="3"/>
      <c r="P32" s="3"/>
      <c r="Q32" s="3"/>
      <c r="R32" s="4"/>
      <c r="S32" s="5"/>
      <c r="T32" s="77"/>
      <c r="U32" s="77"/>
      <c r="V32" s="5"/>
      <c r="W32" s="5"/>
      <c r="X32" s="5"/>
      <c r="Y32" s="73"/>
      <c r="Z32" s="32"/>
      <c r="AA32" s="32"/>
      <c r="AB32" s="32"/>
      <c r="AC32" s="32"/>
      <c r="AD32" s="29"/>
      <c r="AE32" s="20"/>
      <c r="AF32" s="76"/>
      <c r="AG32" s="60"/>
      <c r="AH32" s="60"/>
      <c r="AI32" s="61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R32" s="113">
        <f t="shared" si="17"/>
        <v>0</v>
      </c>
      <c r="BS32" s="114" t="str">
        <f>OOC!G32</f>
        <v/>
      </c>
      <c r="BT32" s="114" t="str">
        <f>OOC!H32</f>
        <v/>
      </c>
      <c r="BU32" s="3" t="str">
        <f t="shared" si="18"/>
        <v/>
      </c>
      <c r="BV32" s="3" t="str">
        <f t="shared" si="19"/>
        <v/>
      </c>
      <c r="BW32" s="3" t="str">
        <f t="shared" si="20"/>
        <v/>
      </c>
      <c r="BX32" s="115" t="str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OK</v>
      </c>
      <c r="CX32" s="79"/>
      <c r="FM32" s="79"/>
      <c r="IP32" s="79"/>
      <c r="JO32" s="79"/>
      <c r="OC32" s="79"/>
      <c r="UM32" s="79"/>
      <c r="WA32" s="79"/>
      <c r="XF32" s="79"/>
      <c r="AHJ32" s="79"/>
      <c r="AJF32" s="79"/>
      <c r="AJQ32" s="79"/>
      <c r="AKW32" s="79"/>
      <c r="ALO32" s="79"/>
      <c r="APB32" s="79"/>
      <c r="AQM32" s="79"/>
      <c r="AUR32" s="79"/>
      <c r="AXI32" s="79"/>
      <c r="BAT32" s="79"/>
      <c r="BCK32" s="79"/>
      <c r="BDZ32" s="79"/>
      <c r="BNA32" s="79"/>
      <c r="BQE32" s="79"/>
      <c r="BQZ32" s="79"/>
      <c r="BRO32" s="79"/>
      <c r="BWI32" s="79"/>
      <c r="BWV32" s="79"/>
      <c r="CFB32" s="79"/>
      <c r="CFE32" s="79"/>
      <c r="CKH32" s="79"/>
      <c r="CLS32" s="79"/>
      <c r="CWV32" s="79"/>
      <c r="CXD32" s="79"/>
      <c r="DCU32" s="79"/>
      <c r="DGJ32" s="79"/>
      <c r="DGM32" s="79"/>
      <c r="DHC32" s="79"/>
      <c r="DIC32" s="79"/>
      <c r="DMM32" s="79"/>
      <c r="DOA32" s="79"/>
      <c r="DOE32" s="79"/>
      <c r="DPH32" s="79"/>
      <c r="DYP32" s="79"/>
      <c r="EBD32" s="79"/>
    </row>
    <row r="33" spans="1:1003 1094:2016 2186:3063 3088:3436" ht="15" customHeight="1">
      <c r="A33" s="17"/>
      <c r="B33" s="84"/>
      <c r="C33" s="88"/>
      <c r="D33" s="88"/>
      <c r="E33" s="90"/>
      <c r="F33" s="12"/>
      <c r="G33" s="13"/>
      <c r="H33" s="14"/>
      <c r="I33" s="14"/>
      <c r="J33" s="15"/>
      <c r="K33" s="75"/>
      <c r="L33" s="18"/>
      <c r="M33" s="24"/>
      <c r="N33" s="28"/>
      <c r="O33" s="3"/>
      <c r="P33" s="3"/>
      <c r="Q33" s="3"/>
      <c r="R33" s="4"/>
      <c r="S33" s="5"/>
      <c r="T33" s="77"/>
      <c r="U33" s="77"/>
      <c r="V33" s="5"/>
      <c r="W33" s="5"/>
      <c r="X33" s="5"/>
      <c r="Y33" s="73"/>
      <c r="Z33" s="32"/>
      <c r="AA33" s="32"/>
      <c r="AB33" s="32"/>
      <c r="AC33" s="32"/>
      <c r="AD33" s="29"/>
      <c r="AE33" s="20"/>
      <c r="AF33" s="76"/>
      <c r="AG33" s="60"/>
      <c r="AH33" s="60"/>
      <c r="AI33" s="61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R33" s="113">
        <f t="shared" si="17"/>
        <v>0</v>
      </c>
      <c r="BS33" s="114" t="str">
        <f>OOC!G33</f>
        <v/>
      </c>
      <c r="BT33" s="114" t="str">
        <f>OOC!H33</f>
        <v/>
      </c>
      <c r="BU33" s="3" t="str">
        <f t="shared" si="18"/>
        <v/>
      </c>
      <c r="BV33" s="3" t="str">
        <f t="shared" si="19"/>
        <v/>
      </c>
      <c r="BW33" s="3" t="str">
        <f t="shared" si="20"/>
        <v/>
      </c>
      <c r="BX33" s="115" t="str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OK</v>
      </c>
      <c r="CX33" s="79"/>
      <c r="FM33" s="79"/>
      <c r="IP33" s="79"/>
      <c r="JO33" s="79"/>
      <c r="OC33" s="79"/>
      <c r="UM33" s="79"/>
      <c r="WA33" s="79"/>
      <c r="XF33" s="79"/>
      <c r="AHJ33" s="79"/>
      <c r="AJF33" s="79"/>
      <c r="AJQ33" s="79"/>
      <c r="AKW33" s="79"/>
      <c r="ALO33" s="79"/>
      <c r="APB33" s="79"/>
      <c r="AQM33" s="79"/>
      <c r="AUR33" s="79"/>
      <c r="AXI33" s="79"/>
      <c r="BAT33" s="79"/>
      <c r="BCK33" s="79"/>
      <c r="BDZ33" s="79"/>
      <c r="BNA33" s="79"/>
      <c r="BQE33" s="79"/>
      <c r="BQZ33" s="79"/>
      <c r="BRO33" s="79"/>
      <c r="BWI33" s="79"/>
      <c r="BWV33" s="79"/>
      <c r="CFB33" s="79"/>
      <c r="CFE33" s="79"/>
      <c r="CKH33" s="79"/>
      <c r="CLS33" s="79"/>
      <c r="CWV33" s="79"/>
      <c r="CXD33" s="79"/>
      <c r="DCU33" s="79"/>
      <c r="DGJ33" s="79"/>
      <c r="DGM33" s="79"/>
      <c r="DHC33" s="79"/>
      <c r="DIC33" s="79"/>
      <c r="DMM33" s="79"/>
      <c r="DOA33" s="79"/>
      <c r="DOE33" s="79"/>
      <c r="DPH33" s="79"/>
      <c r="DYP33" s="79"/>
      <c r="EBD33" s="79"/>
    </row>
    <row r="34" spans="1:1003 1094:2016 2186:3063 3088:3436" ht="15" customHeight="1">
      <c r="A34" s="17"/>
      <c r="B34" s="84"/>
      <c r="C34" s="88"/>
      <c r="D34" s="88"/>
      <c r="E34" s="90"/>
      <c r="F34" s="12"/>
      <c r="G34" s="13"/>
      <c r="H34" s="14"/>
      <c r="I34" s="14"/>
      <c r="J34" s="15"/>
      <c r="K34" s="75"/>
      <c r="L34" s="18"/>
      <c r="M34" s="24"/>
      <c r="N34" s="28"/>
      <c r="O34" s="3"/>
      <c r="P34" s="3"/>
      <c r="Q34" s="3"/>
      <c r="R34" s="4"/>
      <c r="S34" s="5"/>
      <c r="T34" s="77"/>
      <c r="U34" s="77"/>
      <c r="V34" s="5"/>
      <c r="W34" s="5"/>
      <c r="X34" s="5"/>
      <c r="Y34" s="73"/>
      <c r="Z34" s="32"/>
      <c r="AA34" s="32"/>
      <c r="AB34" s="32"/>
      <c r="AC34" s="32"/>
      <c r="AD34" s="29"/>
      <c r="AE34" s="20"/>
      <c r="AF34" s="76"/>
      <c r="AG34" s="60"/>
      <c r="AH34" s="60"/>
      <c r="AI34" s="61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R34" s="113">
        <f t="shared" si="17"/>
        <v>0</v>
      </c>
      <c r="BS34" s="114" t="str">
        <f>OOC!G34</f>
        <v/>
      </c>
      <c r="BT34" s="114" t="str">
        <f>OOC!H34</f>
        <v/>
      </c>
      <c r="BU34" s="3" t="str">
        <f t="shared" si="18"/>
        <v/>
      </c>
      <c r="BV34" s="3" t="str">
        <f t="shared" si="19"/>
        <v/>
      </c>
      <c r="BW34" s="3" t="str">
        <f t="shared" si="20"/>
        <v/>
      </c>
      <c r="BX34" s="115" t="str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OK</v>
      </c>
      <c r="CX34" s="79"/>
      <c r="FM34" s="79"/>
      <c r="IP34" s="79"/>
      <c r="JO34" s="79"/>
      <c r="OC34" s="79"/>
      <c r="UM34" s="79"/>
      <c r="WA34" s="79"/>
      <c r="XF34" s="79"/>
      <c r="AHJ34" s="79"/>
      <c r="AJF34" s="79"/>
      <c r="AJQ34" s="79"/>
      <c r="AKW34" s="79"/>
      <c r="ALO34" s="79"/>
      <c r="APB34" s="79"/>
      <c r="AQM34" s="79"/>
      <c r="AUR34" s="79"/>
      <c r="AXI34" s="79"/>
      <c r="BAT34" s="79"/>
      <c r="BCK34" s="79"/>
      <c r="BDZ34" s="79"/>
      <c r="BNA34" s="79"/>
      <c r="BQE34" s="79"/>
      <c r="BQZ34" s="79"/>
      <c r="BRO34" s="79"/>
      <c r="BWI34" s="79"/>
      <c r="BWV34" s="79"/>
      <c r="CFB34" s="79"/>
      <c r="CFE34" s="79"/>
      <c r="CKH34" s="79"/>
      <c r="CLS34" s="79"/>
      <c r="CWV34" s="79"/>
      <c r="CXD34" s="79"/>
      <c r="DCU34" s="79"/>
      <c r="DGJ34" s="79"/>
      <c r="DGM34" s="79"/>
      <c r="DHC34" s="79"/>
      <c r="DIC34" s="79"/>
      <c r="DMM34" s="79"/>
      <c r="DOA34" s="79"/>
      <c r="DOE34" s="79"/>
      <c r="DPH34" s="79"/>
      <c r="DYP34" s="79"/>
      <c r="EBD34" s="79"/>
    </row>
    <row r="35" spans="1:1003 1094:2016 2186:3063 3088:3436" ht="15" customHeight="1">
      <c r="A35" s="17"/>
      <c r="B35" s="84"/>
      <c r="C35" s="88"/>
      <c r="D35" s="88"/>
      <c r="E35" s="90"/>
      <c r="F35" s="12"/>
      <c r="G35" s="13"/>
      <c r="H35" s="14"/>
      <c r="I35" s="14"/>
      <c r="J35" s="15"/>
      <c r="K35" s="75"/>
      <c r="L35" s="18"/>
      <c r="M35" s="24"/>
      <c r="N35" s="28"/>
      <c r="O35" s="3"/>
      <c r="P35" s="3"/>
      <c r="Q35" s="3"/>
      <c r="R35" s="4"/>
      <c r="S35" s="5"/>
      <c r="T35" s="77"/>
      <c r="U35" s="77"/>
      <c r="V35" s="5"/>
      <c r="W35" s="5"/>
      <c r="X35" s="5"/>
      <c r="Y35" s="73"/>
      <c r="Z35" s="32"/>
      <c r="AA35" s="32"/>
      <c r="AB35" s="32"/>
      <c r="AC35" s="32"/>
      <c r="AD35" s="29"/>
      <c r="AE35" s="20"/>
      <c r="AF35" s="76"/>
      <c r="AG35" s="60"/>
      <c r="AH35" s="60"/>
      <c r="AI35" s="61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R35" s="113">
        <f t="shared" si="17"/>
        <v>0</v>
      </c>
      <c r="BS35" s="114" t="str">
        <f>OOC!G35</f>
        <v/>
      </c>
      <c r="BT35" s="114" t="str">
        <f>OOC!H35</f>
        <v/>
      </c>
      <c r="BU35" s="3" t="str">
        <f t="shared" si="18"/>
        <v/>
      </c>
      <c r="BV35" s="3" t="str">
        <f t="shared" si="19"/>
        <v/>
      </c>
      <c r="BW35" s="3" t="str">
        <f t="shared" si="20"/>
        <v/>
      </c>
      <c r="BX35" s="115" t="str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OK</v>
      </c>
      <c r="CX35" s="79"/>
      <c r="FM35" s="79"/>
      <c r="IP35" s="79"/>
      <c r="JO35" s="79"/>
      <c r="OC35" s="79"/>
      <c r="UM35" s="79"/>
      <c r="WA35" s="79"/>
      <c r="XF35" s="79"/>
      <c r="AHJ35" s="79"/>
      <c r="AJF35" s="79"/>
      <c r="AJQ35" s="79"/>
      <c r="AKW35" s="79"/>
      <c r="ALO35" s="79"/>
      <c r="APB35" s="79"/>
      <c r="AQM35" s="79"/>
      <c r="AUR35" s="79"/>
      <c r="AXI35" s="79"/>
      <c r="BAT35" s="79"/>
      <c r="BCK35" s="79"/>
      <c r="BDZ35" s="79"/>
      <c r="BNA35" s="79"/>
      <c r="BQE35" s="79"/>
      <c r="BQZ35" s="79"/>
      <c r="BRO35" s="79"/>
      <c r="BWI35" s="79"/>
      <c r="BWV35" s="79"/>
      <c r="CFB35" s="79"/>
      <c r="CFE35" s="79"/>
      <c r="CKH35" s="79"/>
      <c r="CLS35" s="79"/>
      <c r="CWV35" s="79"/>
      <c r="CXD35" s="79"/>
      <c r="DCU35" s="79"/>
      <c r="DGJ35" s="79"/>
      <c r="DGM35" s="79"/>
      <c r="DHC35" s="79"/>
      <c r="DIC35" s="79"/>
      <c r="DMM35" s="79"/>
      <c r="DOA35" s="79"/>
      <c r="DOE35" s="79"/>
      <c r="DPH35" s="79"/>
      <c r="DYP35" s="79"/>
      <c r="EBD35" s="79"/>
    </row>
    <row r="36" spans="1:1003 1094:2016 2186:3063 3088:3436" ht="15" customHeight="1">
      <c r="A36" s="17"/>
      <c r="B36" s="84"/>
      <c r="C36" s="88"/>
      <c r="D36" s="88"/>
      <c r="E36" s="90"/>
      <c r="F36" s="12"/>
      <c r="G36" s="13"/>
      <c r="H36" s="14"/>
      <c r="I36" s="14"/>
      <c r="J36" s="15"/>
      <c r="K36" s="75"/>
      <c r="L36" s="18"/>
      <c r="M36" s="24"/>
      <c r="N36" s="28"/>
      <c r="O36" s="3"/>
      <c r="P36" s="3"/>
      <c r="Q36" s="3"/>
      <c r="R36" s="4"/>
      <c r="S36" s="5"/>
      <c r="T36" s="77"/>
      <c r="U36" s="77"/>
      <c r="V36" s="5"/>
      <c r="W36" s="5"/>
      <c r="X36" s="5"/>
      <c r="Y36" s="73"/>
      <c r="Z36" s="32"/>
      <c r="AA36" s="32"/>
      <c r="AB36" s="32"/>
      <c r="AC36" s="32"/>
      <c r="AD36" s="29"/>
      <c r="AE36" s="20"/>
      <c r="AF36" s="76"/>
      <c r="AG36" s="60"/>
      <c r="AH36" s="60"/>
      <c r="AI36" s="61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R36" s="113">
        <f t="shared" si="17"/>
        <v>0</v>
      </c>
      <c r="BS36" s="114" t="str">
        <f>OOC!G36</f>
        <v/>
      </c>
      <c r="BT36" s="114" t="str">
        <f>OOC!H36</f>
        <v/>
      </c>
      <c r="BU36" s="3" t="str">
        <f t="shared" si="18"/>
        <v/>
      </c>
      <c r="BV36" s="3" t="str">
        <f t="shared" si="19"/>
        <v/>
      </c>
      <c r="BW36" s="3" t="str">
        <f t="shared" si="20"/>
        <v/>
      </c>
      <c r="BX36" s="115" t="str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OK</v>
      </c>
      <c r="CX36" s="79"/>
      <c r="FM36" s="79"/>
      <c r="IP36" s="79"/>
      <c r="JO36" s="79"/>
      <c r="OC36" s="79"/>
      <c r="UM36" s="79"/>
      <c r="WA36" s="79"/>
      <c r="XF36" s="79"/>
      <c r="AHJ36" s="79"/>
      <c r="AJF36" s="79"/>
      <c r="AJQ36" s="79"/>
      <c r="AKW36" s="79"/>
      <c r="ALO36" s="79"/>
      <c r="APB36" s="79"/>
      <c r="AQM36" s="79"/>
      <c r="AUR36" s="79"/>
      <c r="AXI36" s="79"/>
      <c r="BAT36" s="79"/>
      <c r="BCK36" s="79"/>
      <c r="BDZ36" s="79"/>
      <c r="BNA36" s="79"/>
      <c r="BQE36" s="79"/>
      <c r="BQZ36" s="79"/>
      <c r="BRO36" s="79"/>
      <c r="BWI36" s="79"/>
      <c r="BWV36" s="79"/>
      <c r="CFB36" s="79"/>
      <c r="CFE36" s="79"/>
      <c r="CKH36" s="79"/>
      <c r="CLS36" s="79"/>
      <c r="CWV36" s="79"/>
      <c r="CXD36" s="79"/>
      <c r="DCU36" s="79"/>
      <c r="DGJ36" s="79"/>
      <c r="DGM36" s="79"/>
      <c r="DHC36" s="79"/>
      <c r="DIC36" s="79"/>
      <c r="DMM36" s="79"/>
      <c r="DOA36" s="79"/>
      <c r="DOE36" s="79"/>
      <c r="DPH36" s="79"/>
      <c r="DYP36" s="79"/>
      <c r="EBD36" s="79"/>
    </row>
    <row r="37" spans="1:1003 1094:2016 2186:3063 3088:3436" ht="15" customHeight="1">
      <c r="A37" s="17"/>
      <c r="B37" s="84"/>
      <c r="C37" s="88"/>
      <c r="D37" s="88"/>
      <c r="E37" s="90"/>
      <c r="F37" s="12"/>
      <c r="G37" s="13"/>
      <c r="H37" s="14"/>
      <c r="I37" s="14"/>
      <c r="J37" s="15"/>
      <c r="K37" s="75"/>
      <c r="L37" s="18"/>
      <c r="M37" s="24"/>
      <c r="N37" s="28"/>
      <c r="O37" s="3"/>
      <c r="P37" s="3"/>
      <c r="Q37" s="3"/>
      <c r="R37" s="4"/>
      <c r="S37" s="5"/>
      <c r="T37" s="77"/>
      <c r="U37" s="77"/>
      <c r="V37" s="5"/>
      <c r="W37" s="5"/>
      <c r="X37" s="5"/>
      <c r="Y37" s="73"/>
      <c r="Z37" s="32"/>
      <c r="AA37" s="32"/>
      <c r="AB37" s="32"/>
      <c r="AC37" s="32"/>
      <c r="AD37" s="29"/>
      <c r="AE37" s="20"/>
      <c r="AF37" s="76"/>
      <c r="AG37" s="60"/>
      <c r="AH37" s="60"/>
      <c r="AI37" s="61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R37" s="113">
        <f t="shared" si="17"/>
        <v>0</v>
      </c>
      <c r="BS37" s="114" t="str">
        <f>OOC!G37</f>
        <v/>
      </c>
      <c r="BT37" s="114" t="str">
        <f>OOC!H37</f>
        <v/>
      </c>
      <c r="BU37" s="3" t="str">
        <f t="shared" si="18"/>
        <v/>
      </c>
      <c r="BV37" s="3" t="str">
        <f t="shared" si="19"/>
        <v/>
      </c>
      <c r="BW37" s="3" t="str">
        <f t="shared" si="20"/>
        <v/>
      </c>
      <c r="BX37" s="115" t="str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OK</v>
      </c>
      <c r="CX37" s="79"/>
      <c r="FM37" s="79"/>
      <c r="IP37" s="79"/>
      <c r="JO37" s="79"/>
      <c r="OC37" s="79"/>
      <c r="UM37" s="79"/>
      <c r="WA37" s="79"/>
      <c r="XF37" s="79"/>
      <c r="AHJ37" s="79"/>
      <c r="AJF37" s="79"/>
      <c r="AJQ37" s="79"/>
      <c r="AKW37" s="79"/>
      <c r="ALO37" s="79"/>
      <c r="APB37" s="79"/>
      <c r="AQM37" s="79"/>
      <c r="AUR37" s="79"/>
      <c r="AXI37" s="79"/>
      <c r="BAT37" s="79"/>
      <c r="BCK37" s="79"/>
      <c r="BDZ37" s="79"/>
      <c r="BNA37" s="79"/>
      <c r="BQE37" s="79"/>
      <c r="BQZ37" s="79"/>
      <c r="BRO37" s="79"/>
      <c r="BWI37" s="79"/>
      <c r="BWV37" s="79"/>
      <c r="CFB37" s="79"/>
      <c r="CFE37" s="79"/>
      <c r="CKH37" s="79"/>
      <c r="CLS37" s="79"/>
      <c r="CWV37" s="79"/>
      <c r="CXD37" s="79"/>
      <c r="DCU37" s="79"/>
      <c r="DGJ37" s="79"/>
      <c r="DGM37" s="79"/>
      <c r="DHC37" s="79"/>
      <c r="DIC37" s="79"/>
      <c r="DMM37" s="79"/>
      <c r="DOA37" s="79"/>
      <c r="DOE37" s="79"/>
      <c r="DPH37" s="79"/>
      <c r="DYP37" s="79"/>
      <c r="EBD37" s="79"/>
    </row>
    <row r="38" spans="1:1003 1094:2016 2186:3063 3088:3436" ht="15" customHeight="1">
      <c r="A38" s="17"/>
      <c r="B38" s="84"/>
      <c r="C38" s="88"/>
      <c r="D38" s="88"/>
      <c r="E38" s="90"/>
      <c r="F38" s="12"/>
      <c r="G38" s="13"/>
      <c r="H38" s="14"/>
      <c r="I38" s="14"/>
      <c r="J38" s="15"/>
      <c r="K38" s="75"/>
      <c r="L38" s="18"/>
      <c r="M38" s="24"/>
      <c r="N38" s="28"/>
      <c r="O38" s="3"/>
      <c r="P38" s="3"/>
      <c r="Q38" s="3"/>
      <c r="R38" s="4"/>
      <c r="S38" s="5"/>
      <c r="T38" s="77"/>
      <c r="U38" s="77"/>
      <c r="V38" s="5"/>
      <c r="W38" s="5"/>
      <c r="X38" s="5"/>
      <c r="Y38" s="73"/>
      <c r="Z38" s="32"/>
      <c r="AA38" s="32"/>
      <c r="AB38" s="32"/>
      <c r="AC38" s="32"/>
      <c r="AD38" s="29"/>
      <c r="AE38" s="20"/>
      <c r="AF38" s="76"/>
      <c r="AG38" s="60"/>
      <c r="AH38" s="60"/>
      <c r="AI38" s="61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R38" s="113">
        <f t="shared" si="17"/>
        <v>0</v>
      </c>
      <c r="BS38" s="114" t="str">
        <f>OOC!G38</f>
        <v/>
      </c>
      <c r="BT38" s="114" t="str">
        <f>OOC!H38</f>
        <v/>
      </c>
      <c r="BU38" s="3" t="str">
        <f t="shared" si="18"/>
        <v/>
      </c>
      <c r="BV38" s="3" t="str">
        <f t="shared" si="19"/>
        <v/>
      </c>
      <c r="BW38" s="3" t="str">
        <f t="shared" si="20"/>
        <v/>
      </c>
      <c r="BX38" s="115" t="str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OK</v>
      </c>
      <c r="CX38" s="79"/>
      <c r="FM38" s="79"/>
      <c r="IP38" s="79"/>
      <c r="JO38" s="79"/>
      <c r="OC38" s="79"/>
      <c r="UM38" s="79"/>
      <c r="WA38" s="79"/>
      <c r="XF38" s="79"/>
      <c r="AHJ38" s="79"/>
      <c r="AJF38" s="79"/>
      <c r="AJQ38" s="79"/>
      <c r="AKW38" s="79"/>
      <c r="ALO38" s="79"/>
      <c r="APB38" s="79"/>
      <c r="AQM38" s="79"/>
      <c r="AUR38" s="79"/>
      <c r="AXI38" s="79"/>
      <c r="BAT38" s="79"/>
      <c r="BCK38" s="79"/>
      <c r="BDZ38" s="79"/>
      <c r="BNA38" s="79"/>
      <c r="BQE38" s="79"/>
      <c r="BQZ38" s="79"/>
      <c r="BRO38" s="79"/>
      <c r="BWI38" s="79"/>
      <c r="BWV38" s="79"/>
      <c r="CFB38" s="79"/>
      <c r="CFE38" s="79"/>
      <c r="CKH38" s="79"/>
      <c r="CLS38" s="79"/>
      <c r="CWV38" s="79"/>
      <c r="CXD38" s="79"/>
      <c r="DCU38" s="79"/>
      <c r="DGJ38" s="79"/>
      <c r="DGM38" s="79"/>
      <c r="DHC38" s="79"/>
      <c r="DIC38" s="79"/>
      <c r="DMM38" s="79"/>
      <c r="DOA38" s="79"/>
      <c r="DOE38" s="79"/>
      <c r="DPH38" s="79"/>
      <c r="DYP38" s="79"/>
      <c r="EBD38" s="79"/>
    </row>
    <row r="39" spans="1:1003 1094:2016 2186:3063 3088:3436" ht="15" customHeight="1">
      <c r="A39" s="17"/>
      <c r="B39" s="84"/>
      <c r="C39" s="88"/>
      <c r="D39" s="88"/>
      <c r="E39" s="90"/>
      <c r="F39" s="12"/>
      <c r="G39" s="13"/>
      <c r="H39" s="14"/>
      <c r="I39" s="14"/>
      <c r="J39" s="15"/>
      <c r="K39" s="75"/>
      <c r="L39" s="18"/>
      <c r="M39" s="24"/>
      <c r="N39" s="28"/>
      <c r="O39" s="3"/>
      <c r="P39" s="3"/>
      <c r="Q39" s="3"/>
      <c r="R39" s="4"/>
      <c r="S39" s="5"/>
      <c r="T39" s="77"/>
      <c r="U39" s="77"/>
      <c r="V39" s="5"/>
      <c r="W39" s="5"/>
      <c r="X39" s="5"/>
      <c r="Y39" s="73"/>
      <c r="Z39" s="32"/>
      <c r="AA39" s="32"/>
      <c r="AB39" s="32"/>
      <c r="AC39" s="32"/>
      <c r="AD39" s="29"/>
      <c r="AE39" s="20"/>
      <c r="AF39" s="76"/>
      <c r="AG39" s="60"/>
      <c r="AH39" s="60"/>
      <c r="AI39" s="61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R39" s="113">
        <f t="shared" si="17"/>
        <v>0</v>
      </c>
      <c r="BS39" s="114" t="str">
        <f>OOC!G39</f>
        <v/>
      </c>
      <c r="BT39" s="114" t="str">
        <f>OOC!H39</f>
        <v/>
      </c>
      <c r="BU39" s="3" t="str">
        <f t="shared" si="18"/>
        <v/>
      </c>
      <c r="BV39" s="3" t="str">
        <f t="shared" si="19"/>
        <v/>
      </c>
      <c r="BW39" s="3" t="str">
        <f t="shared" si="20"/>
        <v/>
      </c>
      <c r="BX39" s="115" t="str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OK</v>
      </c>
      <c r="CX39" s="79"/>
      <c r="FM39" s="79"/>
      <c r="IP39" s="79"/>
      <c r="JO39" s="79"/>
      <c r="OC39" s="79"/>
      <c r="UM39" s="79"/>
      <c r="WA39" s="79"/>
      <c r="XF39" s="79"/>
      <c r="AHJ39" s="79"/>
      <c r="AJF39" s="79"/>
      <c r="AJQ39" s="79"/>
      <c r="AKW39" s="79"/>
      <c r="ALO39" s="79"/>
      <c r="APB39" s="79"/>
      <c r="AQM39" s="79"/>
      <c r="AUR39" s="79"/>
      <c r="AXI39" s="79"/>
      <c r="BAT39" s="79"/>
      <c r="BCK39" s="79"/>
      <c r="BDZ39" s="79"/>
      <c r="BNA39" s="79"/>
      <c r="BQE39" s="79"/>
      <c r="BQZ39" s="79"/>
      <c r="BRO39" s="79"/>
      <c r="BWI39" s="79"/>
      <c r="BWV39" s="79"/>
      <c r="CFB39" s="79"/>
      <c r="CFE39" s="79"/>
      <c r="CKH39" s="79"/>
      <c r="CLS39" s="79"/>
      <c r="CWV39" s="79"/>
      <c r="CXD39" s="79"/>
      <c r="DCU39" s="79"/>
      <c r="DGJ39" s="79"/>
      <c r="DGM39" s="79"/>
      <c r="DHC39" s="79"/>
      <c r="DIC39" s="79"/>
      <c r="DMM39" s="79"/>
      <c r="DOA39" s="79"/>
      <c r="DOE39" s="79"/>
      <c r="DPH39" s="79"/>
      <c r="DYP39" s="79"/>
      <c r="EBD39" s="79"/>
    </row>
    <row r="40" spans="1:1003 1094:2016 2186:3063 3088:3436" ht="15" customHeight="1">
      <c r="A40" s="17"/>
      <c r="B40" s="84"/>
      <c r="C40" s="88"/>
      <c r="D40" s="88"/>
      <c r="E40" s="90"/>
      <c r="F40" s="12"/>
      <c r="G40" s="13"/>
      <c r="H40" s="14"/>
      <c r="I40" s="14"/>
      <c r="J40" s="15"/>
      <c r="K40" s="75"/>
      <c r="L40" s="18"/>
      <c r="M40" s="24"/>
      <c r="N40" s="28"/>
      <c r="O40" s="3"/>
      <c r="P40" s="3"/>
      <c r="Q40" s="3"/>
      <c r="R40" s="4"/>
      <c r="S40" s="5"/>
      <c r="T40" s="77"/>
      <c r="U40" s="77"/>
      <c r="V40" s="5"/>
      <c r="W40" s="5"/>
      <c r="X40" s="5"/>
      <c r="Y40" s="73"/>
      <c r="Z40" s="32"/>
      <c r="AA40" s="32"/>
      <c r="AB40" s="32"/>
      <c r="AC40" s="32"/>
      <c r="AD40" s="29"/>
      <c r="AE40" s="20"/>
      <c r="AF40" s="76"/>
      <c r="AG40" s="60"/>
      <c r="AH40" s="60"/>
      <c r="AI40" s="61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R40" s="113">
        <f t="shared" si="17"/>
        <v>0</v>
      </c>
      <c r="BS40" s="114" t="str">
        <f>OOC!G40</f>
        <v/>
      </c>
      <c r="BT40" s="114" t="str">
        <f>OOC!H40</f>
        <v/>
      </c>
      <c r="BU40" s="3" t="str">
        <f t="shared" si="18"/>
        <v/>
      </c>
      <c r="BV40" s="3" t="str">
        <f t="shared" si="19"/>
        <v/>
      </c>
      <c r="BW40" s="3" t="str">
        <f t="shared" si="20"/>
        <v/>
      </c>
      <c r="BX40" s="115" t="str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OK</v>
      </c>
      <c r="CX40" s="79"/>
      <c r="FM40" s="79"/>
      <c r="IP40" s="79"/>
      <c r="JO40" s="79"/>
      <c r="OC40" s="79"/>
      <c r="UM40" s="79"/>
      <c r="WA40" s="79"/>
      <c r="XF40" s="79"/>
      <c r="AHJ40" s="79"/>
      <c r="AJF40" s="79"/>
      <c r="AJQ40" s="79"/>
      <c r="AKW40" s="79"/>
      <c r="ALO40" s="79"/>
      <c r="APB40" s="79"/>
      <c r="AQM40" s="79"/>
      <c r="AUR40" s="79"/>
      <c r="AXI40" s="79"/>
      <c r="BAT40" s="79"/>
      <c r="BCK40" s="79"/>
      <c r="BDZ40" s="79"/>
      <c r="BNA40" s="79"/>
      <c r="BQE40" s="79"/>
      <c r="BQZ40" s="79"/>
      <c r="BRO40" s="79"/>
      <c r="BWI40" s="79"/>
      <c r="BWV40" s="79"/>
      <c r="CFB40" s="79"/>
      <c r="CFE40" s="79"/>
      <c r="CKH40" s="79"/>
      <c r="CLS40" s="79"/>
      <c r="CWV40" s="79"/>
      <c r="CXD40" s="79"/>
      <c r="DCU40" s="79"/>
      <c r="DGJ40" s="79"/>
      <c r="DGM40" s="79"/>
      <c r="DHC40" s="79"/>
      <c r="DIC40" s="79"/>
      <c r="DMM40" s="79"/>
      <c r="DOA40" s="79"/>
      <c r="DOE40" s="79"/>
      <c r="DPH40" s="79"/>
      <c r="DYP40" s="79"/>
      <c r="EBD40" s="79"/>
    </row>
    <row r="41" spans="1:1003 1094:2016 2186:3063 3088:3436" ht="15" customHeight="1">
      <c r="A41" s="17">
        <v>14</v>
      </c>
      <c r="B41" s="84" t="s">
        <v>140</v>
      </c>
      <c r="C41" s="85" t="s">
        <v>141</v>
      </c>
      <c r="D41" s="21" t="s">
        <v>135</v>
      </c>
      <c r="E41" s="90">
        <v>1.5</v>
      </c>
      <c r="F41" s="12" t="s">
        <v>44</v>
      </c>
      <c r="G41" s="13">
        <v>0.72</v>
      </c>
      <c r="H41" s="14" t="e">
        <f>IF(OOC!S41=0,"",OOC!S41)</f>
        <v>#REF!</v>
      </c>
      <c r="I41" s="14" t="e">
        <f>IF(OOC!T41=0,"",OOC!T41)</f>
        <v>#REF!</v>
      </c>
      <c r="J41" s="15" t="s">
        <v>12</v>
      </c>
      <c r="K41" s="75"/>
      <c r="L41" s="18" t="e">
        <f t="shared" si="1"/>
        <v>#REF!</v>
      </c>
      <c r="M41" s="24" t="e">
        <f t="shared" si="2"/>
        <v>#REF!</v>
      </c>
      <c r="N41" s="27"/>
      <c r="O41" s="3" t="e">
        <f t="shared" si="3"/>
        <v>#REF!</v>
      </c>
      <c r="P41" s="3" t="e">
        <f t="shared" si="4"/>
        <v>#REF!</v>
      </c>
      <c r="Q41" s="3" t="e">
        <f t="shared" si="5"/>
        <v>#REF!</v>
      </c>
      <c r="R41" s="4" t="e">
        <f t="shared" si="6"/>
        <v>#REF!</v>
      </c>
      <c r="S41" s="5" t="e">
        <f t="shared" si="21"/>
        <v>#REF!</v>
      </c>
      <c r="T41" s="77" t="e">
        <f t="shared" si="7"/>
        <v>#REF!</v>
      </c>
      <c r="U41" s="77" t="e">
        <f t="shared" si="8"/>
        <v>#REF!</v>
      </c>
      <c r="V41" s="5" t="e">
        <f t="shared" si="9"/>
        <v>#REF!</v>
      </c>
      <c r="W41" s="5" t="e">
        <f t="shared" si="10"/>
        <v>#REF!</v>
      </c>
      <c r="X41" s="5" t="e">
        <f t="shared" si="11"/>
        <v>#REF!</v>
      </c>
      <c r="Y41" s="73" t="e">
        <f t="shared" si="12"/>
        <v>#REF!</v>
      </c>
      <c r="Z41" s="32" t="e">
        <f t="shared" si="13"/>
        <v>#REF!</v>
      </c>
      <c r="AA41" s="32" t="e">
        <f t="shared" si="14"/>
        <v>#REF!</v>
      </c>
      <c r="AB41" s="32" t="e">
        <f t="shared" si="15"/>
        <v>#REF!</v>
      </c>
      <c r="AC41" s="32" t="e">
        <f t="shared" si="0"/>
        <v>#REF!</v>
      </c>
      <c r="AD41" s="29"/>
      <c r="AE41" s="20" t="str">
        <f t="shared" si="16"/>
        <v/>
      </c>
      <c r="AF41" s="76"/>
      <c r="AG41" s="60"/>
      <c r="AH41" s="60"/>
      <c r="AI41" s="61"/>
      <c r="AJ41" s="22"/>
      <c r="AK41" s="2" t="e">
        <f>#REF!</f>
        <v>#REF!</v>
      </c>
      <c r="AL41" s="2" t="e">
        <f>#REF!</f>
        <v>#REF!</v>
      </c>
      <c r="AM41" s="2" t="e">
        <f>#REF!</f>
        <v>#REF!</v>
      </c>
      <c r="AN41" s="2" t="e">
        <f>#REF!</f>
        <v>#REF!</v>
      </c>
      <c r="AO41" s="2" t="e">
        <f>#REF!</f>
        <v>#REF!</v>
      </c>
      <c r="AP41" s="2" t="e">
        <f>#REF!</f>
        <v>#REF!</v>
      </c>
      <c r="AQ41" s="2" t="e">
        <f>#REF!</f>
        <v>#REF!</v>
      </c>
      <c r="AR41" s="2" t="e">
        <f>#REF!</f>
        <v>#REF!</v>
      </c>
      <c r="AS41" s="2" t="e">
        <f>#REF!</f>
        <v>#REF!</v>
      </c>
      <c r="AT41" s="2" t="e">
        <f>#REF!</f>
        <v>#REF!</v>
      </c>
      <c r="AU41" s="2" t="e">
        <f>#REF!</f>
        <v>#REF!</v>
      </c>
      <c r="AV41" s="2" t="e">
        <f>#REF!</f>
        <v>#REF!</v>
      </c>
      <c r="AW41" s="2" t="e">
        <f>#REF!</f>
        <v>#REF!</v>
      </c>
      <c r="AX41" s="2" t="e">
        <f>#REF!</f>
        <v>#REF!</v>
      </c>
      <c r="AY41" s="2" t="e">
        <f>#REF!</f>
        <v>#REF!</v>
      </c>
      <c r="AZ41" s="2" t="e">
        <f>#REF!</f>
        <v>#REF!</v>
      </c>
      <c r="BA41" s="2" t="e">
        <f>#REF!</f>
        <v>#REF!</v>
      </c>
      <c r="BB41" s="2" t="e">
        <f>#REF!</f>
        <v>#REF!</v>
      </c>
      <c r="BC41" s="2" t="e">
        <f>#REF!</f>
        <v>#REF!</v>
      </c>
      <c r="BD41" s="2" t="e">
        <f>#REF!</f>
        <v>#REF!</v>
      </c>
      <c r="BE41" s="2" t="e">
        <f>#REF!</f>
        <v>#REF!</v>
      </c>
      <c r="BF41" s="2" t="e">
        <f>#REF!</f>
        <v>#REF!</v>
      </c>
      <c r="BG41" s="2" t="e">
        <f>#REF!</f>
        <v>#REF!</v>
      </c>
      <c r="BH41" s="2" t="e">
        <f>#REF!</f>
        <v>#REF!</v>
      </c>
      <c r="BI41" s="2" t="e">
        <f>#REF!</f>
        <v>#REF!</v>
      </c>
      <c r="BJ41" s="2" t="e">
        <f>#REF!</f>
        <v>#REF!</v>
      </c>
      <c r="BK41" s="2" t="e">
        <f>#REF!</f>
        <v>#REF!</v>
      </c>
      <c r="BL41" s="2" t="e">
        <f>#REF!</f>
        <v>#REF!</v>
      </c>
      <c r="BM41" s="2" t="e">
        <f>#REF!</f>
        <v>#REF!</v>
      </c>
      <c r="BN41" s="2" t="e">
        <f>#REF!</f>
        <v>#REF!</v>
      </c>
      <c r="BO41" s="2" t="e">
        <f>#REF!</f>
        <v>#REF!</v>
      </c>
      <c r="BP41" s="2" t="e">
        <f>#REF!</f>
        <v>#REF!</v>
      </c>
      <c r="BR41" s="113" t="str">
        <f t="shared" si="17"/>
        <v>6-a</v>
      </c>
      <c r="BS41" s="114">
        <f>OOC!G41</f>
        <v>0.74</v>
      </c>
      <c r="BT41" s="114">
        <f>OOC!H41</f>
        <v>0.7</v>
      </c>
      <c r="BU41" s="3" t="e">
        <f t="shared" si="18"/>
        <v>#REF!</v>
      </c>
      <c r="BV41" s="3" t="e">
        <f t="shared" si="19"/>
        <v>#REF!</v>
      </c>
      <c r="BW41" s="3" t="e">
        <f t="shared" si="20"/>
        <v>#REF!</v>
      </c>
      <c r="BX41" s="115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FM41" s="79"/>
      <c r="GY41" s="79"/>
      <c r="IP41" s="79"/>
      <c r="OU41" s="79"/>
      <c r="UM41" s="79"/>
      <c r="VQ41" s="79"/>
      <c r="VT41" s="79"/>
      <c r="YM41" s="79"/>
      <c r="AHJ41" s="79"/>
      <c r="AJF41" s="79"/>
      <c r="ASO41" s="79"/>
      <c r="BAT41" s="79"/>
      <c r="BDZ41" s="79"/>
      <c r="BTE41" s="79"/>
      <c r="BWH41" s="79"/>
      <c r="BYN41" s="79"/>
      <c r="CFE41" s="79"/>
      <c r="CFR41" s="79"/>
      <c r="CGK41" s="79"/>
      <c r="CJG41" s="79"/>
      <c r="CKH41" s="79"/>
      <c r="CKR41" s="79"/>
      <c r="CMB41" s="79"/>
      <c r="CPS41" s="79"/>
      <c r="DCU41" s="79"/>
      <c r="DGJ41" s="79"/>
      <c r="DGM41" s="79"/>
      <c r="DHC41" s="79"/>
      <c r="DNT41" s="79"/>
      <c r="DYP41" s="79"/>
    </row>
    <row r="42" spans="1:1003 1094:2016 2186:3063 3088:3436" ht="15" customHeight="1">
      <c r="A42" s="17">
        <v>15</v>
      </c>
      <c r="B42" s="84" t="s">
        <v>142</v>
      </c>
      <c r="C42" s="85" t="s">
        <v>143</v>
      </c>
      <c r="D42" s="88" t="s">
        <v>135</v>
      </c>
      <c r="E42" s="90">
        <v>1.5</v>
      </c>
      <c r="F42" s="12" t="s">
        <v>44</v>
      </c>
      <c r="G42" s="13">
        <v>0.72</v>
      </c>
      <c r="H42" s="14" t="e">
        <f>IF(OOC!S42=0,"",OOC!S42)</f>
        <v>#REF!</v>
      </c>
      <c r="I42" s="14" t="e">
        <f>IF(OOC!T42=0,"",OOC!T42)</f>
        <v>#REF!</v>
      </c>
      <c r="J42" s="15" t="s">
        <v>12</v>
      </c>
      <c r="K42" s="75"/>
      <c r="L42" s="18" t="e">
        <f t="shared" si="1"/>
        <v>#REF!</v>
      </c>
      <c r="M42" s="24" t="e">
        <f t="shared" si="2"/>
        <v>#REF!</v>
      </c>
      <c r="N42" s="27"/>
      <c r="O42" s="3" t="e">
        <f t="shared" si="3"/>
        <v>#REF!</v>
      </c>
      <c r="P42" s="3" t="e">
        <f t="shared" si="4"/>
        <v>#REF!</v>
      </c>
      <c r="Q42" s="3" t="e">
        <f t="shared" si="5"/>
        <v>#REF!</v>
      </c>
      <c r="R42" s="4" t="e">
        <f t="shared" si="6"/>
        <v>#REF!</v>
      </c>
      <c r="S42" s="5" t="e">
        <f t="shared" si="21"/>
        <v>#REF!</v>
      </c>
      <c r="T42" s="77" t="e">
        <f t="shared" si="7"/>
        <v>#REF!</v>
      </c>
      <c r="U42" s="77" t="e">
        <f t="shared" si="8"/>
        <v>#REF!</v>
      </c>
      <c r="V42" s="5" t="e">
        <f t="shared" si="9"/>
        <v>#REF!</v>
      </c>
      <c r="W42" s="5" t="e">
        <f t="shared" si="10"/>
        <v>#REF!</v>
      </c>
      <c r="X42" s="5" t="e">
        <f t="shared" si="11"/>
        <v>#REF!</v>
      </c>
      <c r="Y42" s="73" t="e">
        <f t="shared" si="12"/>
        <v>#REF!</v>
      </c>
      <c r="Z42" s="32" t="e">
        <f t="shared" si="13"/>
        <v>#REF!</v>
      </c>
      <c r="AA42" s="32" t="e">
        <f t="shared" si="14"/>
        <v>#REF!</v>
      </c>
      <c r="AB42" s="32" t="e">
        <f t="shared" si="15"/>
        <v>#REF!</v>
      </c>
      <c r="AC42" s="32" t="e">
        <f t="shared" si="0"/>
        <v>#REF!</v>
      </c>
      <c r="AD42" s="29"/>
      <c r="AE42" s="20" t="str">
        <f t="shared" si="16"/>
        <v/>
      </c>
      <c r="AF42" s="76"/>
      <c r="AG42" s="60"/>
      <c r="AH42" s="60"/>
      <c r="AI42" s="61"/>
      <c r="AJ42" s="22"/>
      <c r="AK42" s="2" t="e">
        <f>#REF!</f>
        <v>#REF!</v>
      </c>
      <c r="AL42" s="2" t="e">
        <f>#REF!</f>
        <v>#REF!</v>
      </c>
      <c r="AM42" s="2" t="e">
        <f>#REF!</f>
        <v>#REF!</v>
      </c>
      <c r="AN42" s="2" t="e">
        <f>#REF!</f>
        <v>#REF!</v>
      </c>
      <c r="AO42" s="2" t="e">
        <f>#REF!</f>
        <v>#REF!</v>
      </c>
      <c r="AP42" s="2" t="e">
        <f>#REF!</f>
        <v>#REF!</v>
      </c>
      <c r="AQ42" s="2" t="e">
        <f>#REF!</f>
        <v>#REF!</v>
      </c>
      <c r="AR42" s="2" t="e">
        <f>#REF!</f>
        <v>#REF!</v>
      </c>
      <c r="AS42" s="2" t="e">
        <f>#REF!</f>
        <v>#REF!</v>
      </c>
      <c r="AT42" s="2" t="e">
        <f>#REF!</f>
        <v>#REF!</v>
      </c>
      <c r="AU42" s="2" t="e">
        <f>#REF!</f>
        <v>#REF!</v>
      </c>
      <c r="AV42" s="2" t="e">
        <f>#REF!</f>
        <v>#REF!</v>
      </c>
      <c r="AW42" s="2" t="e">
        <f>#REF!</f>
        <v>#REF!</v>
      </c>
      <c r="AX42" s="2" t="e">
        <f>#REF!</f>
        <v>#REF!</v>
      </c>
      <c r="AY42" s="2" t="e">
        <f>#REF!</f>
        <v>#REF!</v>
      </c>
      <c r="AZ42" s="2" t="e">
        <f>#REF!</f>
        <v>#REF!</v>
      </c>
      <c r="BA42" s="2" t="e">
        <f>#REF!</f>
        <v>#REF!</v>
      </c>
      <c r="BB42" s="2" t="e">
        <f>#REF!</f>
        <v>#REF!</v>
      </c>
      <c r="BC42" s="2" t="e">
        <f>#REF!</f>
        <v>#REF!</v>
      </c>
      <c r="BD42" s="2" t="e">
        <f>#REF!</f>
        <v>#REF!</v>
      </c>
      <c r="BE42" s="2" t="e">
        <f>#REF!</f>
        <v>#REF!</v>
      </c>
      <c r="BF42" s="2" t="e">
        <f>#REF!</f>
        <v>#REF!</v>
      </c>
      <c r="BG42" s="2" t="e">
        <f>#REF!</f>
        <v>#REF!</v>
      </c>
      <c r="BH42" s="2" t="e">
        <f>#REF!</f>
        <v>#REF!</v>
      </c>
      <c r="BI42" s="2" t="e">
        <f>#REF!</f>
        <v>#REF!</v>
      </c>
      <c r="BJ42" s="2" t="e">
        <f>#REF!</f>
        <v>#REF!</v>
      </c>
      <c r="BK42" s="2" t="e">
        <f>#REF!</f>
        <v>#REF!</v>
      </c>
      <c r="BL42" s="2" t="e">
        <f>#REF!</f>
        <v>#REF!</v>
      </c>
      <c r="BM42" s="2" t="e">
        <f>#REF!</f>
        <v>#REF!</v>
      </c>
      <c r="BN42" s="2" t="e">
        <f>#REF!</f>
        <v>#REF!</v>
      </c>
      <c r="BO42" s="2" t="e">
        <f>#REF!</f>
        <v>#REF!</v>
      </c>
      <c r="BP42" s="2" t="e">
        <f>#REF!</f>
        <v>#REF!</v>
      </c>
      <c r="BR42" s="113" t="str">
        <f t="shared" si="17"/>
        <v>6-b</v>
      </c>
      <c r="BS42" s="114">
        <f>OOC!G42</f>
        <v>0.74</v>
      </c>
      <c r="BT42" s="114">
        <f>OOC!H42</f>
        <v>0.7</v>
      </c>
      <c r="BU42" s="3" t="e">
        <f t="shared" si="18"/>
        <v>#REF!</v>
      </c>
      <c r="BV42" s="3" t="e">
        <f t="shared" si="19"/>
        <v>#REF!</v>
      </c>
      <c r="BW42" s="3" t="e">
        <f t="shared" si="20"/>
        <v>#REF!</v>
      </c>
      <c r="BX42" s="115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V42" s="79"/>
      <c r="FM42" s="79"/>
      <c r="GY42" s="79"/>
      <c r="IP42" s="79"/>
      <c r="OU42" s="79"/>
      <c r="UF42" s="79"/>
      <c r="UM42" s="79"/>
      <c r="VQ42" s="79"/>
      <c r="VT42" s="79"/>
      <c r="YM42" s="79"/>
      <c r="AHJ42" s="79"/>
      <c r="AJF42" s="79"/>
      <c r="ASO42" s="79"/>
      <c r="AYA42" s="79"/>
      <c r="BAT42" s="79"/>
      <c r="BDZ42" s="79"/>
      <c r="BPH42" s="79"/>
      <c r="BQZ42" s="79"/>
      <c r="BTE42" s="79"/>
      <c r="BWH42" s="79"/>
      <c r="BYN42" s="79"/>
      <c r="CFE42" s="79"/>
      <c r="CFR42" s="79"/>
      <c r="CGK42" s="79"/>
      <c r="CJH42" s="79"/>
      <c r="CKH42" s="79"/>
      <c r="CKR42" s="79"/>
      <c r="CMB42" s="79"/>
      <c r="CPS42" s="79"/>
      <c r="CXD42" s="79"/>
      <c r="CZR42" s="79"/>
      <c r="DCU42" s="79"/>
      <c r="DDE42" s="79"/>
      <c r="DGJ42" s="79"/>
      <c r="DGM42" s="79"/>
      <c r="DGP42" s="79"/>
      <c r="DGW42" s="79"/>
      <c r="DHC42" s="79"/>
      <c r="DII42" s="79"/>
      <c r="DMU42" s="79"/>
      <c r="DNT42" s="79"/>
      <c r="DYP42" s="79"/>
    </row>
    <row r="43" spans="1:1003 1094:2016 2186:3063 3088:3436" ht="15" customHeight="1">
      <c r="A43" s="17">
        <v>15</v>
      </c>
      <c r="B43" s="84" t="s">
        <v>144</v>
      </c>
      <c r="C43" s="85" t="s">
        <v>145</v>
      </c>
      <c r="D43" s="21" t="s">
        <v>135</v>
      </c>
      <c r="E43" s="90">
        <v>1.5</v>
      </c>
      <c r="F43" s="12" t="s">
        <v>44</v>
      </c>
      <c r="G43" s="13">
        <v>0.72</v>
      </c>
      <c r="H43" s="14" t="e">
        <f>IF(OOC!S43=0,"",OOC!S43)</f>
        <v>#REF!</v>
      </c>
      <c r="I43" s="14" t="e">
        <f>IF(OOC!T43=0,"",OOC!T43)</f>
        <v>#REF!</v>
      </c>
      <c r="J43" s="15" t="s">
        <v>12</v>
      </c>
      <c r="K43" s="75"/>
      <c r="L43" s="18" t="e">
        <f t="shared" si="1"/>
        <v>#REF!</v>
      </c>
      <c r="M43" s="24" t="e">
        <f t="shared" si="2"/>
        <v>#REF!</v>
      </c>
      <c r="N43" s="27"/>
      <c r="O43" s="3" t="e">
        <f t="shared" si="3"/>
        <v>#REF!</v>
      </c>
      <c r="P43" s="3" t="e">
        <f t="shared" si="4"/>
        <v>#REF!</v>
      </c>
      <c r="Q43" s="3" t="e">
        <f t="shared" si="5"/>
        <v>#REF!</v>
      </c>
      <c r="R43" s="4" t="e">
        <f t="shared" si="6"/>
        <v>#REF!</v>
      </c>
      <c r="S43" s="5" t="e">
        <f t="shared" si="21"/>
        <v>#REF!</v>
      </c>
      <c r="T43" s="77" t="e">
        <f t="shared" si="7"/>
        <v>#REF!</v>
      </c>
      <c r="U43" s="77" t="e">
        <f t="shared" si="8"/>
        <v>#REF!</v>
      </c>
      <c r="V43" s="5" t="e">
        <f t="shared" si="9"/>
        <v>#REF!</v>
      </c>
      <c r="W43" s="5" t="e">
        <f t="shared" si="10"/>
        <v>#REF!</v>
      </c>
      <c r="X43" s="5" t="e">
        <f t="shared" si="11"/>
        <v>#REF!</v>
      </c>
      <c r="Y43" s="73" t="e">
        <f t="shared" si="12"/>
        <v>#REF!</v>
      </c>
      <c r="Z43" s="32" t="e">
        <f t="shared" si="13"/>
        <v>#REF!</v>
      </c>
      <c r="AA43" s="32" t="e">
        <f t="shared" si="14"/>
        <v>#REF!</v>
      </c>
      <c r="AB43" s="32" t="e">
        <f t="shared" si="15"/>
        <v>#REF!</v>
      </c>
      <c r="AC43" s="32" t="e">
        <f t="shared" si="0"/>
        <v>#REF!</v>
      </c>
      <c r="AD43" s="29"/>
      <c r="AE43" s="20" t="str">
        <f t="shared" si="16"/>
        <v/>
      </c>
      <c r="AF43" s="76"/>
      <c r="AG43" s="60"/>
      <c r="AH43" s="60"/>
      <c r="AI43" s="61"/>
      <c r="AJ43" s="22"/>
      <c r="AK43" s="2" t="e">
        <f>#REF!</f>
        <v>#REF!</v>
      </c>
      <c r="AL43" s="2" t="e">
        <f>#REF!</f>
        <v>#REF!</v>
      </c>
      <c r="AM43" s="2" t="e">
        <f>#REF!</f>
        <v>#REF!</v>
      </c>
      <c r="AN43" s="2" t="e">
        <f>#REF!</f>
        <v>#REF!</v>
      </c>
      <c r="AO43" s="2" t="e">
        <f>#REF!</f>
        <v>#REF!</v>
      </c>
      <c r="AP43" s="2" t="e">
        <f>#REF!</f>
        <v>#REF!</v>
      </c>
      <c r="AQ43" s="2" t="e">
        <f>#REF!</f>
        <v>#REF!</v>
      </c>
      <c r="AR43" s="2" t="e">
        <f>#REF!</f>
        <v>#REF!</v>
      </c>
      <c r="AS43" s="2" t="e">
        <f>#REF!</f>
        <v>#REF!</v>
      </c>
      <c r="AT43" s="2" t="e">
        <f>#REF!</f>
        <v>#REF!</v>
      </c>
      <c r="AU43" s="2" t="e">
        <f>#REF!</f>
        <v>#REF!</v>
      </c>
      <c r="AV43" s="2" t="e">
        <f>#REF!</f>
        <v>#REF!</v>
      </c>
      <c r="AW43" s="2" t="e">
        <f>#REF!</f>
        <v>#REF!</v>
      </c>
      <c r="AX43" s="2" t="e">
        <f>#REF!</f>
        <v>#REF!</v>
      </c>
      <c r="AY43" s="2" t="e">
        <f>#REF!</f>
        <v>#REF!</v>
      </c>
      <c r="AZ43" s="2" t="e">
        <f>#REF!</f>
        <v>#REF!</v>
      </c>
      <c r="BA43" s="2" t="e">
        <f>#REF!</f>
        <v>#REF!</v>
      </c>
      <c r="BB43" s="2" t="e">
        <f>#REF!</f>
        <v>#REF!</v>
      </c>
      <c r="BC43" s="2" t="e">
        <f>#REF!</f>
        <v>#REF!</v>
      </c>
      <c r="BD43" s="2" t="e">
        <f>#REF!</f>
        <v>#REF!</v>
      </c>
      <c r="BE43" s="2" t="e">
        <f>#REF!</f>
        <v>#REF!</v>
      </c>
      <c r="BF43" s="2" t="e">
        <f>#REF!</f>
        <v>#REF!</v>
      </c>
      <c r="BG43" s="2" t="e">
        <f>#REF!</f>
        <v>#REF!</v>
      </c>
      <c r="BH43" s="2" t="e">
        <f>#REF!</f>
        <v>#REF!</v>
      </c>
      <c r="BI43" s="2" t="e">
        <f>#REF!</f>
        <v>#REF!</v>
      </c>
      <c r="BJ43" s="2" t="e">
        <f>#REF!</f>
        <v>#REF!</v>
      </c>
      <c r="BK43" s="2" t="e">
        <f>#REF!</f>
        <v>#REF!</v>
      </c>
      <c r="BL43" s="2" t="e">
        <f>#REF!</f>
        <v>#REF!</v>
      </c>
      <c r="BM43" s="2" t="e">
        <f>#REF!</f>
        <v>#REF!</v>
      </c>
      <c r="BN43" s="2" t="e">
        <f>#REF!</f>
        <v>#REF!</v>
      </c>
      <c r="BO43" s="2" t="e">
        <f>#REF!</f>
        <v>#REF!</v>
      </c>
      <c r="BP43" s="2" t="e">
        <f>#REF!</f>
        <v>#REF!</v>
      </c>
      <c r="BR43" s="113" t="str">
        <f t="shared" si="17"/>
        <v>6-c</v>
      </c>
      <c r="BS43" s="114">
        <f>OOC!G43</f>
        <v>0.74</v>
      </c>
      <c r="BT43" s="114">
        <f>OOC!H43</f>
        <v>0.7</v>
      </c>
      <c r="BU43" s="3" t="e">
        <f t="shared" si="18"/>
        <v>#REF!</v>
      </c>
      <c r="BV43" s="3" t="e">
        <f t="shared" si="19"/>
        <v>#REF!</v>
      </c>
      <c r="BW43" s="3" t="e">
        <f t="shared" si="20"/>
        <v>#REF!</v>
      </c>
      <c r="BX43" s="115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GX43" s="79"/>
      <c r="GY43" s="79"/>
      <c r="IP43" s="79"/>
      <c r="NN43" s="79"/>
      <c r="UM43" s="79"/>
      <c r="VQ43" s="79"/>
      <c r="YM43" s="79"/>
      <c r="ZJ43" s="79"/>
      <c r="AHJ43" s="79"/>
      <c r="AJF43" s="79"/>
      <c r="AJQ43" s="79"/>
      <c r="ASO43" s="79"/>
      <c r="BAT43" s="79"/>
      <c r="BDZ43" s="79"/>
      <c r="BQZ43" s="79"/>
      <c r="BTE43" s="79"/>
      <c r="BYN43" s="79"/>
      <c r="CFE43" s="79"/>
      <c r="CGK43" s="79"/>
      <c r="CJH43" s="79"/>
      <c r="CKH43" s="79"/>
      <c r="CMB43" s="79"/>
      <c r="CPS43" s="79"/>
      <c r="CXD43" s="79"/>
      <c r="CZR43" s="79"/>
      <c r="DCU43" s="79"/>
      <c r="DGJ43" s="79"/>
      <c r="DGK43" s="79"/>
      <c r="DGM43" s="79"/>
      <c r="DGP43" s="79"/>
      <c r="DGW43" s="79"/>
      <c r="DHC43" s="79"/>
      <c r="DKP43" s="79"/>
      <c r="DMU43" s="79"/>
      <c r="DNT43" s="79"/>
      <c r="DYP43" s="79"/>
    </row>
    <row r="44" spans="1:1003 1094:2016 2186:3063 3088:3436" ht="15" customHeight="1">
      <c r="A44" s="17">
        <v>17</v>
      </c>
      <c r="B44" s="84" t="s">
        <v>89</v>
      </c>
      <c r="C44" s="87">
        <v>7</v>
      </c>
      <c r="D44" s="21" t="s">
        <v>135</v>
      </c>
      <c r="E44" s="90">
        <v>1.5</v>
      </c>
      <c r="F44" s="12" t="s">
        <v>44</v>
      </c>
      <c r="G44" s="13">
        <v>0.5</v>
      </c>
      <c r="H44" s="14" t="e">
        <f>IF(OOC!S44=0,"",OOC!S44)</f>
        <v>#REF!</v>
      </c>
      <c r="I44" s="14" t="e">
        <f>IF(OOC!T44=0,"",OOC!T44)</f>
        <v>#REF!</v>
      </c>
      <c r="J44" s="15" t="s">
        <v>12</v>
      </c>
      <c r="K44" s="75"/>
      <c r="L44" s="18" t="e">
        <f t="shared" si="1"/>
        <v>#REF!</v>
      </c>
      <c r="M44" s="24" t="e">
        <f t="shared" si="2"/>
        <v>#REF!</v>
      </c>
      <c r="N44" s="28"/>
      <c r="O44" s="3" t="e">
        <f t="shared" si="3"/>
        <v>#REF!</v>
      </c>
      <c r="P44" s="3" t="e">
        <f t="shared" si="4"/>
        <v>#REF!</v>
      </c>
      <c r="Q44" s="3" t="e">
        <f t="shared" si="5"/>
        <v>#REF!</v>
      </c>
      <c r="R44" s="4" t="e">
        <f t="shared" si="6"/>
        <v>#REF!</v>
      </c>
      <c r="S44" s="5" t="e">
        <f t="shared" si="21"/>
        <v>#REF!</v>
      </c>
      <c r="T44" s="77" t="e">
        <f t="shared" si="7"/>
        <v>#REF!</v>
      </c>
      <c r="U44" s="77" t="e">
        <f t="shared" si="8"/>
        <v>#REF!</v>
      </c>
      <c r="V44" s="5" t="e">
        <f t="shared" si="9"/>
        <v>#REF!</v>
      </c>
      <c r="W44" s="5" t="e">
        <f t="shared" si="10"/>
        <v>#REF!</v>
      </c>
      <c r="X44" s="5" t="e">
        <f t="shared" si="11"/>
        <v>#REF!</v>
      </c>
      <c r="Y44" s="73" t="e">
        <f t="shared" si="12"/>
        <v>#REF!</v>
      </c>
      <c r="Z44" s="32" t="e">
        <f t="shared" si="13"/>
        <v>#REF!</v>
      </c>
      <c r="AA44" s="32" t="e">
        <f t="shared" si="14"/>
        <v>#REF!</v>
      </c>
      <c r="AB44" s="32" t="e">
        <f t="shared" si="15"/>
        <v>#REF!</v>
      </c>
      <c r="AC44" s="32" t="e">
        <f t="shared" si="0"/>
        <v>#REF!</v>
      </c>
      <c r="AD44" s="29"/>
      <c r="AE44" s="20" t="str">
        <f t="shared" si="16"/>
        <v/>
      </c>
      <c r="AF44" s="76"/>
      <c r="AG44" s="60"/>
      <c r="AH44" s="60"/>
      <c r="AI44" s="61"/>
      <c r="AJ44" s="19"/>
      <c r="AK44" s="2" t="e">
        <f>#REF!</f>
        <v>#REF!</v>
      </c>
      <c r="AL44" s="2" t="e">
        <f>#REF!</f>
        <v>#REF!</v>
      </c>
      <c r="AM44" s="2" t="e">
        <f>#REF!</f>
        <v>#REF!</v>
      </c>
      <c r="AN44" s="2" t="e">
        <f>#REF!</f>
        <v>#REF!</v>
      </c>
      <c r="AO44" s="2" t="e">
        <f>#REF!</f>
        <v>#REF!</v>
      </c>
      <c r="AP44" s="2" t="e">
        <f>#REF!</f>
        <v>#REF!</v>
      </c>
      <c r="AQ44" s="2" t="e">
        <f>#REF!</f>
        <v>#REF!</v>
      </c>
      <c r="AR44" s="2" t="e">
        <f>#REF!</f>
        <v>#REF!</v>
      </c>
      <c r="AS44" s="2" t="e">
        <f>#REF!</f>
        <v>#REF!</v>
      </c>
      <c r="AT44" s="2" t="e">
        <f>#REF!</f>
        <v>#REF!</v>
      </c>
      <c r="AU44" s="2" t="e">
        <f>#REF!</f>
        <v>#REF!</v>
      </c>
      <c r="AV44" s="2" t="e">
        <f>#REF!</f>
        <v>#REF!</v>
      </c>
      <c r="AW44" s="2" t="e">
        <f>#REF!</f>
        <v>#REF!</v>
      </c>
      <c r="AX44" s="2" t="e">
        <f>#REF!</f>
        <v>#REF!</v>
      </c>
      <c r="AY44" s="2" t="e">
        <f>#REF!</f>
        <v>#REF!</v>
      </c>
      <c r="AZ44" s="2" t="e">
        <f>#REF!</f>
        <v>#REF!</v>
      </c>
      <c r="BA44" s="2" t="e">
        <f>#REF!</f>
        <v>#REF!</v>
      </c>
      <c r="BB44" s="2" t="e">
        <f>#REF!</f>
        <v>#REF!</v>
      </c>
      <c r="BC44" s="2" t="e">
        <f>#REF!</f>
        <v>#REF!</v>
      </c>
      <c r="BD44" s="2" t="e">
        <f>#REF!</f>
        <v>#REF!</v>
      </c>
      <c r="BE44" s="2" t="e">
        <f>#REF!</f>
        <v>#REF!</v>
      </c>
      <c r="BF44" s="2" t="e">
        <f>#REF!</f>
        <v>#REF!</v>
      </c>
      <c r="BG44" s="2" t="e">
        <f>#REF!</f>
        <v>#REF!</v>
      </c>
      <c r="BH44" s="2" t="e">
        <f>#REF!</f>
        <v>#REF!</v>
      </c>
      <c r="BI44" s="2" t="e">
        <f>#REF!</f>
        <v>#REF!</v>
      </c>
      <c r="BJ44" s="2" t="e">
        <f>#REF!</f>
        <v>#REF!</v>
      </c>
      <c r="BK44" s="2" t="e">
        <f>#REF!</f>
        <v>#REF!</v>
      </c>
      <c r="BL44" s="2" t="e">
        <f>#REF!</f>
        <v>#REF!</v>
      </c>
      <c r="BM44" s="2" t="e">
        <f>#REF!</f>
        <v>#REF!</v>
      </c>
      <c r="BN44" s="2" t="e">
        <f>#REF!</f>
        <v>#REF!</v>
      </c>
      <c r="BO44" s="2" t="e">
        <f>#REF!</f>
        <v>#REF!</v>
      </c>
      <c r="BP44" s="2" t="e">
        <f>#REF!</f>
        <v>#REF!</v>
      </c>
      <c r="BR44" s="113">
        <f t="shared" si="17"/>
        <v>7</v>
      </c>
      <c r="BS44" s="114">
        <f>OOC!G44</f>
        <v>0.51800000000000002</v>
      </c>
      <c r="BT44" s="114">
        <f>OOC!H44</f>
        <v>0.48499999999999999</v>
      </c>
      <c r="BU44" s="3" t="e">
        <f t="shared" si="18"/>
        <v>#REF!</v>
      </c>
      <c r="BV44" s="3" t="e">
        <f t="shared" si="19"/>
        <v>#REF!</v>
      </c>
      <c r="BW44" s="3" t="e">
        <f t="shared" si="20"/>
        <v>#REF!</v>
      </c>
      <c r="BX44" s="115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FM44" s="79"/>
      <c r="GY44" s="79"/>
      <c r="IP44" s="79"/>
      <c r="OU44" s="79"/>
      <c r="UM44" s="79"/>
      <c r="VT44" s="79"/>
      <c r="YM44" s="79"/>
      <c r="ZJ44" s="79"/>
      <c r="AHJ44" s="79"/>
      <c r="AJF44" s="79"/>
      <c r="AJQ44" s="79"/>
      <c r="BAT44" s="79"/>
      <c r="BDZ44" s="79"/>
      <c r="BQE44" s="79"/>
      <c r="BQZ44" s="79"/>
      <c r="BTE44" s="79"/>
      <c r="BWH44" s="79"/>
      <c r="BYN44" s="79"/>
      <c r="CFE44" s="79"/>
      <c r="CFQ44" s="79"/>
      <c r="CGK44" s="79"/>
      <c r="CKH44" s="79"/>
      <c r="CMB44" s="79"/>
      <c r="CPS44" s="79"/>
      <c r="CXD44" s="79"/>
      <c r="CZR44" s="79"/>
      <c r="DCU44" s="79"/>
      <c r="DGJ44" s="79"/>
      <c r="DGM44" s="79"/>
      <c r="DHC44" s="79"/>
      <c r="DMU44" s="79"/>
      <c r="DNT44" s="79"/>
      <c r="DYP44" s="79"/>
    </row>
    <row r="45" spans="1:1003 1094:2016 2186:3063 3088:3436" ht="15" customHeight="1">
      <c r="A45" s="17">
        <v>17</v>
      </c>
      <c r="B45" s="97" t="s">
        <v>316</v>
      </c>
      <c r="C45" s="98">
        <v>7</v>
      </c>
      <c r="D45" s="104" t="s">
        <v>135</v>
      </c>
      <c r="E45" s="100">
        <v>1.5</v>
      </c>
      <c r="F45" s="101" t="s">
        <v>44</v>
      </c>
      <c r="G45" s="102">
        <v>0.5</v>
      </c>
      <c r="H45" s="103">
        <f>IF(OOC!S45=0,"",OOC!S45)</f>
        <v>1.7999999999999999E-2</v>
      </c>
      <c r="I45" s="103">
        <f>IF(OOC!T45=0,"",OOC!T45)</f>
        <v>-1.4999999999999999E-2</v>
      </c>
      <c r="J45" s="94" t="s">
        <v>31</v>
      </c>
      <c r="K45" s="75"/>
      <c r="L45" s="18">
        <f>IF(AND(G45="",H45=""),"",IF(G45="",H45,G45+H45))</f>
        <v>0.51800000000000002</v>
      </c>
      <c r="M45" s="24">
        <f>IF(AND(G45="",I45=""),"",IF(G45="",I45,G45+I45))</f>
        <v>0.48499999999999999</v>
      </c>
      <c r="N45" s="28"/>
      <c r="O45" s="3" t="e">
        <f>IF(OR($AK45="",ISNUMBER($AK45)=FALSE),"",MAX(AK45:BP45))</f>
        <v>#REF!</v>
      </c>
      <c r="P45" s="3" t="e">
        <f>IF(OR($AK45="",ISNUMBER($AK45)=FALSE),"",MIN(AK45:BP45))</f>
        <v>#REF!</v>
      </c>
      <c r="Q45" s="3" t="e">
        <f>IF(OR($AK45="",ISNUMBER($AK45)=FALSE),"",AVERAGE(AK45:BP45))</f>
        <v>#REF!</v>
      </c>
      <c r="R45" s="4" t="e">
        <f>IF(OR($AK45="",ISNUMBER($AK45)=FALSE),"",STDEV(AK45:BP45))</f>
        <v>#REF!</v>
      </c>
      <c r="S45" s="5" t="e">
        <f t="shared" si="21"/>
        <v>#REF!</v>
      </c>
      <c r="T45" s="77" t="e">
        <f t="shared" si="7"/>
        <v>#REF!</v>
      </c>
      <c r="U45" s="77" t="e">
        <f t="shared" si="8"/>
        <v>#REF!</v>
      </c>
      <c r="V45" s="5" t="e">
        <f>IF(OR($AK45="",ISNUMBER($AK45)=FALSE),"",IF(H45="","",(L45-Q45)/(3*R45)))</f>
        <v>#REF!</v>
      </c>
      <c r="W45" s="5" t="e">
        <f>IF(OR($AK45="",ISNUMBER($AK45)=FALSE),"",IF(I45="","",(Q45-M45)/(3*R45)))</f>
        <v>#REF!</v>
      </c>
      <c r="X45" s="5" t="e">
        <f>IF(OR($AK45="",ISNUMBER($AK45)=FALSE),"",IF(AND(G45=0,I45=0),((H45)-(Q45))/(3*R45),MIN(V45:W45)))</f>
        <v>#REF!</v>
      </c>
      <c r="Y45" s="73" t="e">
        <f>IF(OR($AK45="",ISNUMBER($AK45)=FALSE),"",IF(AND(G45=0,I45=0),NORMSDIST(3*X45),NORMSDIST(3*X45)+NORMSDIST(6*S45-3*X45)-1))</f>
        <v>#REF!</v>
      </c>
      <c r="Z45" s="32" t="e">
        <f>IF($Q45="","",IF(F45="Tolerance",IF(($E45*3*R45+Q45)-G45&lt;H45,"",($E45*3*R45+Q45)-G45),IF(OR(F45="GD&amp;T",F45="MAX"),IF(($E45*3*R45+Q45)&lt;H45,"",($E45*3*R45+Q45)),"")))</f>
        <v>#REF!</v>
      </c>
      <c r="AA45" s="32" t="e">
        <f>IF(Q45="","",IF(F45="Tolerance",IF(-(($E45*3*R45)-Q45)-G45&gt;I45,"",-(($E45*3*R45)-Q45)-G45),IF(F45="MIN",IF(-(($E45*3*R45)-Q45)&gt;I45,"",-(($E45*3*R45)-Q45)),"")))</f>
        <v>#REF!</v>
      </c>
      <c r="AB45" s="32" t="e">
        <f>IF(OR(G45="",Q45=""),"",(L45+M45)/2-Q45)</f>
        <v>#REF!</v>
      </c>
      <c r="AC45" s="32" t="e">
        <f t="shared" si="0"/>
        <v>#REF!</v>
      </c>
      <c r="AD45" s="29"/>
      <c r="AE45" s="20" t="str">
        <f>IF(AD45="","",IF(AD45&gt;=0.966,"Normal","Not Normal"))</f>
        <v/>
      </c>
      <c r="AF45" s="76"/>
      <c r="AG45" s="60"/>
      <c r="AH45" s="60"/>
      <c r="AI45" s="61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 t="e">
        <f>#REF!</f>
        <v>#REF!</v>
      </c>
      <c r="AO45" s="2" t="e">
        <f>#REF!</f>
        <v>#REF!</v>
      </c>
      <c r="AP45" s="2" t="e">
        <f>#REF!</f>
        <v>#REF!</v>
      </c>
      <c r="AQ45" s="2" t="e">
        <f>#REF!</f>
        <v>#REF!</v>
      </c>
      <c r="AR45" s="2" t="e">
        <f>#REF!</f>
        <v>#REF!</v>
      </c>
      <c r="AS45" s="2" t="e">
        <f>#REF!</f>
        <v>#REF!</v>
      </c>
      <c r="AT45" s="2" t="e">
        <f>#REF!</f>
        <v>#REF!</v>
      </c>
      <c r="AU45" s="2" t="e">
        <f>#REF!</f>
        <v>#REF!</v>
      </c>
      <c r="AV45" s="2" t="e">
        <f>#REF!</f>
        <v>#REF!</v>
      </c>
      <c r="AW45" s="2" t="e">
        <f>#REF!</f>
        <v>#REF!</v>
      </c>
      <c r="AX45" s="2" t="e">
        <f>#REF!</f>
        <v>#REF!</v>
      </c>
      <c r="AY45" s="2" t="e">
        <f>#REF!</f>
        <v>#REF!</v>
      </c>
      <c r="AZ45" s="2" t="e">
        <f>#REF!</f>
        <v>#REF!</v>
      </c>
      <c r="BA45" s="2" t="e">
        <f>#REF!</f>
        <v>#REF!</v>
      </c>
      <c r="BB45" s="2" t="e">
        <f>#REF!</f>
        <v>#REF!</v>
      </c>
      <c r="BC45" s="2" t="e">
        <f>#REF!</f>
        <v>#REF!</v>
      </c>
      <c r="BD45" s="2" t="e">
        <f>#REF!</f>
        <v>#REF!</v>
      </c>
      <c r="BE45" s="2" t="e">
        <f>#REF!</f>
        <v>#REF!</v>
      </c>
      <c r="BF45" s="2" t="e">
        <f>#REF!</f>
        <v>#REF!</v>
      </c>
      <c r="BG45" s="2" t="e">
        <f>#REF!</f>
        <v>#REF!</v>
      </c>
      <c r="BH45" s="2" t="e">
        <f>#REF!</f>
        <v>#REF!</v>
      </c>
      <c r="BI45" s="2" t="e">
        <f>#REF!</f>
        <v>#REF!</v>
      </c>
      <c r="BJ45" s="2" t="e">
        <f>#REF!</f>
        <v>#REF!</v>
      </c>
      <c r="BK45" s="2" t="e">
        <f>#REF!</f>
        <v>#REF!</v>
      </c>
      <c r="BL45" s="2" t="e">
        <f>#REF!</f>
        <v>#REF!</v>
      </c>
      <c r="BM45" s="2" t="e">
        <f>#REF!</f>
        <v>#REF!</v>
      </c>
      <c r="BN45" s="2" t="e">
        <f>#REF!</f>
        <v>#REF!</v>
      </c>
      <c r="BO45" s="2" t="e">
        <f>#REF!</f>
        <v>#REF!</v>
      </c>
      <c r="BP45" s="2" t="e">
        <f>#REF!</f>
        <v>#REF!</v>
      </c>
      <c r="BR45" s="113">
        <f t="shared" si="17"/>
        <v>7</v>
      </c>
      <c r="BS45" s="114">
        <f>OOC!G45</f>
        <v>0.51800000000000002</v>
      </c>
      <c r="BT45" s="114">
        <f>OOC!H45</f>
        <v>0.48499999999999999</v>
      </c>
      <c r="BU45" s="3" t="e">
        <f t="shared" si="18"/>
        <v>#REF!</v>
      </c>
      <c r="BV45" s="3" t="e">
        <f t="shared" si="19"/>
        <v>#REF!</v>
      </c>
      <c r="BW45" s="3" t="e">
        <f t="shared" si="20"/>
        <v>#REF!</v>
      </c>
      <c r="BX45" s="115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FM45" s="79"/>
      <c r="GY45" s="79"/>
      <c r="IP45" s="79"/>
      <c r="OU45" s="79"/>
      <c r="UM45" s="79"/>
      <c r="VT45" s="79"/>
      <c r="YM45" s="79"/>
      <c r="ZJ45" s="79"/>
      <c r="AHJ45" s="79"/>
      <c r="AJF45" s="79"/>
      <c r="AJQ45" s="79"/>
      <c r="BAT45" s="79"/>
      <c r="BDZ45" s="79"/>
      <c r="BQE45" s="79"/>
      <c r="BQZ45" s="79"/>
      <c r="BTE45" s="79"/>
      <c r="BWH45" s="79"/>
      <c r="BYN45" s="79"/>
      <c r="CFE45" s="79"/>
      <c r="CFQ45" s="79"/>
      <c r="CGK45" s="79"/>
      <c r="CKH45" s="79"/>
      <c r="CMB45" s="79"/>
      <c r="CPS45" s="79"/>
      <c r="CXD45" s="79"/>
      <c r="CZR45" s="79"/>
      <c r="DCU45" s="79"/>
      <c r="DGJ45" s="79"/>
      <c r="DGM45" s="79"/>
      <c r="DHC45" s="79"/>
      <c r="DMU45" s="79"/>
      <c r="DNT45" s="79"/>
      <c r="DYP45" s="79"/>
    </row>
    <row r="46" spans="1:1003 1094:2016 2186:3063 3088:3436" ht="15" customHeight="1">
      <c r="A46" s="17">
        <v>17</v>
      </c>
      <c r="B46" s="97" t="s">
        <v>316</v>
      </c>
      <c r="C46" s="98">
        <v>7</v>
      </c>
      <c r="D46" s="104" t="s">
        <v>135</v>
      </c>
      <c r="E46" s="100">
        <v>1.5</v>
      </c>
      <c r="F46" s="101" t="s">
        <v>44</v>
      </c>
      <c r="G46" s="102">
        <v>0.5</v>
      </c>
      <c r="H46" s="103">
        <f>IF(OOC!S46=0,"",OOC!S46)</f>
        <v>1.7999999999999999E-2</v>
      </c>
      <c r="I46" s="103">
        <f>IF(OOC!T46=0,"",OOC!T46)</f>
        <v>-1.4999999999999999E-2</v>
      </c>
      <c r="J46" s="94" t="s">
        <v>31</v>
      </c>
      <c r="K46" s="75"/>
      <c r="L46" s="18">
        <f>IF(AND(G46="",H46=""),"",IF(G46="",H46,G46+H46))</f>
        <v>0.51800000000000002</v>
      </c>
      <c r="M46" s="24">
        <f>IF(AND(G46="",I46=""),"",IF(G46="",I46,G46+I46))</f>
        <v>0.48499999999999999</v>
      </c>
      <c r="N46" s="28"/>
      <c r="O46" s="3" t="e">
        <f>IF(OR($AK46="",ISNUMBER($AK46)=FALSE),"",MAX(AK46:BP46))</f>
        <v>#REF!</v>
      </c>
      <c r="P46" s="3" t="e">
        <f>IF(OR($AK46="",ISNUMBER($AK46)=FALSE),"",MIN(AK46:BP46))</f>
        <v>#REF!</v>
      </c>
      <c r="Q46" s="3" t="e">
        <f>IF(OR($AK46="",ISNUMBER($AK46)=FALSE),"",AVERAGE(AK46:BP46))</f>
        <v>#REF!</v>
      </c>
      <c r="R46" s="4" t="e">
        <f>IF(OR($AK46="",ISNUMBER($AK46)=FALSE),"",STDEV(AK46:BP46))</f>
        <v>#REF!</v>
      </c>
      <c r="S46" s="5" t="e">
        <f t="shared" si="21"/>
        <v>#REF!</v>
      </c>
      <c r="T46" s="77" t="e">
        <f t="shared" si="7"/>
        <v>#REF!</v>
      </c>
      <c r="U46" s="77" t="e">
        <f t="shared" si="8"/>
        <v>#REF!</v>
      </c>
      <c r="V46" s="5" t="e">
        <f>IF(OR($AK46="",ISNUMBER($AK46)=FALSE),"",IF(H46="","",(L46-Q46)/(3*R46)))</f>
        <v>#REF!</v>
      </c>
      <c r="W46" s="5" t="e">
        <f>IF(OR($AK46="",ISNUMBER($AK46)=FALSE),"",IF(I46="","",(Q46-M46)/(3*R46)))</f>
        <v>#REF!</v>
      </c>
      <c r="X46" s="5" t="e">
        <f>IF(OR($AK46="",ISNUMBER($AK46)=FALSE),"",IF(AND(G46=0,I46=0),((H46)-(Q46))/(3*R46),MIN(V46:W46)))</f>
        <v>#REF!</v>
      </c>
      <c r="Y46" s="73" t="e">
        <f>IF(OR($AK46="",ISNUMBER($AK46)=FALSE),"",IF(AND(G46=0,I46=0),NORMSDIST(3*X46),NORMSDIST(3*X46)+NORMSDIST(6*S46-3*X46)-1))</f>
        <v>#REF!</v>
      </c>
      <c r="Z46" s="32" t="e">
        <f>IF($Q46="","",IF(F46="Tolerance",IF(($E46*3*R46+Q46)-G46&lt;H46,"",($E46*3*R46+Q46)-G46),IF(OR(F46="GD&amp;T",F46="MAX"),IF(($E46*3*R46+Q46)&lt;H46,"",($E46*3*R46+Q46)),"")))</f>
        <v>#REF!</v>
      </c>
      <c r="AA46" s="32" t="e">
        <f>IF(Q46="","",IF(F46="Tolerance",IF(-(($E46*3*R46)-Q46)-G46&gt;I46,"",-(($E46*3*R46)-Q46)-G46),IF(F46="MIN",IF(-(($E46*3*R46)-Q46)&gt;I46,"",-(($E46*3*R46)-Q46)),"")))</f>
        <v>#REF!</v>
      </c>
      <c r="AB46" s="32" t="e">
        <f>IF(OR(G46="",Q46=""),"",(L46+M46)/2-Q46)</f>
        <v>#REF!</v>
      </c>
      <c r="AC46" s="32" t="e">
        <f t="shared" si="0"/>
        <v>#REF!</v>
      </c>
      <c r="AD46" s="29"/>
      <c r="AE46" s="20" t="str">
        <f>IF(AD46="","",IF(AD46&gt;=0.966,"Normal","Not Normal"))</f>
        <v/>
      </c>
      <c r="AF46" s="76"/>
      <c r="AG46" s="60"/>
      <c r="AH46" s="60"/>
      <c r="AI46" s="61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 t="e">
        <f>#REF!</f>
        <v>#REF!</v>
      </c>
      <c r="AO46" s="2" t="e">
        <f>#REF!</f>
        <v>#REF!</v>
      </c>
      <c r="AP46" s="2" t="e">
        <f>#REF!</f>
        <v>#REF!</v>
      </c>
      <c r="AQ46" s="2" t="e">
        <f>#REF!</f>
        <v>#REF!</v>
      </c>
      <c r="AR46" s="2" t="e">
        <f>#REF!</f>
        <v>#REF!</v>
      </c>
      <c r="AS46" s="2" t="e">
        <f>#REF!</f>
        <v>#REF!</v>
      </c>
      <c r="AT46" s="2" t="e">
        <f>#REF!</f>
        <v>#REF!</v>
      </c>
      <c r="AU46" s="2" t="e">
        <f>#REF!</f>
        <v>#REF!</v>
      </c>
      <c r="AV46" s="2" t="e">
        <f>#REF!</f>
        <v>#REF!</v>
      </c>
      <c r="AW46" s="2" t="e">
        <f>#REF!</f>
        <v>#REF!</v>
      </c>
      <c r="AX46" s="2" t="e">
        <f>#REF!</f>
        <v>#REF!</v>
      </c>
      <c r="AY46" s="2" t="e">
        <f>#REF!</f>
        <v>#REF!</v>
      </c>
      <c r="AZ46" s="2" t="e">
        <f>#REF!</f>
        <v>#REF!</v>
      </c>
      <c r="BA46" s="2" t="e">
        <f>#REF!</f>
        <v>#REF!</v>
      </c>
      <c r="BB46" s="2" t="e">
        <f>#REF!</f>
        <v>#REF!</v>
      </c>
      <c r="BC46" s="2" t="e">
        <f>#REF!</f>
        <v>#REF!</v>
      </c>
      <c r="BD46" s="2" t="e">
        <f>#REF!</f>
        <v>#REF!</v>
      </c>
      <c r="BE46" s="2" t="e">
        <f>#REF!</f>
        <v>#REF!</v>
      </c>
      <c r="BF46" s="2" t="e">
        <f>#REF!</f>
        <v>#REF!</v>
      </c>
      <c r="BG46" s="2" t="e">
        <f>#REF!</f>
        <v>#REF!</v>
      </c>
      <c r="BH46" s="2" t="e">
        <f>#REF!</f>
        <v>#REF!</v>
      </c>
      <c r="BI46" s="2" t="e">
        <f>#REF!</f>
        <v>#REF!</v>
      </c>
      <c r="BJ46" s="2" t="e">
        <f>#REF!</f>
        <v>#REF!</v>
      </c>
      <c r="BK46" s="2" t="e">
        <f>#REF!</f>
        <v>#REF!</v>
      </c>
      <c r="BL46" s="2" t="e">
        <f>#REF!</f>
        <v>#REF!</v>
      </c>
      <c r="BM46" s="2" t="e">
        <f>#REF!</f>
        <v>#REF!</v>
      </c>
      <c r="BN46" s="2" t="e">
        <f>#REF!</f>
        <v>#REF!</v>
      </c>
      <c r="BO46" s="2" t="e">
        <f>#REF!</f>
        <v>#REF!</v>
      </c>
      <c r="BP46" s="2" t="e">
        <f>#REF!</f>
        <v>#REF!</v>
      </c>
      <c r="BR46" s="113">
        <f t="shared" si="17"/>
        <v>7</v>
      </c>
      <c r="BS46" s="114">
        <f>OOC!G46</f>
        <v>0.51800000000000002</v>
      </c>
      <c r="BT46" s="114">
        <f>OOC!H46</f>
        <v>0.48499999999999999</v>
      </c>
      <c r="BU46" s="3" t="e">
        <f t="shared" si="18"/>
        <v>#REF!</v>
      </c>
      <c r="BV46" s="3" t="e">
        <f t="shared" si="19"/>
        <v>#REF!</v>
      </c>
      <c r="BW46" s="3" t="e">
        <f t="shared" si="20"/>
        <v>#REF!</v>
      </c>
      <c r="BX46" s="115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FM46" s="79"/>
      <c r="GY46" s="79"/>
      <c r="IP46" s="79"/>
      <c r="OU46" s="79"/>
      <c r="UM46" s="79"/>
      <c r="VT46" s="79"/>
      <c r="YM46" s="79"/>
      <c r="ZJ46" s="79"/>
      <c r="AHJ46" s="79"/>
      <c r="AJF46" s="79"/>
      <c r="AJQ46" s="79"/>
      <c r="BAT46" s="79"/>
      <c r="BDZ46" s="79"/>
      <c r="BQE46" s="79"/>
      <c r="BQZ46" s="79"/>
      <c r="BTE46" s="79"/>
      <c r="BWH46" s="79"/>
      <c r="BYN46" s="79"/>
      <c r="CFE46" s="79"/>
      <c r="CFQ46" s="79"/>
      <c r="CGK46" s="79"/>
      <c r="CKH46" s="79"/>
      <c r="CMB46" s="79"/>
      <c r="CPS46" s="79"/>
      <c r="CXD46" s="79"/>
      <c r="CZR46" s="79"/>
      <c r="DCU46" s="79"/>
      <c r="DGJ46" s="79"/>
      <c r="DGM46" s="79"/>
      <c r="DHC46" s="79"/>
      <c r="DMU46" s="79"/>
      <c r="DNT46" s="79"/>
      <c r="DYP46" s="79"/>
    </row>
    <row r="47" spans="1:1003 1094:2016 2186:3063 3088:3436" ht="15" customHeight="1">
      <c r="A47" s="17">
        <v>17</v>
      </c>
      <c r="B47" s="97" t="s">
        <v>316</v>
      </c>
      <c r="C47" s="98">
        <v>7</v>
      </c>
      <c r="D47" s="104" t="s">
        <v>135</v>
      </c>
      <c r="E47" s="100">
        <v>1.5</v>
      </c>
      <c r="F47" s="101" t="s">
        <v>44</v>
      </c>
      <c r="G47" s="102">
        <v>0.5</v>
      </c>
      <c r="H47" s="103">
        <f>IF(OOC!S47=0,"",OOC!S47)</f>
        <v>1.7999999999999999E-2</v>
      </c>
      <c r="I47" s="103">
        <f>IF(OOC!T47=0,"",OOC!T47)</f>
        <v>-1.4999999999999999E-2</v>
      </c>
      <c r="J47" s="94" t="s">
        <v>31</v>
      </c>
      <c r="K47" s="75"/>
      <c r="L47" s="18">
        <f t="shared" si="1"/>
        <v>0.51800000000000002</v>
      </c>
      <c r="M47" s="24">
        <f t="shared" si="2"/>
        <v>0.48499999999999999</v>
      </c>
      <c r="N47" s="28"/>
      <c r="O47" s="3" t="e">
        <f t="shared" si="3"/>
        <v>#REF!</v>
      </c>
      <c r="P47" s="3" t="e">
        <f t="shared" si="4"/>
        <v>#REF!</v>
      </c>
      <c r="Q47" s="3" t="e">
        <f t="shared" si="5"/>
        <v>#REF!</v>
      </c>
      <c r="R47" s="4" t="e">
        <f t="shared" si="6"/>
        <v>#REF!</v>
      </c>
      <c r="S47" s="5" t="e">
        <f t="shared" si="21"/>
        <v>#REF!</v>
      </c>
      <c r="T47" s="77" t="e">
        <f t="shared" si="7"/>
        <v>#REF!</v>
      </c>
      <c r="U47" s="77" t="e">
        <f t="shared" si="8"/>
        <v>#REF!</v>
      </c>
      <c r="V47" s="5" t="e">
        <f t="shared" si="9"/>
        <v>#REF!</v>
      </c>
      <c r="W47" s="5" t="e">
        <f t="shared" si="10"/>
        <v>#REF!</v>
      </c>
      <c r="X47" s="5" t="e">
        <f t="shared" si="11"/>
        <v>#REF!</v>
      </c>
      <c r="Y47" s="73" t="e">
        <f t="shared" si="12"/>
        <v>#REF!</v>
      </c>
      <c r="Z47" s="32" t="e">
        <f t="shared" si="13"/>
        <v>#REF!</v>
      </c>
      <c r="AA47" s="32" t="e">
        <f t="shared" si="14"/>
        <v>#REF!</v>
      </c>
      <c r="AB47" s="32" t="e">
        <f t="shared" si="15"/>
        <v>#REF!</v>
      </c>
      <c r="AC47" s="32" t="e">
        <f t="shared" si="0"/>
        <v>#REF!</v>
      </c>
      <c r="AD47" s="29"/>
      <c r="AE47" s="20" t="str">
        <f t="shared" si="16"/>
        <v/>
      </c>
      <c r="AF47" s="76"/>
      <c r="AG47" s="60"/>
      <c r="AH47" s="60"/>
      <c r="AI47" s="61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 t="e">
        <f>#REF!</f>
        <v>#REF!</v>
      </c>
      <c r="AO47" s="2" t="e">
        <f>#REF!</f>
        <v>#REF!</v>
      </c>
      <c r="AP47" s="2" t="e">
        <f>#REF!</f>
        <v>#REF!</v>
      </c>
      <c r="AQ47" s="2" t="e">
        <f>#REF!</f>
        <v>#REF!</v>
      </c>
      <c r="AR47" s="2" t="e">
        <f>#REF!</f>
        <v>#REF!</v>
      </c>
      <c r="AS47" s="2" t="e">
        <f>#REF!</f>
        <v>#REF!</v>
      </c>
      <c r="AT47" s="2" t="e">
        <f>#REF!</f>
        <v>#REF!</v>
      </c>
      <c r="AU47" s="2" t="e">
        <f>#REF!</f>
        <v>#REF!</v>
      </c>
      <c r="AV47" s="2" t="e">
        <f>#REF!</f>
        <v>#REF!</v>
      </c>
      <c r="AW47" s="2" t="e">
        <f>#REF!</f>
        <v>#REF!</v>
      </c>
      <c r="AX47" s="2" t="e">
        <f>#REF!</f>
        <v>#REF!</v>
      </c>
      <c r="AY47" s="2" t="e">
        <f>#REF!</f>
        <v>#REF!</v>
      </c>
      <c r="AZ47" s="2" t="e">
        <f>#REF!</f>
        <v>#REF!</v>
      </c>
      <c r="BA47" s="2" t="e">
        <f>#REF!</f>
        <v>#REF!</v>
      </c>
      <c r="BB47" s="2" t="e">
        <f>#REF!</f>
        <v>#REF!</v>
      </c>
      <c r="BC47" s="2" t="e">
        <f>#REF!</f>
        <v>#REF!</v>
      </c>
      <c r="BD47" s="2" t="e">
        <f>#REF!</f>
        <v>#REF!</v>
      </c>
      <c r="BE47" s="2" t="e">
        <f>#REF!</f>
        <v>#REF!</v>
      </c>
      <c r="BF47" s="2" t="e">
        <f>#REF!</f>
        <v>#REF!</v>
      </c>
      <c r="BG47" s="2" t="e">
        <f>#REF!</f>
        <v>#REF!</v>
      </c>
      <c r="BH47" s="2" t="e">
        <f>#REF!</f>
        <v>#REF!</v>
      </c>
      <c r="BI47" s="2" t="e">
        <f>#REF!</f>
        <v>#REF!</v>
      </c>
      <c r="BJ47" s="2" t="e">
        <f>#REF!</f>
        <v>#REF!</v>
      </c>
      <c r="BK47" s="2" t="e">
        <f>#REF!</f>
        <v>#REF!</v>
      </c>
      <c r="BL47" s="2" t="e">
        <f>#REF!</f>
        <v>#REF!</v>
      </c>
      <c r="BM47" s="2" t="e">
        <f>#REF!</f>
        <v>#REF!</v>
      </c>
      <c r="BN47" s="2" t="e">
        <f>#REF!</f>
        <v>#REF!</v>
      </c>
      <c r="BO47" s="2" t="e">
        <f>#REF!</f>
        <v>#REF!</v>
      </c>
      <c r="BP47" s="2" t="e">
        <f>#REF!</f>
        <v>#REF!</v>
      </c>
      <c r="BR47" s="113">
        <f t="shared" si="17"/>
        <v>7</v>
      </c>
      <c r="BS47" s="114">
        <f>OOC!G47</f>
        <v>0.51800000000000002</v>
      </c>
      <c r="BT47" s="114">
        <f>OOC!H47</f>
        <v>0.48499999999999999</v>
      </c>
      <c r="BU47" s="3" t="e">
        <f t="shared" si="18"/>
        <v>#REF!</v>
      </c>
      <c r="BV47" s="3" t="e">
        <f t="shared" si="19"/>
        <v>#REF!</v>
      </c>
      <c r="BW47" s="3" t="e">
        <f t="shared" si="20"/>
        <v>#REF!</v>
      </c>
      <c r="BX47" s="115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FM47" s="79"/>
      <c r="GY47" s="79"/>
      <c r="IP47" s="79"/>
      <c r="OU47" s="79"/>
      <c r="UM47" s="79"/>
      <c r="VT47" s="79"/>
      <c r="YM47" s="79"/>
      <c r="ZJ47" s="79"/>
      <c r="AHJ47" s="79"/>
      <c r="AJF47" s="79"/>
      <c r="AJQ47" s="79"/>
      <c r="BAT47" s="79"/>
      <c r="BDZ47" s="79"/>
      <c r="BQE47" s="79"/>
      <c r="BQZ47" s="79"/>
      <c r="BTE47" s="79"/>
      <c r="BWH47" s="79"/>
      <c r="BYN47" s="79"/>
      <c r="CFE47" s="79"/>
      <c r="CFQ47" s="79"/>
      <c r="CGK47" s="79"/>
      <c r="CKH47" s="79"/>
      <c r="CMB47" s="79"/>
      <c r="CPS47" s="79"/>
      <c r="CXD47" s="79"/>
      <c r="CZR47" s="79"/>
      <c r="DCU47" s="79"/>
      <c r="DGJ47" s="79"/>
      <c r="DGM47" s="79"/>
      <c r="DHC47" s="79"/>
      <c r="DMU47" s="79"/>
      <c r="DNT47" s="79"/>
      <c r="DYP47" s="79"/>
    </row>
    <row r="48" spans="1:1003 1094:2016 2186:3063 3088:3436" ht="15" customHeight="1">
      <c r="A48" s="17">
        <v>17</v>
      </c>
      <c r="B48" s="97" t="s">
        <v>316</v>
      </c>
      <c r="C48" s="98">
        <v>7</v>
      </c>
      <c r="D48" s="104" t="s">
        <v>135</v>
      </c>
      <c r="E48" s="100">
        <v>1.5</v>
      </c>
      <c r="F48" s="101" t="s">
        <v>44</v>
      </c>
      <c r="G48" s="102">
        <v>0.5</v>
      </c>
      <c r="H48" s="103">
        <f>IF(OOC!S48=0,"",OOC!S48)</f>
        <v>1.7999999999999999E-2</v>
      </c>
      <c r="I48" s="103">
        <f>IF(OOC!T48=0,"",OOC!T48)</f>
        <v>-1.4999999999999999E-2</v>
      </c>
      <c r="J48" s="94" t="s">
        <v>31</v>
      </c>
      <c r="K48" s="75"/>
      <c r="L48" s="18">
        <f t="shared" si="1"/>
        <v>0.51800000000000002</v>
      </c>
      <c r="M48" s="24">
        <f t="shared" si="2"/>
        <v>0.48499999999999999</v>
      </c>
      <c r="N48" s="28"/>
      <c r="O48" s="3" t="e">
        <f t="shared" si="3"/>
        <v>#REF!</v>
      </c>
      <c r="P48" s="3" t="e">
        <f t="shared" si="4"/>
        <v>#REF!</v>
      </c>
      <c r="Q48" s="3" t="e">
        <f t="shared" si="5"/>
        <v>#REF!</v>
      </c>
      <c r="R48" s="4" t="e">
        <f t="shared" si="6"/>
        <v>#REF!</v>
      </c>
      <c r="S48" s="5" t="e">
        <f t="shared" si="21"/>
        <v>#REF!</v>
      </c>
      <c r="T48" s="77" t="e">
        <f t="shared" si="7"/>
        <v>#REF!</v>
      </c>
      <c r="U48" s="77" t="e">
        <f t="shared" si="8"/>
        <v>#REF!</v>
      </c>
      <c r="V48" s="5" t="e">
        <f t="shared" si="9"/>
        <v>#REF!</v>
      </c>
      <c r="W48" s="5" t="e">
        <f t="shared" si="10"/>
        <v>#REF!</v>
      </c>
      <c r="X48" s="5" t="e">
        <f t="shared" si="11"/>
        <v>#REF!</v>
      </c>
      <c r="Y48" s="73" t="e">
        <f t="shared" si="12"/>
        <v>#REF!</v>
      </c>
      <c r="Z48" s="32" t="e">
        <f t="shared" si="13"/>
        <v>#REF!</v>
      </c>
      <c r="AA48" s="32" t="e">
        <f t="shared" si="14"/>
        <v>#REF!</v>
      </c>
      <c r="AB48" s="32" t="e">
        <f t="shared" si="15"/>
        <v>#REF!</v>
      </c>
      <c r="AC48" s="32" t="e">
        <f t="shared" si="0"/>
        <v>#REF!</v>
      </c>
      <c r="AD48" s="29"/>
      <c r="AE48" s="20" t="str">
        <f t="shared" si="16"/>
        <v/>
      </c>
      <c r="AF48" s="76"/>
      <c r="AG48" s="60"/>
      <c r="AH48" s="60"/>
      <c r="AI48" s="61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 t="e">
        <f>#REF!</f>
        <v>#REF!</v>
      </c>
      <c r="AO48" s="2" t="e">
        <f>#REF!</f>
        <v>#REF!</v>
      </c>
      <c r="AP48" s="2" t="e">
        <f>#REF!</f>
        <v>#REF!</v>
      </c>
      <c r="AQ48" s="2" t="e">
        <f>#REF!</f>
        <v>#REF!</v>
      </c>
      <c r="AR48" s="2" t="e">
        <f>#REF!</f>
        <v>#REF!</v>
      </c>
      <c r="AS48" s="2" t="e">
        <f>#REF!</f>
        <v>#REF!</v>
      </c>
      <c r="AT48" s="2" t="e">
        <f>#REF!</f>
        <v>#REF!</v>
      </c>
      <c r="AU48" s="2" t="e">
        <f>#REF!</f>
        <v>#REF!</v>
      </c>
      <c r="AV48" s="2" t="e">
        <f>#REF!</f>
        <v>#REF!</v>
      </c>
      <c r="AW48" s="2" t="e">
        <f>#REF!</f>
        <v>#REF!</v>
      </c>
      <c r="AX48" s="2" t="e">
        <f>#REF!</f>
        <v>#REF!</v>
      </c>
      <c r="AY48" s="2" t="e">
        <f>#REF!</f>
        <v>#REF!</v>
      </c>
      <c r="AZ48" s="2" t="e">
        <f>#REF!</f>
        <v>#REF!</v>
      </c>
      <c r="BA48" s="2" t="e">
        <f>#REF!</f>
        <v>#REF!</v>
      </c>
      <c r="BB48" s="2" t="e">
        <f>#REF!</f>
        <v>#REF!</v>
      </c>
      <c r="BC48" s="2" t="e">
        <f>#REF!</f>
        <v>#REF!</v>
      </c>
      <c r="BD48" s="2" t="e">
        <f>#REF!</f>
        <v>#REF!</v>
      </c>
      <c r="BE48" s="2" t="e">
        <f>#REF!</f>
        <v>#REF!</v>
      </c>
      <c r="BF48" s="2" t="e">
        <f>#REF!</f>
        <v>#REF!</v>
      </c>
      <c r="BG48" s="2" t="e">
        <f>#REF!</f>
        <v>#REF!</v>
      </c>
      <c r="BH48" s="2" t="e">
        <f>#REF!</f>
        <v>#REF!</v>
      </c>
      <c r="BI48" s="2" t="e">
        <f>#REF!</f>
        <v>#REF!</v>
      </c>
      <c r="BJ48" s="2" t="e">
        <f>#REF!</f>
        <v>#REF!</v>
      </c>
      <c r="BK48" s="2" t="e">
        <f>#REF!</f>
        <v>#REF!</v>
      </c>
      <c r="BL48" s="2" t="e">
        <f>#REF!</f>
        <v>#REF!</v>
      </c>
      <c r="BM48" s="2" t="e">
        <f>#REF!</f>
        <v>#REF!</v>
      </c>
      <c r="BN48" s="2" t="e">
        <f>#REF!</f>
        <v>#REF!</v>
      </c>
      <c r="BO48" s="2" t="e">
        <f>#REF!</f>
        <v>#REF!</v>
      </c>
      <c r="BP48" s="2" t="e">
        <f>#REF!</f>
        <v>#REF!</v>
      </c>
      <c r="BR48" s="113">
        <f t="shared" si="17"/>
        <v>7</v>
      </c>
      <c r="BS48" s="114">
        <f>OOC!G48</f>
        <v>0.51800000000000002</v>
      </c>
      <c r="BT48" s="114">
        <f>OOC!H48</f>
        <v>0.48499999999999999</v>
      </c>
      <c r="BU48" s="3" t="e">
        <f t="shared" si="18"/>
        <v>#REF!</v>
      </c>
      <c r="BV48" s="3" t="e">
        <f t="shared" si="19"/>
        <v>#REF!</v>
      </c>
      <c r="BW48" s="3" t="e">
        <f t="shared" si="20"/>
        <v>#REF!</v>
      </c>
      <c r="BX48" s="115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M48" s="79"/>
      <c r="GY48" s="79"/>
      <c r="IP48" s="79"/>
      <c r="OU48" s="79"/>
      <c r="UM48" s="79"/>
      <c r="VT48" s="79"/>
      <c r="YM48" s="79"/>
      <c r="ZJ48" s="79"/>
      <c r="AHJ48" s="79"/>
      <c r="AJF48" s="79"/>
      <c r="AJQ48" s="79"/>
      <c r="BAT48" s="79"/>
      <c r="BDZ48" s="79"/>
      <c r="BQE48" s="79"/>
      <c r="BQZ48" s="79"/>
      <c r="BTE48" s="79"/>
      <c r="BWH48" s="79"/>
      <c r="BYN48" s="79"/>
      <c r="CFE48" s="79"/>
      <c r="CFQ48" s="79"/>
      <c r="CGK48" s="79"/>
      <c r="CKH48" s="79"/>
      <c r="CMB48" s="79"/>
      <c r="CPS48" s="79"/>
      <c r="CXD48" s="79"/>
      <c r="CZR48" s="79"/>
      <c r="DCU48" s="79"/>
      <c r="DGJ48" s="79"/>
      <c r="DGM48" s="79"/>
      <c r="DHC48" s="79"/>
      <c r="DMU48" s="79"/>
      <c r="DNT48" s="79"/>
      <c r="DYP48" s="79"/>
    </row>
    <row r="49" spans="1:981 1032:2016 2055:3070 3088:3453" ht="15" customHeight="1">
      <c r="A49" s="17">
        <v>17</v>
      </c>
      <c r="B49" s="97" t="s">
        <v>316</v>
      </c>
      <c r="C49" s="98">
        <v>7</v>
      </c>
      <c r="D49" s="104" t="s">
        <v>135</v>
      </c>
      <c r="E49" s="100">
        <v>1.5</v>
      </c>
      <c r="F49" s="101" t="s">
        <v>44</v>
      </c>
      <c r="G49" s="102">
        <v>0.5</v>
      </c>
      <c r="H49" s="103">
        <f>IF(OOC!S49=0,"",OOC!S49)</f>
        <v>1.7999999999999999E-2</v>
      </c>
      <c r="I49" s="103">
        <f>IF(OOC!T49=0,"",OOC!T49)</f>
        <v>-1.4999999999999999E-2</v>
      </c>
      <c r="J49" s="94" t="s">
        <v>31</v>
      </c>
      <c r="K49" s="75"/>
      <c r="L49" s="18">
        <f>IF(AND(G49="",H49=""),"",IF(G49="",H49,G49+H49))</f>
        <v>0.51800000000000002</v>
      </c>
      <c r="M49" s="24">
        <f>IF(AND(G49="",I49=""),"",IF(G49="",I49,G49+I49))</f>
        <v>0.48499999999999999</v>
      </c>
      <c r="N49" s="28"/>
      <c r="O49" s="3" t="e">
        <f>IF(OR($AK49="",ISNUMBER($AK49)=FALSE),"",MAX(AK49:BP49))</f>
        <v>#REF!</v>
      </c>
      <c r="P49" s="3" t="e">
        <f>IF(OR($AK49="",ISNUMBER($AK49)=FALSE),"",MIN(AK49:BP49))</f>
        <v>#REF!</v>
      </c>
      <c r="Q49" s="3" t="e">
        <f>IF(OR($AK49="",ISNUMBER($AK49)=FALSE),"",AVERAGE(AK49:BP49))</f>
        <v>#REF!</v>
      </c>
      <c r="R49" s="4" t="e">
        <f>IF(OR($AK49="",ISNUMBER($AK49)=FALSE),"",STDEV(AK49:BP49))</f>
        <v>#REF!</v>
      </c>
      <c r="S49" s="5" t="e">
        <f t="shared" si="21"/>
        <v>#REF!</v>
      </c>
      <c r="T49" s="77" t="e">
        <f t="shared" si="7"/>
        <v>#REF!</v>
      </c>
      <c r="U49" s="77" t="e">
        <f t="shared" si="8"/>
        <v>#REF!</v>
      </c>
      <c r="V49" s="5" t="e">
        <f>IF(OR($AK49="",ISNUMBER($AK49)=FALSE),"",IF(H49="","",(L49-Q49)/(3*R49)))</f>
        <v>#REF!</v>
      </c>
      <c r="W49" s="5" t="e">
        <f>IF(OR($AK49="",ISNUMBER($AK49)=FALSE),"",IF(I49="","",(Q49-M49)/(3*R49)))</f>
        <v>#REF!</v>
      </c>
      <c r="X49" s="5" t="e">
        <f>IF(OR($AK49="",ISNUMBER($AK49)=FALSE),"",IF(AND(G49=0,I49=0),((H49)-(Q49))/(3*R49),MIN(V49:W49)))</f>
        <v>#REF!</v>
      </c>
      <c r="Y49" s="73" t="e">
        <f>IF(OR($AK49="",ISNUMBER($AK49)=FALSE),"",IF(AND(G49=0,I49=0),NORMSDIST(3*X49),NORMSDIST(3*X49)+NORMSDIST(6*S49-3*X49)-1))</f>
        <v>#REF!</v>
      </c>
      <c r="Z49" s="32" t="e">
        <f>IF($Q49="","",IF(F49="Tolerance",IF(($E49*3*R49+Q49)-G49&lt;H49,"",($E49*3*R49+Q49)-G49),IF(OR(F49="GD&amp;T",F49="MAX"),IF(($E49*3*R49+Q49)&lt;H49,"",($E49*3*R49+Q49)),"")))</f>
        <v>#REF!</v>
      </c>
      <c r="AA49" s="32" t="e">
        <f>IF(Q49="","",IF(F49="Tolerance",IF(-(($E49*3*R49)-Q49)-G49&gt;I49,"",-(($E49*3*R49)-Q49)-G49),IF(F49="MIN",IF(-(($E49*3*R49)-Q49)&gt;I49,"",-(($E49*3*R49)-Q49)),"")))</f>
        <v>#REF!</v>
      </c>
      <c r="AB49" s="32" t="e">
        <f>IF(OR(G49="",Q49=""),"",(L49+M49)/2-Q49)</f>
        <v>#REF!</v>
      </c>
      <c r="AC49" s="32" t="e">
        <f t="shared" si="0"/>
        <v>#REF!</v>
      </c>
      <c r="AD49" s="29"/>
      <c r="AE49" s="20" t="str">
        <f>IF(AD49="","",IF(AD49&gt;=0.966,"Normal","Not Normal"))</f>
        <v/>
      </c>
      <c r="AF49" s="76"/>
      <c r="AG49" s="60"/>
      <c r="AH49" s="60"/>
      <c r="AI49" s="61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 t="e">
        <f>#REF!</f>
        <v>#REF!</v>
      </c>
      <c r="AO49" s="2" t="e">
        <f>#REF!</f>
        <v>#REF!</v>
      </c>
      <c r="AP49" s="2" t="e">
        <f>#REF!</f>
        <v>#REF!</v>
      </c>
      <c r="AQ49" s="2" t="e">
        <f>#REF!</f>
        <v>#REF!</v>
      </c>
      <c r="AR49" s="2" t="e">
        <f>#REF!</f>
        <v>#REF!</v>
      </c>
      <c r="AS49" s="2" t="e">
        <f>#REF!</f>
        <v>#REF!</v>
      </c>
      <c r="AT49" s="2" t="e">
        <f>#REF!</f>
        <v>#REF!</v>
      </c>
      <c r="AU49" s="2" t="e">
        <f>#REF!</f>
        <v>#REF!</v>
      </c>
      <c r="AV49" s="2" t="e">
        <f>#REF!</f>
        <v>#REF!</v>
      </c>
      <c r="AW49" s="2" t="e">
        <f>#REF!</f>
        <v>#REF!</v>
      </c>
      <c r="AX49" s="2" t="e">
        <f>#REF!</f>
        <v>#REF!</v>
      </c>
      <c r="AY49" s="2" t="e">
        <f>#REF!</f>
        <v>#REF!</v>
      </c>
      <c r="AZ49" s="2" t="e">
        <f>#REF!</f>
        <v>#REF!</v>
      </c>
      <c r="BA49" s="2" t="e">
        <f>#REF!</f>
        <v>#REF!</v>
      </c>
      <c r="BB49" s="2" t="e">
        <f>#REF!</f>
        <v>#REF!</v>
      </c>
      <c r="BC49" s="2" t="e">
        <f>#REF!</f>
        <v>#REF!</v>
      </c>
      <c r="BD49" s="2" t="e">
        <f>#REF!</f>
        <v>#REF!</v>
      </c>
      <c r="BE49" s="2" t="e">
        <f>#REF!</f>
        <v>#REF!</v>
      </c>
      <c r="BF49" s="2" t="e">
        <f>#REF!</f>
        <v>#REF!</v>
      </c>
      <c r="BG49" s="2" t="e">
        <f>#REF!</f>
        <v>#REF!</v>
      </c>
      <c r="BH49" s="2" t="e">
        <f>#REF!</f>
        <v>#REF!</v>
      </c>
      <c r="BI49" s="2" t="e">
        <f>#REF!</f>
        <v>#REF!</v>
      </c>
      <c r="BJ49" s="2" t="e">
        <f>#REF!</f>
        <v>#REF!</v>
      </c>
      <c r="BK49" s="2" t="e">
        <f>#REF!</f>
        <v>#REF!</v>
      </c>
      <c r="BL49" s="2" t="e">
        <f>#REF!</f>
        <v>#REF!</v>
      </c>
      <c r="BM49" s="2" t="e">
        <f>#REF!</f>
        <v>#REF!</v>
      </c>
      <c r="BN49" s="2" t="e">
        <f>#REF!</f>
        <v>#REF!</v>
      </c>
      <c r="BO49" s="2" t="e">
        <f>#REF!</f>
        <v>#REF!</v>
      </c>
      <c r="BP49" s="2" t="e">
        <f>#REF!</f>
        <v>#REF!</v>
      </c>
      <c r="BR49" s="113">
        <f t="shared" si="17"/>
        <v>7</v>
      </c>
      <c r="BS49" s="114">
        <f>OOC!G49</f>
        <v>0.51800000000000002</v>
      </c>
      <c r="BT49" s="114">
        <f>OOC!H49</f>
        <v>0.48499999999999999</v>
      </c>
      <c r="BU49" s="3" t="e">
        <f t="shared" si="18"/>
        <v>#REF!</v>
      </c>
      <c r="BV49" s="3" t="e">
        <f t="shared" si="19"/>
        <v>#REF!</v>
      </c>
      <c r="BW49" s="3" t="e">
        <f t="shared" si="20"/>
        <v>#REF!</v>
      </c>
      <c r="BX49" s="115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FM49" s="79"/>
      <c r="GY49" s="79"/>
      <c r="IP49" s="79"/>
      <c r="OU49" s="79"/>
      <c r="UM49" s="79"/>
      <c r="VT49" s="79"/>
      <c r="YM49" s="79"/>
      <c r="ZJ49" s="79"/>
      <c r="AHJ49" s="79"/>
      <c r="AJF49" s="79"/>
      <c r="AJQ49" s="79"/>
      <c r="BAT49" s="79"/>
      <c r="BDZ49" s="79"/>
      <c r="BQE49" s="79"/>
      <c r="BQZ49" s="79"/>
      <c r="BTE49" s="79"/>
      <c r="BWH49" s="79"/>
      <c r="BYN49" s="79"/>
      <c r="CFE49" s="79"/>
      <c r="CFQ49" s="79"/>
      <c r="CGK49" s="79"/>
      <c r="CKH49" s="79"/>
      <c r="CMB49" s="79"/>
      <c r="CPS49" s="79"/>
      <c r="CXD49" s="79"/>
      <c r="CZR49" s="79"/>
      <c r="DCU49" s="79"/>
      <c r="DGJ49" s="79"/>
      <c r="DGM49" s="79"/>
      <c r="DHC49" s="79"/>
      <c r="DMU49" s="79"/>
      <c r="DNT49" s="79"/>
      <c r="DYP49" s="79"/>
    </row>
    <row r="50" spans="1:981 1032:2016 2055:3070 3088:3453" ht="15" customHeight="1">
      <c r="A50" s="17">
        <v>17</v>
      </c>
      <c r="B50" s="97" t="s">
        <v>316</v>
      </c>
      <c r="C50" s="98">
        <v>7</v>
      </c>
      <c r="D50" s="104" t="s">
        <v>135</v>
      </c>
      <c r="E50" s="100">
        <v>1.5</v>
      </c>
      <c r="F50" s="101" t="s">
        <v>44</v>
      </c>
      <c r="G50" s="102">
        <v>0.5</v>
      </c>
      <c r="H50" s="103">
        <f>IF(OOC!S50=0,"",OOC!S50)</f>
        <v>1.7999999999999999E-2</v>
      </c>
      <c r="I50" s="103">
        <f>IF(OOC!T50=0,"",OOC!T50)</f>
        <v>-1.4999999999999999E-2</v>
      </c>
      <c r="J50" s="94" t="s">
        <v>31</v>
      </c>
      <c r="K50" s="75"/>
      <c r="L50" s="18">
        <f>IF(AND(G50="",H50=""),"",IF(G50="",H50,G50+H50))</f>
        <v>0.51800000000000002</v>
      </c>
      <c r="M50" s="24">
        <f>IF(AND(G50="",I50=""),"",IF(G50="",I50,G50+I50))</f>
        <v>0.48499999999999999</v>
      </c>
      <c r="N50" s="28"/>
      <c r="O50" s="3" t="e">
        <f>IF(OR($AK50="",ISNUMBER($AK50)=FALSE),"",MAX(AK50:BP50))</f>
        <v>#REF!</v>
      </c>
      <c r="P50" s="3" t="e">
        <f>IF(OR($AK50="",ISNUMBER($AK50)=FALSE),"",MIN(AK50:BP50))</f>
        <v>#REF!</v>
      </c>
      <c r="Q50" s="3" t="e">
        <f>IF(OR($AK50="",ISNUMBER($AK50)=FALSE),"",AVERAGE(AK50:BP50))</f>
        <v>#REF!</v>
      </c>
      <c r="R50" s="4" t="e">
        <f>IF(OR($AK50="",ISNUMBER($AK50)=FALSE),"",STDEV(AK50:BP50))</f>
        <v>#REF!</v>
      </c>
      <c r="S50" s="5" t="e">
        <f t="shared" si="21"/>
        <v>#REF!</v>
      </c>
      <c r="T50" s="77" t="e">
        <f t="shared" si="7"/>
        <v>#REF!</v>
      </c>
      <c r="U50" s="77" t="e">
        <f t="shared" si="8"/>
        <v>#REF!</v>
      </c>
      <c r="V50" s="5" t="e">
        <f>IF(OR($AK50="",ISNUMBER($AK50)=FALSE),"",IF(H50="","",(L50-Q50)/(3*R50)))</f>
        <v>#REF!</v>
      </c>
      <c r="W50" s="5" t="e">
        <f>IF(OR($AK50="",ISNUMBER($AK50)=FALSE),"",IF(I50="","",(Q50-M50)/(3*R50)))</f>
        <v>#REF!</v>
      </c>
      <c r="X50" s="5" t="e">
        <f>IF(OR($AK50="",ISNUMBER($AK50)=FALSE),"",IF(AND(G50=0,I50=0),((H50)-(Q50))/(3*R50),MIN(V50:W50)))</f>
        <v>#REF!</v>
      </c>
      <c r="Y50" s="73" t="e">
        <f>IF(OR($AK50="",ISNUMBER($AK50)=FALSE),"",IF(AND(G50=0,I50=0),NORMSDIST(3*X50),NORMSDIST(3*X50)+NORMSDIST(6*S50-3*X50)-1))</f>
        <v>#REF!</v>
      </c>
      <c r="Z50" s="32" t="e">
        <f>IF($Q50="","",IF(F50="Tolerance",IF(($E50*3*R50+Q50)-G50&lt;H50,"",($E50*3*R50+Q50)-G50),IF(OR(F50="GD&amp;T",F50="MAX"),IF(($E50*3*R50+Q50)&lt;H50,"",($E50*3*R50+Q50)),"")))</f>
        <v>#REF!</v>
      </c>
      <c r="AA50" s="32" t="e">
        <f>IF(Q50="","",IF(F50="Tolerance",IF(-(($E50*3*R50)-Q50)-G50&gt;I50,"",-(($E50*3*R50)-Q50)-G50),IF(F50="MIN",IF(-(($E50*3*R50)-Q50)&gt;I50,"",-(($E50*3*R50)-Q50)),"")))</f>
        <v>#REF!</v>
      </c>
      <c r="AB50" s="32" t="e">
        <f>IF(OR(G50="",Q50=""),"",(L50+M50)/2-Q50)</f>
        <v>#REF!</v>
      </c>
      <c r="AC50" s="32" t="e">
        <f t="shared" si="0"/>
        <v>#REF!</v>
      </c>
      <c r="AD50" s="29"/>
      <c r="AE50" s="20" t="str">
        <f>IF(AD50="","",IF(AD50&gt;=0.966,"Normal","Not Normal"))</f>
        <v/>
      </c>
      <c r="AF50" s="76"/>
      <c r="AG50" s="60"/>
      <c r="AH50" s="60"/>
      <c r="AI50" s="61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 t="e">
        <f>#REF!</f>
        <v>#REF!</v>
      </c>
      <c r="AO50" s="2" t="e">
        <f>#REF!</f>
        <v>#REF!</v>
      </c>
      <c r="AP50" s="2" t="e">
        <f>#REF!</f>
        <v>#REF!</v>
      </c>
      <c r="AQ50" s="2" t="e">
        <f>#REF!</f>
        <v>#REF!</v>
      </c>
      <c r="AR50" s="2" t="e">
        <f>#REF!</f>
        <v>#REF!</v>
      </c>
      <c r="AS50" s="2" t="e">
        <f>#REF!</f>
        <v>#REF!</v>
      </c>
      <c r="AT50" s="2" t="e">
        <f>#REF!</f>
        <v>#REF!</v>
      </c>
      <c r="AU50" s="2" t="e">
        <f>#REF!</f>
        <v>#REF!</v>
      </c>
      <c r="AV50" s="2" t="e">
        <f>#REF!</f>
        <v>#REF!</v>
      </c>
      <c r="AW50" s="2" t="e">
        <f>#REF!</f>
        <v>#REF!</v>
      </c>
      <c r="AX50" s="2" t="e">
        <f>#REF!</f>
        <v>#REF!</v>
      </c>
      <c r="AY50" s="2" t="e">
        <f>#REF!</f>
        <v>#REF!</v>
      </c>
      <c r="AZ50" s="2" t="e">
        <f>#REF!</f>
        <v>#REF!</v>
      </c>
      <c r="BA50" s="2" t="e">
        <f>#REF!</f>
        <v>#REF!</v>
      </c>
      <c r="BB50" s="2" t="e">
        <f>#REF!</f>
        <v>#REF!</v>
      </c>
      <c r="BC50" s="2" t="e">
        <f>#REF!</f>
        <v>#REF!</v>
      </c>
      <c r="BD50" s="2" t="e">
        <f>#REF!</f>
        <v>#REF!</v>
      </c>
      <c r="BE50" s="2" t="e">
        <f>#REF!</f>
        <v>#REF!</v>
      </c>
      <c r="BF50" s="2" t="e">
        <f>#REF!</f>
        <v>#REF!</v>
      </c>
      <c r="BG50" s="2" t="e">
        <f>#REF!</f>
        <v>#REF!</v>
      </c>
      <c r="BH50" s="2" t="e">
        <f>#REF!</f>
        <v>#REF!</v>
      </c>
      <c r="BI50" s="2" t="e">
        <f>#REF!</f>
        <v>#REF!</v>
      </c>
      <c r="BJ50" s="2" t="e">
        <f>#REF!</f>
        <v>#REF!</v>
      </c>
      <c r="BK50" s="2" t="e">
        <f>#REF!</f>
        <v>#REF!</v>
      </c>
      <c r="BL50" s="2" t="e">
        <f>#REF!</f>
        <v>#REF!</v>
      </c>
      <c r="BM50" s="2" t="e">
        <f>#REF!</f>
        <v>#REF!</v>
      </c>
      <c r="BN50" s="2" t="e">
        <f>#REF!</f>
        <v>#REF!</v>
      </c>
      <c r="BO50" s="2" t="e">
        <f>#REF!</f>
        <v>#REF!</v>
      </c>
      <c r="BP50" s="2" t="e">
        <f>#REF!</f>
        <v>#REF!</v>
      </c>
      <c r="BR50" s="113">
        <f t="shared" si="17"/>
        <v>7</v>
      </c>
      <c r="BS50" s="114">
        <f>OOC!G50</f>
        <v>0.51800000000000002</v>
      </c>
      <c r="BT50" s="114">
        <f>OOC!H50</f>
        <v>0.48499999999999999</v>
      </c>
      <c r="BU50" s="3" t="e">
        <f t="shared" si="18"/>
        <v>#REF!</v>
      </c>
      <c r="BV50" s="3" t="e">
        <f t="shared" si="19"/>
        <v>#REF!</v>
      </c>
      <c r="BW50" s="3" t="e">
        <f t="shared" si="20"/>
        <v>#REF!</v>
      </c>
      <c r="BX50" s="115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FM50" s="79"/>
      <c r="GY50" s="79"/>
      <c r="IP50" s="79"/>
      <c r="OU50" s="79"/>
      <c r="UM50" s="79"/>
      <c r="VT50" s="79"/>
      <c r="YM50" s="79"/>
      <c r="ZJ50" s="79"/>
      <c r="AHJ50" s="79"/>
      <c r="AJF50" s="79"/>
      <c r="AJQ50" s="79"/>
      <c r="BAT50" s="79"/>
      <c r="BDZ50" s="79"/>
      <c r="BQE50" s="79"/>
      <c r="BQZ50" s="79"/>
      <c r="BTE50" s="79"/>
      <c r="BWH50" s="79"/>
      <c r="BYN50" s="79"/>
      <c r="CFE50" s="79"/>
      <c r="CFQ50" s="79"/>
      <c r="CGK50" s="79"/>
      <c r="CKH50" s="79"/>
      <c r="CMB50" s="79"/>
      <c r="CPS50" s="79"/>
      <c r="CXD50" s="79"/>
      <c r="CZR50" s="79"/>
      <c r="DCU50" s="79"/>
      <c r="DGJ50" s="79"/>
      <c r="DGM50" s="79"/>
      <c r="DHC50" s="79"/>
      <c r="DMU50" s="79"/>
      <c r="DNT50" s="79"/>
      <c r="DYP50" s="79"/>
    </row>
    <row r="51" spans="1:981 1032:2016 2055:3070 3088:3453" ht="15" customHeight="1">
      <c r="A51" s="17">
        <v>18</v>
      </c>
      <c r="B51" s="84" t="s">
        <v>146</v>
      </c>
      <c r="C51" s="87">
        <v>8</v>
      </c>
      <c r="D51" s="88" t="s">
        <v>135</v>
      </c>
      <c r="E51" s="90">
        <v>1.5</v>
      </c>
      <c r="F51" s="12" t="s">
        <v>44</v>
      </c>
      <c r="G51" s="13">
        <v>0.5</v>
      </c>
      <c r="H51" s="14" t="e">
        <f>IF(OOC!S51=0,"",OOC!S51)</f>
        <v>#REF!</v>
      </c>
      <c r="I51" s="14" t="e">
        <f>IF(OOC!T51=0,"",OOC!T51)</f>
        <v>#REF!</v>
      </c>
      <c r="J51" s="15" t="s">
        <v>398</v>
      </c>
      <c r="K51" s="75"/>
      <c r="L51" s="18" t="e">
        <f t="shared" si="1"/>
        <v>#REF!</v>
      </c>
      <c r="M51" s="24" t="e">
        <f t="shared" si="2"/>
        <v>#REF!</v>
      </c>
      <c r="N51" s="28"/>
      <c r="O51" s="3" t="e">
        <f t="shared" si="3"/>
        <v>#REF!</v>
      </c>
      <c r="P51" s="3" t="e">
        <f t="shared" si="4"/>
        <v>#REF!</v>
      </c>
      <c r="Q51" s="3" t="e">
        <f t="shared" si="5"/>
        <v>#REF!</v>
      </c>
      <c r="R51" s="4" t="e">
        <f t="shared" si="6"/>
        <v>#REF!</v>
      </c>
      <c r="S51" s="5" t="e">
        <f t="shared" si="21"/>
        <v>#REF!</v>
      </c>
      <c r="T51" s="77" t="e">
        <f t="shared" si="7"/>
        <v>#REF!</v>
      </c>
      <c r="U51" s="77" t="e">
        <f t="shared" si="8"/>
        <v>#REF!</v>
      </c>
      <c r="V51" s="5" t="e">
        <f t="shared" si="9"/>
        <v>#REF!</v>
      </c>
      <c r="W51" s="5" t="e">
        <f t="shared" si="10"/>
        <v>#REF!</v>
      </c>
      <c r="X51" s="5" t="e">
        <f t="shared" si="11"/>
        <v>#REF!</v>
      </c>
      <c r="Y51" s="73" t="e">
        <f t="shared" si="12"/>
        <v>#REF!</v>
      </c>
      <c r="Z51" s="32" t="e">
        <f t="shared" si="13"/>
        <v>#REF!</v>
      </c>
      <c r="AA51" s="32" t="e">
        <f t="shared" si="14"/>
        <v>#REF!</v>
      </c>
      <c r="AB51" s="32" t="e">
        <f t="shared" si="15"/>
        <v>#REF!</v>
      </c>
      <c r="AC51" s="32" t="e">
        <f t="shared" si="0"/>
        <v>#REF!</v>
      </c>
      <c r="AD51" s="29"/>
      <c r="AE51" s="20" t="str">
        <f t="shared" si="16"/>
        <v/>
      </c>
      <c r="AF51" s="76"/>
      <c r="AG51" s="60"/>
      <c r="AH51" s="60"/>
      <c r="AI51" s="61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 t="e">
        <f>#REF!</f>
        <v>#REF!</v>
      </c>
      <c r="AO51" s="2" t="e">
        <f>#REF!</f>
        <v>#REF!</v>
      </c>
      <c r="AP51" s="2" t="e">
        <f>#REF!</f>
        <v>#REF!</v>
      </c>
      <c r="AQ51" s="2" t="e">
        <f>#REF!</f>
        <v>#REF!</v>
      </c>
      <c r="AR51" s="2" t="e">
        <f>#REF!</f>
        <v>#REF!</v>
      </c>
      <c r="AS51" s="2" t="e">
        <f>#REF!</f>
        <v>#REF!</v>
      </c>
      <c r="AT51" s="2" t="e">
        <f>#REF!</f>
        <v>#REF!</v>
      </c>
      <c r="AU51" s="2" t="e">
        <f>#REF!</f>
        <v>#REF!</v>
      </c>
      <c r="AV51" s="2" t="e">
        <f>#REF!</f>
        <v>#REF!</v>
      </c>
      <c r="AW51" s="2" t="e">
        <f>#REF!</f>
        <v>#REF!</v>
      </c>
      <c r="AX51" s="2" t="e">
        <f>#REF!</f>
        <v>#REF!</v>
      </c>
      <c r="AY51" s="2" t="e">
        <f>#REF!</f>
        <v>#REF!</v>
      </c>
      <c r="AZ51" s="2" t="e">
        <f>#REF!</f>
        <v>#REF!</v>
      </c>
      <c r="BA51" s="2" t="e">
        <f>#REF!</f>
        <v>#REF!</v>
      </c>
      <c r="BB51" s="2" t="e">
        <f>#REF!</f>
        <v>#REF!</v>
      </c>
      <c r="BC51" s="2" t="e">
        <f>#REF!</f>
        <v>#REF!</v>
      </c>
      <c r="BD51" s="2" t="e">
        <f>#REF!</f>
        <v>#REF!</v>
      </c>
      <c r="BE51" s="2" t="e">
        <f>#REF!</f>
        <v>#REF!</v>
      </c>
      <c r="BF51" s="2" t="e">
        <f>#REF!</f>
        <v>#REF!</v>
      </c>
      <c r="BG51" s="2" t="e">
        <f>#REF!</f>
        <v>#REF!</v>
      </c>
      <c r="BH51" s="2" t="e">
        <f>#REF!</f>
        <v>#REF!</v>
      </c>
      <c r="BI51" s="2" t="e">
        <f>#REF!</f>
        <v>#REF!</v>
      </c>
      <c r="BJ51" s="2" t="e">
        <f>#REF!</f>
        <v>#REF!</v>
      </c>
      <c r="BK51" s="2" t="e">
        <f>#REF!</f>
        <v>#REF!</v>
      </c>
      <c r="BL51" s="2" t="e">
        <f>#REF!</f>
        <v>#REF!</v>
      </c>
      <c r="BM51" s="2" t="e">
        <f>#REF!</f>
        <v>#REF!</v>
      </c>
      <c r="BN51" s="2" t="e">
        <f>#REF!</f>
        <v>#REF!</v>
      </c>
      <c r="BO51" s="2" t="e">
        <f>#REF!</f>
        <v>#REF!</v>
      </c>
      <c r="BP51" s="2" t="e">
        <f>#REF!</f>
        <v>#REF!</v>
      </c>
      <c r="BR51" s="113">
        <f t="shared" si="17"/>
        <v>8</v>
      </c>
      <c r="BS51" s="114">
        <f>OOC!G51</f>
        <v>0.51800000000000002</v>
      </c>
      <c r="BT51" s="114">
        <f>OOC!H51</f>
        <v>0.48499999999999999</v>
      </c>
      <c r="BU51" s="3" t="e">
        <f t="shared" si="18"/>
        <v>#REF!</v>
      </c>
      <c r="BV51" s="3" t="e">
        <f t="shared" si="19"/>
        <v>#REF!</v>
      </c>
      <c r="BW51" s="3" t="e">
        <f t="shared" si="20"/>
        <v>#REF!</v>
      </c>
      <c r="BX51" s="115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FM51" s="79"/>
      <c r="GY51" s="79"/>
      <c r="IP51" s="79"/>
      <c r="UM51" s="79"/>
      <c r="VT51" s="79"/>
      <c r="YM51" s="79"/>
      <c r="ZJ51" s="79"/>
      <c r="AHC51" s="79"/>
      <c r="AHJ51" s="79"/>
      <c r="AJF51" s="79"/>
      <c r="AJQ51" s="79"/>
      <c r="ANT51" s="79"/>
      <c r="BAT51" s="79"/>
      <c r="BDZ51" s="79"/>
      <c r="BQZ51" s="79"/>
      <c r="BTE51" s="79"/>
      <c r="BWV51" s="79"/>
      <c r="BYN51" s="79"/>
      <c r="CFE51" s="79"/>
      <c r="CKH51" s="79"/>
      <c r="CMB51" s="79"/>
      <c r="CPS51" s="79"/>
      <c r="CXD51" s="79"/>
      <c r="DCU51" s="79"/>
      <c r="DGJ51" s="79"/>
      <c r="DGM51" s="79"/>
      <c r="DHC51" s="79"/>
      <c r="DMU51" s="79"/>
      <c r="DNT51" s="79"/>
      <c r="DPK51" s="79"/>
      <c r="DYP51" s="79"/>
    </row>
    <row r="52" spans="1:981 1032:2016 2055:3070 3088:3453" ht="15" customHeight="1">
      <c r="A52" s="17">
        <v>18</v>
      </c>
      <c r="B52" s="97" t="s">
        <v>316</v>
      </c>
      <c r="C52" s="98">
        <v>8</v>
      </c>
      <c r="D52" s="99" t="s">
        <v>135</v>
      </c>
      <c r="E52" s="100">
        <v>1.5</v>
      </c>
      <c r="F52" s="101" t="s">
        <v>44</v>
      </c>
      <c r="G52" s="102">
        <v>0.5</v>
      </c>
      <c r="H52" s="103">
        <f>IF(OOC!S52=0,"",OOC!S52)</f>
        <v>1.7999999999999999E-2</v>
      </c>
      <c r="I52" s="103">
        <f>IF(OOC!T52=0,"",OOC!T52)</f>
        <v>-1.4999999999999999E-2</v>
      </c>
      <c r="J52" s="94" t="s">
        <v>31</v>
      </c>
      <c r="K52" s="75"/>
      <c r="L52" s="18">
        <f t="shared" si="1"/>
        <v>0.51800000000000002</v>
      </c>
      <c r="M52" s="24">
        <f t="shared" si="2"/>
        <v>0.48499999999999999</v>
      </c>
      <c r="N52" s="28"/>
      <c r="O52" s="3" t="e">
        <f t="shared" si="3"/>
        <v>#REF!</v>
      </c>
      <c r="P52" s="3" t="e">
        <f t="shared" si="4"/>
        <v>#REF!</v>
      </c>
      <c r="Q52" s="3" t="e">
        <f t="shared" si="5"/>
        <v>#REF!</v>
      </c>
      <c r="R52" s="4" t="e">
        <f t="shared" si="6"/>
        <v>#REF!</v>
      </c>
      <c r="S52" s="5" t="e">
        <f t="shared" si="21"/>
        <v>#REF!</v>
      </c>
      <c r="T52" s="77" t="e">
        <f t="shared" si="7"/>
        <v>#REF!</v>
      </c>
      <c r="U52" s="77" t="e">
        <f t="shared" si="8"/>
        <v>#REF!</v>
      </c>
      <c r="V52" s="5" t="e">
        <f t="shared" si="9"/>
        <v>#REF!</v>
      </c>
      <c r="W52" s="5" t="e">
        <f t="shared" si="10"/>
        <v>#REF!</v>
      </c>
      <c r="X52" s="5" t="e">
        <f t="shared" si="11"/>
        <v>#REF!</v>
      </c>
      <c r="Y52" s="73" t="e">
        <f t="shared" si="12"/>
        <v>#REF!</v>
      </c>
      <c r="Z52" s="32" t="e">
        <f t="shared" si="13"/>
        <v>#REF!</v>
      </c>
      <c r="AA52" s="32" t="e">
        <f t="shared" si="14"/>
        <v>#REF!</v>
      </c>
      <c r="AB52" s="32" t="e">
        <f t="shared" si="15"/>
        <v>#REF!</v>
      </c>
      <c r="AC52" s="32" t="e">
        <f t="shared" si="0"/>
        <v>#REF!</v>
      </c>
      <c r="AD52" s="29"/>
      <c r="AE52" s="20" t="str">
        <f t="shared" si="16"/>
        <v/>
      </c>
      <c r="AF52" s="76"/>
      <c r="AG52" s="60"/>
      <c r="AH52" s="60"/>
      <c r="AI52" s="61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 t="e">
        <f>#REF!</f>
        <v>#REF!</v>
      </c>
      <c r="AO52" s="2" t="e">
        <f>#REF!</f>
        <v>#REF!</v>
      </c>
      <c r="AP52" s="2" t="e">
        <f>#REF!</f>
        <v>#REF!</v>
      </c>
      <c r="AQ52" s="2" t="e">
        <f>#REF!</f>
        <v>#REF!</v>
      </c>
      <c r="AR52" s="2" t="e">
        <f>#REF!</f>
        <v>#REF!</v>
      </c>
      <c r="AS52" s="2" t="e">
        <f>#REF!</f>
        <v>#REF!</v>
      </c>
      <c r="AT52" s="2" t="e">
        <f>#REF!</f>
        <v>#REF!</v>
      </c>
      <c r="AU52" s="2" t="e">
        <f>#REF!</f>
        <v>#REF!</v>
      </c>
      <c r="AV52" s="2" t="e">
        <f>#REF!</f>
        <v>#REF!</v>
      </c>
      <c r="AW52" s="2" t="e">
        <f>#REF!</f>
        <v>#REF!</v>
      </c>
      <c r="AX52" s="2" t="e">
        <f>#REF!</f>
        <v>#REF!</v>
      </c>
      <c r="AY52" s="2" t="e">
        <f>#REF!</f>
        <v>#REF!</v>
      </c>
      <c r="AZ52" s="2" t="e">
        <f>#REF!</f>
        <v>#REF!</v>
      </c>
      <c r="BA52" s="2" t="e">
        <f>#REF!</f>
        <v>#REF!</v>
      </c>
      <c r="BB52" s="2" t="e">
        <f>#REF!</f>
        <v>#REF!</v>
      </c>
      <c r="BC52" s="2" t="e">
        <f>#REF!</f>
        <v>#REF!</v>
      </c>
      <c r="BD52" s="2" t="e">
        <f>#REF!</f>
        <v>#REF!</v>
      </c>
      <c r="BE52" s="2" t="e">
        <f>#REF!</f>
        <v>#REF!</v>
      </c>
      <c r="BF52" s="2" t="e">
        <f>#REF!</f>
        <v>#REF!</v>
      </c>
      <c r="BG52" s="2" t="e">
        <f>#REF!</f>
        <v>#REF!</v>
      </c>
      <c r="BH52" s="2" t="e">
        <f>#REF!</f>
        <v>#REF!</v>
      </c>
      <c r="BI52" s="2" t="e">
        <f>#REF!</f>
        <v>#REF!</v>
      </c>
      <c r="BJ52" s="2" t="e">
        <f>#REF!</f>
        <v>#REF!</v>
      </c>
      <c r="BK52" s="2" t="e">
        <f>#REF!</f>
        <v>#REF!</v>
      </c>
      <c r="BL52" s="2" t="e">
        <f>#REF!</f>
        <v>#REF!</v>
      </c>
      <c r="BM52" s="2" t="e">
        <f>#REF!</f>
        <v>#REF!</v>
      </c>
      <c r="BN52" s="2" t="e">
        <f>#REF!</f>
        <v>#REF!</v>
      </c>
      <c r="BO52" s="2" t="e">
        <f>#REF!</f>
        <v>#REF!</v>
      </c>
      <c r="BP52" s="2" t="e">
        <f>#REF!</f>
        <v>#REF!</v>
      </c>
      <c r="BR52" s="113">
        <f t="shared" si="17"/>
        <v>8</v>
      </c>
      <c r="BS52" s="114">
        <f>OOC!G52</f>
        <v>0.51800000000000002</v>
      </c>
      <c r="BT52" s="114">
        <f>OOC!H52</f>
        <v>0.48499999999999999</v>
      </c>
      <c r="BU52" s="3" t="e">
        <f t="shared" si="18"/>
        <v>#REF!</v>
      </c>
      <c r="BV52" s="3" t="e">
        <f t="shared" si="19"/>
        <v>#REF!</v>
      </c>
      <c r="BW52" s="3" t="e">
        <f t="shared" si="20"/>
        <v>#REF!</v>
      </c>
      <c r="BX52" s="115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FM52" s="79"/>
      <c r="GY52" s="79"/>
      <c r="IP52" s="79"/>
      <c r="UM52" s="79"/>
      <c r="VT52" s="79"/>
      <c r="YM52" s="79"/>
      <c r="ZJ52" s="79"/>
      <c r="AHC52" s="79"/>
      <c r="AHJ52" s="79"/>
      <c r="AJF52" s="79"/>
      <c r="AJQ52" s="79"/>
      <c r="ANT52" s="79"/>
      <c r="BAT52" s="79"/>
      <c r="BDZ52" s="79"/>
      <c r="BQZ52" s="79"/>
      <c r="BTE52" s="79"/>
      <c r="BWV52" s="79"/>
      <c r="BYN52" s="79"/>
      <c r="CFE52" s="79"/>
      <c r="CKH52" s="79"/>
      <c r="CMB52" s="79"/>
      <c r="CPS52" s="79"/>
      <c r="CXD52" s="79"/>
      <c r="DCU52" s="79"/>
      <c r="DGJ52" s="79"/>
      <c r="DGM52" s="79"/>
      <c r="DHC52" s="79"/>
      <c r="DMU52" s="79"/>
      <c r="DNT52" s="79"/>
      <c r="DPK52" s="79"/>
      <c r="DYP52" s="79"/>
    </row>
    <row r="53" spans="1:981 1032:2016 2055:3070 3088:3453" ht="15" customHeight="1">
      <c r="A53" s="17">
        <v>18</v>
      </c>
      <c r="B53" s="97" t="s">
        <v>316</v>
      </c>
      <c r="C53" s="98">
        <v>8</v>
      </c>
      <c r="D53" s="99" t="s">
        <v>135</v>
      </c>
      <c r="E53" s="100">
        <v>1.5</v>
      </c>
      <c r="F53" s="101" t="s">
        <v>44</v>
      </c>
      <c r="G53" s="102">
        <v>0.5</v>
      </c>
      <c r="H53" s="103">
        <f>IF(OOC!S53=0,"",OOC!S53)</f>
        <v>1.7999999999999999E-2</v>
      </c>
      <c r="I53" s="103">
        <f>IF(OOC!T53=0,"",OOC!T53)</f>
        <v>-1.4999999999999999E-2</v>
      </c>
      <c r="J53" s="94" t="s">
        <v>31</v>
      </c>
      <c r="K53" s="75"/>
      <c r="L53" s="18">
        <f t="shared" si="1"/>
        <v>0.51800000000000002</v>
      </c>
      <c r="M53" s="24">
        <f t="shared" si="2"/>
        <v>0.48499999999999999</v>
      </c>
      <c r="N53" s="28"/>
      <c r="O53" s="3" t="e">
        <f t="shared" si="3"/>
        <v>#REF!</v>
      </c>
      <c r="P53" s="3" t="e">
        <f t="shared" si="4"/>
        <v>#REF!</v>
      </c>
      <c r="Q53" s="3" t="e">
        <f t="shared" si="5"/>
        <v>#REF!</v>
      </c>
      <c r="R53" s="4" t="e">
        <f t="shared" si="6"/>
        <v>#REF!</v>
      </c>
      <c r="S53" s="5" t="e">
        <f t="shared" si="21"/>
        <v>#REF!</v>
      </c>
      <c r="T53" s="77" t="e">
        <f t="shared" si="7"/>
        <v>#REF!</v>
      </c>
      <c r="U53" s="77" t="e">
        <f t="shared" si="8"/>
        <v>#REF!</v>
      </c>
      <c r="V53" s="5" t="e">
        <f t="shared" si="9"/>
        <v>#REF!</v>
      </c>
      <c r="W53" s="5" t="e">
        <f t="shared" si="10"/>
        <v>#REF!</v>
      </c>
      <c r="X53" s="5" t="e">
        <f t="shared" si="11"/>
        <v>#REF!</v>
      </c>
      <c r="Y53" s="73" t="e">
        <f t="shared" si="12"/>
        <v>#REF!</v>
      </c>
      <c r="Z53" s="32" t="e">
        <f t="shared" si="13"/>
        <v>#REF!</v>
      </c>
      <c r="AA53" s="32" t="e">
        <f t="shared" si="14"/>
        <v>#REF!</v>
      </c>
      <c r="AB53" s="32" t="e">
        <f t="shared" si="15"/>
        <v>#REF!</v>
      </c>
      <c r="AC53" s="32" t="e">
        <f t="shared" si="0"/>
        <v>#REF!</v>
      </c>
      <c r="AD53" s="29"/>
      <c r="AE53" s="20" t="str">
        <f t="shared" si="16"/>
        <v/>
      </c>
      <c r="AF53" s="76"/>
      <c r="AG53" s="60"/>
      <c r="AH53" s="60"/>
      <c r="AI53" s="61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 t="e">
        <f>#REF!</f>
        <v>#REF!</v>
      </c>
      <c r="AO53" s="2" t="e">
        <f>#REF!</f>
        <v>#REF!</v>
      </c>
      <c r="AP53" s="2" t="e">
        <f>#REF!</f>
        <v>#REF!</v>
      </c>
      <c r="AQ53" s="2" t="e">
        <f>#REF!</f>
        <v>#REF!</v>
      </c>
      <c r="AR53" s="2" t="e">
        <f>#REF!</f>
        <v>#REF!</v>
      </c>
      <c r="AS53" s="2" t="e">
        <f>#REF!</f>
        <v>#REF!</v>
      </c>
      <c r="AT53" s="2" t="e">
        <f>#REF!</f>
        <v>#REF!</v>
      </c>
      <c r="AU53" s="2" t="e">
        <f>#REF!</f>
        <v>#REF!</v>
      </c>
      <c r="AV53" s="2" t="e">
        <f>#REF!</f>
        <v>#REF!</v>
      </c>
      <c r="AW53" s="2" t="e">
        <f>#REF!</f>
        <v>#REF!</v>
      </c>
      <c r="AX53" s="2" t="e">
        <f>#REF!</f>
        <v>#REF!</v>
      </c>
      <c r="AY53" s="2" t="e">
        <f>#REF!</f>
        <v>#REF!</v>
      </c>
      <c r="AZ53" s="2" t="e">
        <f>#REF!</f>
        <v>#REF!</v>
      </c>
      <c r="BA53" s="2" t="e">
        <f>#REF!</f>
        <v>#REF!</v>
      </c>
      <c r="BB53" s="2" t="e">
        <f>#REF!</f>
        <v>#REF!</v>
      </c>
      <c r="BC53" s="2" t="e">
        <f>#REF!</f>
        <v>#REF!</v>
      </c>
      <c r="BD53" s="2" t="e">
        <f>#REF!</f>
        <v>#REF!</v>
      </c>
      <c r="BE53" s="2" t="e">
        <f>#REF!</f>
        <v>#REF!</v>
      </c>
      <c r="BF53" s="2" t="e">
        <f>#REF!</f>
        <v>#REF!</v>
      </c>
      <c r="BG53" s="2" t="e">
        <f>#REF!</f>
        <v>#REF!</v>
      </c>
      <c r="BH53" s="2" t="e">
        <f>#REF!</f>
        <v>#REF!</v>
      </c>
      <c r="BI53" s="2" t="e">
        <f>#REF!</f>
        <v>#REF!</v>
      </c>
      <c r="BJ53" s="2" t="e">
        <f>#REF!</f>
        <v>#REF!</v>
      </c>
      <c r="BK53" s="2" t="e">
        <f>#REF!</f>
        <v>#REF!</v>
      </c>
      <c r="BL53" s="2" t="e">
        <f>#REF!</f>
        <v>#REF!</v>
      </c>
      <c r="BM53" s="2" t="e">
        <f>#REF!</f>
        <v>#REF!</v>
      </c>
      <c r="BN53" s="2" t="e">
        <f>#REF!</f>
        <v>#REF!</v>
      </c>
      <c r="BO53" s="2" t="e">
        <f>#REF!</f>
        <v>#REF!</v>
      </c>
      <c r="BP53" s="2" t="e">
        <f>#REF!</f>
        <v>#REF!</v>
      </c>
      <c r="BR53" s="113">
        <f t="shared" si="17"/>
        <v>8</v>
      </c>
      <c r="BS53" s="114">
        <f>OOC!G53</f>
        <v>0.51800000000000002</v>
      </c>
      <c r="BT53" s="114">
        <f>OOC!H53</f>
        <v>0.48499999999999999</v>
      </c>
      <c r="BU53" s="3" t="e">
        <f t="shared" si="18"/>
        <v>#REF!</v>
      </c>
      <c r="BV53" s="3" t="e">
        <f t="shared" si="19"/>
        <v>#REF!</v>
      </c>
      <c r="BW53" s="3" t="e">
        <f t="shared" si="20"/>
        <v>#REF!</v>
      </c>
      <c r="BX53" s="115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  <c r="FM53" s="79"/>
      <c r="GY53" s="79"/>
      <c r="IP53" s="79"/>
      <c r="UM53" s="79"/>
      <c r="VT53" s="79"/>
      <c r="YM53" s="79"/>
      <c r="ZJ53" s="79"/>
      <c r="AHC53" s="79"/>
      <c r="AHJ53" s="79"/>
      <c r="AJF53" s="79"/>
      <c r="AJQ53" s="79"/>
      <c r="ANT53" s="79"/>
      <c r="BAT53" s="79"/>
      <c r="BDZ53" s="79"/>
      <c r="BQZ53" s="79"/>
      <c r="BTE53" s="79"/>
      <c r="BWV53" s="79"/>
      <c r="BYN53" s="79"/>
      <c r="CFE53" s="79"/>
      <c r="CKH53" s="79"/>
      <c r="CMB53" s="79"/>
      <c r="CPS53" s="79"/>
      <c r="CXD53" s="79"/>
      <c r="DCU53" s="79"/>
      <c r="DGJ53" s="79"/>
      <c r="DGM53" s="79"/>
      <c r="DHC53" s="79"/>
      <c r="DMU53" s="79"/>
      <c r="DNT53" s="79"/>
      <c r="DPK53" s="79"/>
      <c r="DYP53" s="79"/>
    </row>
    <row r="54" spans="1:981 1032:2016 2055:3070 3088:3453" ht="15" customHeight="1">
      <c r="A54" s="17">
        <v>18</v>
      </c>
      <c r="B54" s="97" t="s">
        <v>316</v>
      </c>
      <c r="C54" s="98">
        <v>8</v>
      </c>
      <c r="D54" s="99" t="s">
        <v>135</v>
      </c>
      <c r="E54" s="100">
        <v>1.5</v>
      </c>
      <c r="F54" s="101" t="s">
        <v>44</v>
      </c>
      <c r="G54" s="102">
        <v>0.5</v>
      </c>
      <c r="H54" s="103">
        <f>IF(OOC!S54=0,"",OOC!S54)</f>
        <v>1.7999999999999999E-2</v>
      </c>
      <c r="I54" s="103">
        <f>IF(OOC!T54=0,"",OOC!T54)</f>
        <v>-1.4999999999999999E-2</v>
      </c>
      <c r="J54" s="94" t="s">
        <v>31</v>
      </c>
      <c r="K54" s="75"/>
      <c r="L54" s="18">
        <f>IF(AND(G54="",H54=""),"",IF(G54="",H54,G54+H54))</f>
        <v>0.51800000000000002</v>
      </c>
      <c r="M54" s="24">
        <f>IF(AND(G54="",I54=""),"",IF(G54="",I54,G54+I54))</f>
        <v>0.48499999999999999</v>
      </c>
      <c r="N54" s="28"/>
      <c r="O54" s="3" t="e">
        <f>IF(OR($AK54="",ISNUMBER($AK54)=FALSE),"",MAX(AK54:BP54))</f>
        <v>#REF!</v>
      </c>
      <c r="P54" s="3" t="e">
        <f>IF(OR($AK54="",ISNUMBER($AK54)=FALSE),"",MIN(AK54:BP54))</f>
        <v>#REF!</v>
      </c>
      <c r="Q54" s="3" t="e">
        <f>IF(OR($AK54="",ISNUMBER($AK54)=FALSE),"",AVERAGE(AK54:BP54))</f>
        <v>#REF!</v>
      </c>
      <c r="R54" s="4" t="e">
        <f>IF(OR($AK54="",ISNUMBER($AK54)=FALSE),"",STDEV(AK54:BP54))</f>
        <v>#REF!</v>
      </c>
      <c r="S54" s="5" t="e">
        <f t="shared" si="21"/>
        <v>#REF!</v>
      </c>
      <c r="T54" s="77" t="e">
        <f t="shared" si="7"/>
        <v>#REF!</v>
      </c>
      <c r="U54" s="77" t="e">
        <f t="shared" si="8"/>
        <v>#REF!</v>
      </c>
      <c r="V54" s="5" t="e">
        <f>IF(OR($AK54="",ISNUMBER($AK54)=FALSE),"",IF(H54="","",(L54-Q54)/(3*R54)))</f>
        <v>#REF!</v>
      </c>
      <c r="W54" s="5" t="e">
        <f>IF(OR($AK54="",ISNUMBER($AK54)=FALSE),"",IF(I54="","",(Q54-M54)/(3*R54)))</f>
        <v>#REF!</v>
      </c>
      <c r="X54" s="5" t="e">
        <f>IF(OR($AK54="",ISNUMBER($AK54)=FALSE),"",IF(AND(G54=0,I54=0),((H54)-(Q54))/(3*R54),MIN(V54:W54)))</f>
        <v>#REF!</v>
      </c>
      <c r="Y54" s="73" t="e">
        <f>IF(OR($AK54="",ISNUMBER($AK54)=FALSE),"",IF(AND(G54=0,I54=0),NORMSDIST(3*X54),NORMSDIST(3*X54)+NORMSDIST(6*S54-3*X54)-1))</f>
        <v>#REF!</v>
      </c>
      <c r="Z54" s="32" t="e">
        <f>IF($Q54="","",IF(F54="Tolerance",IF(($E54*3*R54+Q54)-G54&lt;H54,"",($E54*3*R54+Q54)-G54),IF(OR(F54="GD&amp;T",F54="MAX"),IF(($E54*3*R54+Q54)&lt;H54,"",($E54*3*R54+Q54)),"")))</f>
        <v>#REF!</v>
      </c>
      <c r="AA54" s="32" t="e">
        <f>IF(Q54="","",IF(F54="Tolerance",IF(-(($E54*3*R54)-Q54)-G54&gt;I54,"",-(($E54*3*R54)-Q54)-G54),IF(F54="MIN",IF(-(($E54*3*R54)-Q54)&gt;I54,"",-(($E54*3*R54)-Q54)),"")))</f>
        <v>#REF!</v>
      </c>
      <c r="AB54" s="32" t="e">
        <f>IF(OR(G54="",Q54=""),"",(L54+M54)/2-Q54)</f>
        <v>#REF!</v>
      </c>
      <c r="AC54" s="32" t="e">
        <f t="shared" si="0"/>
        <v>#REF!</v>
      </c>
      <c r="AD54" s="29"/>
      <c r="AE54" s="20" t="str">
        <f>IF(AD54="","",IF(AD54&gt;=0.966,"Normal","Not Normal"))</f>
        <v/>
      </c>
      <c r="AF54" s="76"/>
      <c r="AG54" s="60"/>
      <c r="AH54" s="60"/>
      <c r="AI54" s="61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 t="e">
        <f>#REF!</f>
        <v>#REF!</v>
      </c>
      <c r="AO54" s="2" t="e">
        <f>#REF!</f>
        <v>#REF!</v>
      </c>
      <c r="AP54" s="2" t="e">
        <f>#REF!</f>
        <v>#REF!</v>
      </c>
      <c r="AQ54" s="2" t="e">
        <f>#REF!</f>
        <v>#REF!</v>
      </c>
      <c r="AR54" s="2" t="e">
        <f>#REF!</f>
        <v>#REF!</v>
      </c>
      <c r="AS54" s="2" t="e">
        <f>#REF!</f>
        <v>#REF!</v>
      </c>
      <c r="AT54" s="2" t="e">
        <f>#REF!</f>
        <v>#REF!</v>
      </c>
      <c r="AU54" s="2" t="e">
        <f>#REF!</f>
        <v>#REF!</v>
      </c>
      <c r="AV54" s="2" t="e">
        <f>#REF!</f>
        <v>#REF!</v>
      </c>
      <c r="AW54" s="2" t="e">
        <f>#REF!</f>
        <v>#REF!</v>
      </c>
      <c r="AX54" s="2" t="e">
        <f>#REF!</f>
        <v>#REF!</v>
      </c>
      <c r="AY54" s="2" t="e">
        <f>#REF!</f>
        <v>#REF!</v>
      </c>
      <c r="AZ54" s="2" t="e">
        <f>#REF!</f>
        <v>#REF!</v>
      </c>
      <c r="BA54" s="2" t="e">
        <f>#REF!</f>
        <v>#REF!</v>
      </c>
      <c r="BB54" s="2" t="e">
        <f>#REF!</f>
        <v>#REF!</v>
      </c>
      <c r="BC54" s="2" t="e">
        <f>#REF!</f>
        <v>#REF!</v>
      </c>
      <c r="BD54" s="2" t="e">
        <f>#REF!</f>
        <v>#REF!</v>
      </c>
      <c r="BE54" s="2" t="e">
        <f>#REF!</f>
        <v>#REF!</v>
      </c>
      <c r="BF54" s="2" t="e">
        <f>#REF!</f>
        <v>#REF!</v>
      </c>
      <c r="BG54" s="2" t="e">
        <f>#REF!</f>
        <v>#REF!</v>
      </c>
      <c r="BH54" s="2" t="e">
        <f>#REF!</f>
        <v>#REF!</v>
      </c>
      <c r="BI54" s="2" t="e">
        <f>#REF!</f>
        <v>#REF!</v>
      </c>
      <c r="BJ54" s="2" t="e">
        <f>#REF!</f>
        <v>#REF!</v>
      </c>
      <c r="BK54" s="2" t="e">
        <f>#REF!</f>
        <v>#REF!</v>
      </c>
      <c r="BL54" s="2" t="e">
        <f>#REF!</f>
        <v>#REF!</v>
      </c>
      <c r="BM54" s="2" t="e">
        <f>#REF!</f>
        <v>#REF!</v>
      </c>
      <c r="BN54" s="2" t="e">
        <f>#REF!</f>
        <v>#REF!</v>
      </c>
      <c r="BO54" s="2" t="e">
        <f>#REF!</f>
        <v>#REF!</v>
      </c>
      <c r="BP54" s="2" t="e">
        <f>#REF!</f>
        <v>#REF!</v>
      </c>
      <c r="BR54" s="113">
        <f t="shared" si="17"/>
        <v>8</v>
      </c>
      <c r="BS54" s="114">
        <f>OOC!G54</f>
        <v>0.51800000000000002</v>
      </c>
      <c r="BT54" s="114">
        <f>OOC!H54</f>
        <v>0.48499999999999999</v>
      </c>
      <c r="BU54" s="3" t="e">
        <f t="shared" si="18"/>
        <v>#REF!</v>
      </c>
      <c r="BV54" s="3" t="e">
        <f t="shared" si="19"/>
        <v>#REF!</v>
      </c>
      <c r="BW54" s="3" t="e">
        <f t="shared" si="20"/>
        <v>#REF!</v>
      </c>
      <c r="BX54" s="115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  <c r="FM54" s="79"/>
      <c r="GY54" s="79"/>
      <c r="IP54" s="79"/>
      <c r="UM54" s="79"/>
      <c r="VT54" s="79"/>
      <c r="YM54" s="79"/>
      <c r="ZJ54" s="79"/>
      <c r="AHC54" s="79"/>
      <c r="AHJ54" s="79"/>
      <c r="AJF54" s="79"/>
      <c r="AJQ54" s="79"/>
      <c r="ANT54" s="79"/>
      <c r="BAT54" s="79"/>
      <c r="BDZ54" s="79"/>
      <c r="BQZ54" s="79"/>
      <c r="BTE54" s="79"/>
      <c r="BWV54" s="79"/>
      <c r="BYN54" s="79"/>
      <c r="CFE54" s="79"/>
      <c r="CKH54" s="79"/>
      <c r="CMB54" s="79"/>
      <c r="CPS54" s="79"/>
      <c r="CXD54" s="79"/>
      <c r="DCU54" s="79"/>
      <c r="DGJ54" s="79"/>
      <c r="DGM54" s="79"/>
      <c r="DHC54" s="79"/>
      <c r="DMU54" s="79"/>
      <c r="DNT54" s="79"/>
      <c r="DPK54" s="79"/>
      <c r="DYP54" s="79"/>
    </row>
    <row r="55" spans="1:981 1032:2016 2055:3070 3088:3453" ht="15" customHeight="1">
      <c r="A55" s="17">
        <v>18</v>
      </c>
      <c r="B55" s="97" t="s">
        <v>316</v>
      </c>
      <c r="C55" s="98">
        <v>8</v>
      </c>
      <c r="D55" s="99" t="s">
        <v>135</v>
      </c>
      <c r="E55" s="100">
        <v>1.5</v>
      </c>
      <c r="F55" s="101" t="s">
        <v>44</v>
      </c>
      <c r="G55" s="102">
        <v>0.5</v>
      </c>
      <c r="H55" s="103">
        <f>IF(OOC!S55=0,"",OOC!S55)</f>
        <v>1.7999999999999999E-2</v>
      </c>
      <c r="I55" s="103">
        <f>IF(OOC!T55=0,"",OOC!T55)</f>
        <v>-1.4999999999999999E-2</v>
      </c>
      <c r="J55" s="94" t="s">
        <v>31</v>
      </c>
      <c r="K55" s="75"/>
      <c r="L55" s="18">
        <f>IF(AND(G55="",H55=""),"",IF(G55="",H55,G55+H55))</f>
        <v>0.51800000000000002</v>
      </c>
      <c r="M55" s="24">
        <f>IF(AND(G55="",I55=""),"",IF(G55="",I55,G55+I55))</f>
        <v>0.48499999999999999</v>
      </c>
      <c r="N55" s="28"/>
      <c r="O55" s="3" t="e">
        <f>IF(OR($AK55="",ISNUMBER($AK55)=FALSE),"",MAX(AK55:BP55))</f>
        <v>#REF!</v>
      </c>
      <c r="P55" s="3" t="e">
        <f>IF(OR($AK55="",ISNUMBER($AK55)=FALSE),"",MIN(AK55:BP55))</f>
        <v>#REF!</v>
      </c>
      <c r="Q55" s="3" t="e">
        <f>IF(OR($AK55="",ISNUMBER($AK55)=FALSE),"",AVERAGE(AK55:BP55))</f>
        <v>#REF!</v>
      </c>
      <c r="R55" s="4" t="e">
        <f>IF(OR($AK55="",ISNUMBER($AK55)=FALSE),"",STDEV(AK55:BP55))</f>
        <v>#REF!</v>
      </c>
      <c r="S55" s="5" t="e">
        <f t="shared" si="21"/>
        <v>#REF!</v>
      </c>
      <c r="T55" s="77" t="e">
        <f t="shared" si="7"/>
        <v>#REF!</v>
      </c>
      <c r="U55" s="77" t="e">
        <f t="shared" si="8"/>
        <v>#REF!</v>
      </c>
      <c r="V55" s="5" t="e">
        <f>IF(OR($AK55="",ISNUMBER($AK55)=FALSE),"",IF(H55="","",(L55-Q55)/(3*R55)))</f>
        <v>#REF!</v>
      </c>
      <c r="W55" s="5" t="e">
        <f>IF(OR($AK55="",ISNUMBER($AK55)=FALSE),"",IF(I55="","",(Q55-M55)/(3*R55)))</f>
        <v>#REF!</v>
      </c>
      <c r="X55" s="5" t="e">
        <f>IF(OR($AK55="",ISNUMBER($AK55)=FALSE),"",IF(AND(G55=0,I55=0),((H55)-(Q55))/(3*R55),MIN(V55:W55)))</f>
        <v>#REF!</v>
      </c>
      <c r="Y55" s="73" t="e">
        <f>IF(OR($AK55="",ISNUMBER($AK55)=FALSE),"",IF(AND(G55=0,I55=0),NORMSDIST(3*X55),NORMSDIST(3*X55)+NORMSDIST(6*S55-3*X55)-1))</f>
        <v>#REF!</v>
      </c>
      <c r="Z55" s="32" t="e">
        <f>IF($Q55="","",IF(F55="Tolerance",IF(($E55*3*R55+Q55)-G55&lt;H55,"",($E55*3*R55+Q55)-G55),IF(OR(F55="GD&amp;T",F55="MAX"),IF(($E55*3*R55+Q55)&lt;H55,"",($E55*3*R55+Q55)),"")))</f>
        <v>#REF!</v>
      </c>
      <c r="AA55" s="32" t="e">
        <f>IF(Q55="","",IF(F55="Tolerance",IF(-(($E55*3*R55)-Q55)-G55&gt;I55,"",-(($E55*3*R55)-Q55)-G55),IF(F55="MIN",IF(-(($E55*3*R55)-Q55)&gt;I55,"",-(($E55*3*R55)-Q55)),"")))</f>
        <v>#REF!</v>
      </c>
      <c r="AB55" s="32" t="e">
        <f>IF(OR(G55="",Q55=""),"",(L55+M55)/2-Q55)</f>
        <v>#REF!</v>
      </c>
      <c r="AC55" s="32" t="e">
        <f t="shared" si="0"/>
        <v>#REF!</v>
      </c>
      <c r="AD55" s="29"/>
      <c r="AE55" s="20" t="str">
        <f>IF(AD55="","",IF(AD55&gt;=0.966,"Normal","Not Normal"))</f>
        <v/>
      </c>
      <c r="AF55" s="76"/>
      <c r="AG55" s="60"/>
      <c r="AH55" s="60"/>
      <c r="AI55" s="61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 t="e">
        <f>#REF!</f>
        <v>#REF!</v>
      </c>
      <c r="AO55" s="2" t="e">
        <f>#REF!</f>
        <v>#REF!</v>
      </c>
      <c r="AP55" s="2" t="e">
        <f>#REF!</f>
        <v>#REF!</v>
      </c>
      <c r="AQ55" s="2" t="e">
        <f>#REF!</f>
        <v>#REF!</v>
      </c>
      <c r="AR55" s="2" t="e">
        <f>#REF!</f>
        <v>#REF!</v>
      </c>
      <c r="AS55" s="2" t="e">
        <f>#REF!</f>
        <v>#REF!</v>
      </c>
      <c r="AT55" s="2" t="e">
        <f>#REF!</f>
        <v>#REF!</v>
      </c>
      <c r="AU55" s="2" t="e">
        <f>#REF!</f>
        <v>#REF!</v>
      </c>
      <c r="AV55" s="2" t="e">
        <f>#REF!</f>
        <v>#REF!</v>
      </c>
      <c r="AW55" s="2" t="e">
        <f>#REF!</f>
        <v>#REF!</v>
      </c>
      <c r="AX55" s="2" t="e">
        <f>#REF!</f>
        <v>#REF!</v>
      </c>
      <c r="AY55" s="2" t="e">
        <f>#REF!</f>
        <v>#REF!</v>
      </c>
      <c r="AZ55" s="2" t="e">
        <f>#REF!</f>
        <v>#REF!</v>
      </c>
      <c r="BA55" s="2" t="e">
        <f>#REF!</f>
        <v>#REF!</v>
      </c>
      <c r="BB55" s="2" t="e">
        <f>#REF!</f>
        <v>#REF!</v>
      </c>
      <c r="BC55" s="2" t="e">
        <f>#REF!</f>
        <v>#REF!</v>
      </c>
      <c r="BD55" s="2" t="e">
        <f>#REF!</f>
        <v>#REF!</v>
      </c>
      <c r="BE55" s="2" t="e">
        <f>#REF!</f>
        <v>#REF!</v>
      </c>
      <c r="BF55" s="2" t="e">
        <f>#REF!</f>
        <v>#REF!</v>
      </c>
      <c r="BG55" s="2" t="e">
        <f>#REF!</f>
        <v>#REF!</v>
      </c>
      <c r="BH55" s="2" t="e">
        <f>#REF!</f>
        <v>#REF!</v>
      </c>
      <c r="BI55" s="2" t="e">
        <f>#REF!</f>
        <v>#REF!</v>
      </c>
      <c r="BJ55" s="2" t="e">
        <f>#REF!</f>
        <v>#REF!</v>
      </c>
      <c r="BK55" s="2" t="e">
        <f>#REF!</f>
        <v>#REF!</v>
      </c>
      <c r="BL55" s="2" t="e">
        <f>#REF!</f>
        <v>#REF!</v>
      </c>
      <c r="BM55" s="2" t="e">
        <f>#REF!</f>
        <v>#REF!</v>
      </c>
      <c r="BN55" s="2" t="e">
        <f>#REF!</f>
        <v>#REF!</v>
      </c>
      <c r="BO55" s="2" t="e">
        <f>#REF!</f>
        <v>#REF!</v>
      </c>
      <c r="BP55" s="2" t="e">
        <f>#REF!</f>
        <v>#REF!</v>
      </c>
      <c r="BR55" s="113">
        <f t="shared" si="17"/>
        <v>8</v>
      </c>
      <c r="BS55" s="114">
        <f>OOC!G55</f>
        <v>0.51800000000000002</v>
      </c>
      <c r="BT55" s="114">
        <f>OOC!H55</f>
        <v>0.48499999999999999</v>
      </c>
      <c r="BU55" s="3" t="e">
        <f t="shared" si="18"/>
        <v>#REF!</v>
      </c>
      <c r="BV55" s="3" t="e">
        <f t="shared" si="19"/>
        <v>#REF!</v>
      </c>
      <c r="BW55" s="3" t="e">
        <f t="shared" si="20"/>
        <v>#REF!</v>
      </c>
      <c r="BX55" s="115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  <c r="FM55" s="79"/>
      <c r="GY55" s="79"/>
      <c r="IP55" s="79"/>
      <c r="UM55" s="79"/>
      <c r="VT55" s="79"/>
      <c r="YM55" s="79"/>
      <c r="ZJ55" s="79"/>
      <c r="AHC55" s="79"/>
      <c r="AHJ55" s="79"/>
      <c r="AJF55" s="79"/>
      <c r="AJQ55" s="79"/>
      <c r="ANT55" s="79"/>
      <c r="BAT55" s="79"/>
      <c r="BDZ55" s="79"/>
      <c r="BQZ55" s="79"/>
      <c r="BTE55" s="79"/>
      <c r="BWV55" s="79"/>
      <c r="BYN55" s="79"/>
      <c r="CFE55" s="79"/>
      <c r="CKH55" s="79"/>
      <c r="CMB55" s="79"/>
      <c r="CPS55" s="79"/>
      <c r="CXD55" s="79"/>
      <c r="DCU55" s="79"/>
      <c r="DGJ55" s="79"/>
      <c r="DGM55" s="79"/>
      <c r="DHC55" s="79"/>
      <c r="DMU55" s="79"/>
      <c r="DNT55" s="79"/>
      <c r="DPK55" s="79"/>
      <c r="DYP55" s="79"/>
    </row>
    <row r="56" spans="1:981 1032:2016 2055:3070 3088:3453" ht="15" customHeight="1">
      <c r="A56" s="17">
        <v>18</v>
      </c>
      <c r="B56" s="97" t="s">
        <v>316</v>
      </c>
      <c r="C56" s="98">
        <v>8</v>
      </c>
      <c r="D56" s="99" t="s">
        <v>135</v>
      </c>
      <c r="E56" s="100">
        <v>1.5</v>
      </c>
      <c r="F56" s="101" t="s">
        <v>44</v>
      </c>
      <c r="G56" s="102">
        <v>0.5</v>
      </c>
      <c r="H56" s="103">
        <f>IF(OOC!S56=0,"",OOC!S56)</f>
        <v>1.7999999999999999E-2</v>
      </c>
      <c r="I56" s="103">
        <f>IF(OOC!T56=0,"",OOC!T56)</f>
        <v>-1.4999999999999999E-2</v>
      </c>
      <c r="J56" s="94" t="s">
        <v>31</v>
      </c>
      <c r="K56" s="75"/>
      <c r="L56" s="18">
        <f t="shared" si="1"/>
        <v>0.51800000000000002</v>
      </c>
      <c r="M56" s="24">
        <f t="shared" si="2"/>
        <v>0.48499999999999999</v>
      </c>
      <c r="N56" s="28"/>
      <c r="O56" s="3" t="e">
        <f t="shared" si="3"/>
        <v>#REF!</v>
      </c>
      <c r="P56" s="3" t="e">
        <f t="shared" si="4"/>
        <v>#REF!</v>
      </c>
      <c r="Q56" s="3" t="e">
        <f t="shared" si="5"/>
        <v>#REF!</v>
      </c>
      <c r="R56" s="4" t="e">
        <f t="shared" si="6"/>
        <v>#REF!</v>
      </c>
      <c r="S56" s="5" t="e">
        <f t="shared" si="21"/>
        <v>#REF!</v>
      </c>
      <c r="T56" s="77" t="e">
        <f t="shared" si="7"/>
        <v>#REF!</v>
      </c>
      <c r="U56" s="77" t="e">
        <f t="shared" si="8"/>
        <v>#REF!</v>
      </c>
      <c r="V56" s="5" t="e">
        <f t="shared" si="9"/>
        <v>#REF!</v>
      </c>
      <c r="W56" s="5" t="e">
        <f t="shared" si="10"/>
        <v>#REF!</v>
      </c>
      <c r="X56" s="5" t="e">
        <f t="shared" si="11"/>
        <v>#REF!</v>
      </c>
      <c r="Y56" s="73" t="e">
        <f t="shared" si="12"/>
        <v>#REF!</v>
      </c>
      <c r="Z56" s="32" t="e">
        <f t="shared" si="13"/>
        <v>#REF!</v>
      </c>
      <c r="AA56" s="32" t="e">
        <f t="shared" si="14"/>
        <v>#REF!</v>
      </c>
      <c r="AB56" s="32" t="e">
        <f t="shared" si="15"/>
        <v>#REF!</v>
      </c>
      <c r="AC56" s="32" t="e">
        <f t="shared" si="0"/>
        <v>#REF!</v>
      </c>
      <c r="AD56" s="29"/>
      <c r="AE56" s="20" t="str">
        <f t="shared" si="16"/>
        <v/>
      </c>
      <c r="AF56" s="76"/>
      <c r="AG56" s="60"/>
      <c r="AH56" s="60"/>
      <c r="AI56" s="61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 t="e">
        <f>#REF!</f>
        <v>#REF!</v>
      </c>
      <c r="AO56" s="2" t="e">
        <f>#REF!</f>
        <v>#REF!</v>
      </c>
      <c r="AP56" s="2" t="e">
        <f>#REF!</f>
        <v>#REF!</v>
      </c>
      <c r="AQ56" s="2" t="e">
        <f>#REF!</f>
        <v>#REF!</v>
      </c>
      <c r="AR56" s="2" t="e">
        <f>#REF!</f>
        <v>#REF!</v>
      </c>
      <c r="AS56" s="2" t="e">
        <f>#REF!</f>
        <v>#REF!</v>
      </c>
      <c r="AT56" s="2" t="e">
        <f>#REF!</f>
        <v>#REF!</v>
      </c>
      <c r="AU56" s="2" t="e">
        <f>#REF!</f>
        <v>#REF!</v>
      </c>
      <c r="AV56" s="2" t="e">
        <f>#REF!</f>
        <v>#REF!</v>
      </c>
      <c r="AW56" s="2" t="e">
        <f>#REF!</f>
        <v>#REF!</v>
      </c>
      <c r="AX56" s="2" t="e">
        <f>#REF!</f>
        <v>#REF!</v>
      </c>
      <c r="AY56" s="2" t="e">
        <f>#REF!</f>
        <v>#REF!</v>
      </c>
      <c r="AZ56" s="2" t="e">
        <f>#REF!</f>
        <v>#REF!</v>
      </c>
      <c r="BA56" s="2" t="e">
        <f>#REF!</f>
        <v>#REF!</v>
      </c>
      <c r="BB56" s="2" t="e">
        <f>#REF!</f>
        <v>#REF!</v>
      </c>
      <c r="BC56" s="2" t="e">
        <f>#REF!</f>
        <v>#REF!</v>
      </c>
      <c r="BD56" s="2" t="e">
        <f>#REF!</f>
        <v>#REF!</v>
      </c>
      <c r="BE56" s="2" t="e">
        <f>#REF!</f>
        <v>#REF!</v>
      </c>
      <c r="BF56" s="2" t="e">
        <f>#REF!</f>
        <v>#REF!</v>
      </c>
      <c r="BG56" s="2" t="e">
        <f>#REF!</f>
        <v>#REF!</v>
      </c>
      <c r="BH56" s="2" t="e">
        <f>#REF!</f>
        <v>#REF!</v>
      </c>
      <c r="BI56" s="2" t="e">
        <f>#REF!</f>
        <v>#REF!</v>
      </c>
      <c r="BJ56" s="2" t="e">
        <f>#REF!</f>
        <v>#REF!</v>
      </c>
      <c r="BK56" s="2" t="e">
        <f>#REF!</f>
        <v>#REF!</v>
      </c>
      <c r="BL56" s="2" t="e">
        <f>#REF!</f>
        <v>#REF!</v>
      </c>
      <c r="BM56" s="2" t="e">
        <f>#REF!</f>
        <v>#REF!</v>
      </c>
      <c r="BN56" s="2" t="e">
        <f>#REF!</f>
        <v>#REF!</v>
      </c>
      <c r="BO56" s="2" t="e">
        <f>#REF!</f>
        <v>#REF!</v>
      </c>
      <c r="BP56" s="2" t="e">
        <f>#REF!</f>
        <v>#REF!</v>
      </c>
      <c r="BR56" s="113">
        <f t="shared" si="17"/>
        <v>8</v>
      </c>
      <c r="BS56" s="114">
        <f>OOC!G56</f>
        <v>0.51800000000000002</v>
      </c>
      <c r="BT56" s="114">
        <f>OOC!H56</f>
        <v>0.48499999999999999</v>
      </c>
      <c r="BU56" s="3" t="e">
        <f t="shared" si="18"/>
        <v>#REF!</v>
      </c>
      <c r="BV56" s="3" t="e">
        <f t="shared" si="19"/>
        <v>#REF!</v>
      </c>
      <c r="BW56" s="3" t="e">
        <f t="shared" si="20"/>
        <v>#REF!</v>
      </c>
      <c r="BX56" s="115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  <c r="FM56" s="79"/>
      <c r="GY56" s="79"/>
      <c r="IP56" s="79"/>
      <c r="UM56" s="79"/>
      <c r="VT56" s="79"/>
      <c r="YM56" s="79"/>
      <c r="ZJ56" s="79"/>
      <c r="AHC56" s="79"/>
      <c r="AHJ56" s="79"/>
      <c r="AJF56" s="79"/>
      <c r="AJQ56" s="79"/>
      <c r="ANT56" s="79"/>
      <c r="BAT56" s="79"/>
      <c r="BDZ56" s="79"/>
      <c r="BQZ56" s="79"/>
      <c r="BTE56" s="79"/>
      <c r="BWV56" s="79"/>
      <c r="BYN56" s="79"/>
      <c r="CFE56" s="79"/>
      <c r="CKH56" s="79"/>
      <c r="CMB56" s="79"/>
      <c r="CPS56" s="79"/>
      <c r="CXD56" s="79"/>
      <c r="DCU56" s="79"/>
      <c r="DGJ56" s="79"/>
      <c r="DGM56" s="79"/>
      <c r="DHC56" s="79"/>
      <c r="DMU56" s="79"/>
      <c r="DNT56" s="79"/>
      <c r="DPK56" s="79"/>
      <c r="DYP56" s="79"/>
    </row>
    <row r="57" spans="1:981 1032:2016 2055:3070 3088:3453" ht="15" customHeight="1">
      <c r="A57" s="17">
        <v>18</v>
      </c>
      <c r="B57" s="97" t="s">
        <v>316</v>
      </c>
      <c r="C57" s="98">
        <v>8</v>
      </c>
      <c r="D57" s="99" t="s">
        <v>135</v>
      </c>
      <c r="E57" s="100">
        <v>1.5</v>
      </c>
      <c r="F57" s="101" t="s">
        <v>44</v>
      </c>
      <c r="G57" s="102">
        <v>0.5</v>
      </c>
      <c r="H57" s="103">
        <f>IF(OOC!S57=0,"",OOC!S57)</f>
        <v>1.7999999999999999E-2</v>
      </c>
      <c r="I57" s="103">
        <f>IF(OOC!T57=0,"",OOC!T57)</f>
        <v>-1.4999999999999999E-2</v>
      </c>
      <c r="J57" s="94" t="s">
        <v>31</v>
      </c>
      <c r="K57" s="75"/>
      <c r="L57" s="18">
        <f>IF(AND(G57="",H57=""),"",IF(G57="",H57,G57+H57))</f>
        <v>0.51800000000000002</v>
      </c>
      <c r="M57" s="24">
        <f>IF(AND(G57="",I57=""),"",IF(G57="",I57,G57+I57))</f>
        <v>0.48499999999999999</v>
      </c>
      <c r="N57" s="28"/>
      <c r="O57" s="3" t="e">
        <f>IF(OR($AK57="",ISNUMBER($AK57)=FALSE),"",MAX(AK57:BP57))</f>
        <v>#REF!</v>
      </c>
      <c r="P57" s="3" t="e">
        <f>IF(OR($AK57="",ISNUMBER($AK57)=FALSE),"",MIN(AK57:BP57))</f>
        <v>#REF!</v>
      </c>
      <c r="Q57" s="3" t="e">
        <f>IF(OR($AK57="",ISNUMBER($AK57)=FALSE),"",AVERAGE(AK57:BP57))</f>
        <v>#REF!</v>
      </c>
      <c r="R57" s="4" t="e">
        <f>IF(OR($AK57="",ISNUMBER($AK57)=FALSE),"",STDEV(AK57:BP57))</f>
        <v>#REF!</v>
      </c>
      <c r="S57" s="5" t="e">
        <f t="shared" si="21"/>
        <v>#REF!</v>
      </c>
      <c r="T57" s="77" t="e">
        <f t="shared" si="7"/>
        <v>#REF!</v>
      </c>
      <c r="U57" s="77" t="e">
        <f t="shared" si="8"/>
        <v>#REF!</v>
      </c>
      <c r="V57" s="5" t="e">
        <f>IF(OR($AK57="",ISNUMBER($AK57)=FALSE),"",IF(H57="","",(L57-Q57)/(3*R57)))</f>
        <v>#REF!</v>
      </c>
      <c r="W57" s="5" t="e">
        <f>IF(OR($AK57="",ISNUMBER($AK57)=FALSE),"",IF(I57="","",(Q57-M57)/(3*R57)))</f>
        <v>#REF!</v>
      </c>
      <c r="X57" s="5" t="e">
        <f>IF(OR($AK57="",ISNUMBER($AK57)=FALSE),"",IF(AND(G57=0,I57=0),((H57)-(Q57))/(3*R57),MIN(V57:W57)))</f>
        <v>#REF!</v>
      </c>
      <c r="Y57" s="73" t="e">
        <f>IF(OR($AK57="",ISNUMBER($AK57)=FALSE),"",IF(AND(G57=0,I57=0),NORMSDIST(3*X57),NORMSDIST(3*X57)+NORMSDIST(6*S57-3*X57)-1))</f>
        <v>#REF!</v>
      </c>
      <c r="Z57" s="32" t="e">
        <f>IF($Q57="","",IF(F57="Tolerance",IF(($E57*3*R57+Q57)-G57&lt;H57,"",($E57*3*R57+Q57)-G57),IF(OR(F57="GD&amp;T",F57="MAX"),IF(($E57*3*R57+Q57)&lt;H57,"",($E57*3*R57+Q57)),"")))</f>
        <v>#REF!</v>
      </c>
      <c r="AA57" s="32" t="e">
        <f>IF(Q57="","",IF(F57="Tolerance",IF(-(($E57*3*R57)-Q57)-G57&gt;I57,"",-(($E57*3*R57)-Q57)-G57),IF(F57="MIN",IF(-(($E57*3*R57)-Q57)&gt;I57,"",-(($E57*3*R57)-Q57)),"")))</f>
        <v>#REF!</v>
      </c>
      <c r="AB57" s="32" t="e">
        <f>IF(OR(G57="",Q57=""),"",(L57+M57)/2-Q57)</f>
        <v>#REF!</v>
      </c>
      <c r="AC57" s="32" t="e">
        <f t="shared" si="0"/>
        <v>#REF!</v>
      </c>
      <c r="AD57" s="29"/>
      <c r="AE57" s="20" t="str">
        <f>IF(AD57="","",IF(AD57&gt;=0.966,"Normal","Not Normal"))</f>
        <v/>
      </c>
      <c r="AF57" s="76"/>
      <c r="AG57" s="60"/>
      <c r="AH57" s="60"/>
      <c r="AI57" s="61"/>
      <c r="AJ57" s="19"/>
      <c r="AK57" s="2" t="e">
        <f>#REF!</f>
        <v>#REF!</v>
      </c>
      <c r="AL57" s="2" t="e">
        <f>#REF!</f>
        <v>#REF!</v>
      </c>
      <c r="AM57" s="2" t="e">
        <f>#REF!</f>
        <v>#REF!</v>
      </c>
      <c r="AN57" s="2" t="e">
        <f>#REF!</f>
        <v>#REF!</v>
      </c>
      <c r="AO57" s="2" t="e">
        <f>#REF!</f>
        <v>#REF!</v>
      </c>
      <c r="AP57" s="2" t="e">
        <f>#REF!</f>
        <v>#REF!</v>
      </c>
      <c r="AQ57" s="2" t="e">
        <f>#REF!</f>
        <v>#REF!</v>
      </c>
      <c r="AR57" s="2" t="e">
        <f>#REF!</f>
        <v>#REF!</v>
      </c>
      <c r="AS57" s="2" t="e">
        <f>#REF!</f>
        <v>#REF!</v>
      </c>
      <c r="AT57" s="2" t="e">
        <f>#REF!</f>
        <v>#REF!</v>
      </c>
      <c r="AU57" s="2" t="e">
        <f>#REF!</f>
        <v>#REF!</v>
      </c>
      <c r="AV57" s="2" t="e">
        <f>#REF!</f>
        <v>#REF!</v>
      </c>
      <c r="AW57" s="2" t="e">
        <f>#REF!</f>
        <v>#REF!</v>
      </c>
      <c r="AX57" s="2" t="e">
        <f>#REF!</f>
        <v>#REF!</v>
      </c>
      <c r="AY57" s="2" t="e">
        <f>#REF!</f>
        <v>#REF!</v>
      </c>
      <c r="AZ57" s="2" t="e">
        <f>#REF!</f>
        <v>#REF!</v>
      </c>
      <c r="BA57" s="2" t="e">
        <f>#REF!</f>
        <v>#REF!</v>
      </c>
      <c r="BB57" s="2" t="e">
        <f>#REF!</f>
        <v>#REF!</v>
      </c>
      <c r="BC57" s="2" t="e">
        <f>#REF!</f>
        <v>#REF!</v>
      </c>
      <c r="BD57" s="2" t="e">
        <f>#REF!</f>
        <v>#REF!</v>
      </c>
      <c r="BE57" s="2" t="e">
        <f>#REF!</f>
        <v>#REF!</v>
      </c>
      <c r="BF57" s="2" t="e">
        <f>#REF!</f>
        <v>#REF!</v>
      </c>
      <c r="BG57" s="2" t="e">
        <f>#REF!</f>
        <v>#REF!</v>
      </c>
      <c r="BH57" s="2" t="e">
        <f>#REF!</f>
        <v>#REF!</v>
      </c>
      <c r="BI57" s="2" t="e">
        <f>#REF!</f>
        <v>#REF!</v>
      </c>
      <c r="BJ57" s="2" t="e">
        <f>#REF!</f>
        <v>#REF!</v>
      </c>
      <c r="BK57" s="2" t="e">
        <f>#REF!</f>
        <v>#REF!</v>
      </c>
      <c r="BL57" s="2" t="e">
        <f>#REF!</f>
        <v>#REF!</v>
      </c>
      <c r="BM57" s="2" t="e">
        <f>#REF!</f>
        <v>#REF!</v>
      </c>
      <c r="BN57" s="2" t="e">
        <f>#REF!</f>
        <v>#REF!</v>
      </c>
      <c r="BO57" s="2" t="e">
        <f>#REF!</f>
        <v>#REF!</v>
      </c>
      <c r="BP57" s="2" t="e">
        <f>#REF!</f>
        <v>#REF!</v>
      </c>
      <c r="BR57" s="113">
        <f t="shared" si="17"/>
        <v>8</v>
      </c>
      <c r="BS57" s="114">
        <f>OOC!G57</f>
        <v>0.51800000000000002</v>
      </c>
      <c r="BT57" s="114">
        <f>OOC!H57</f>
        <v>0.48499999999999999</v>
      </c>
      <c r="BU57" s="3" t="e">
        <f t="shared" si="18"/>
        <v>#REF!</v>
      </c>
      <c r="BV57" s="3" t="e">
        <f t="shared" si="19"/>
        <v>#REF!</v>
      </c>
      <c r="BW57" s="3" t="e">
        <f t="shared" si="20"/>
        <v>#REF!</v>
      </c>
      <c r="BX57" s="115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FM57" s="79"/>
      <c r="GY57" s="79"/>
      <c r="IP57" s="79"/>
      <c r="UM57" s="79"/>
      <c r="VT57" s="79"/>
      <c r="YM57" s="79"/>
      <c r="ZJ57" s="79"/>
      <c r="AHC57" s="79"/>
      <c r="AHJ57" s="79"/>
      <c r="AJF57" s="79"/>
      <c r="AJQ57" s="79"/>
      <c r="ANT57" s="79"/>
      <c r="BAT57" s="79"/>
      <c r="BDZ57" s="79"/>
      <c r="BQZ57" s="79"/>
      <c r="BTE57" s="79"/>
      <c r="BWV57" s="79"/>
      <c r="BYN57" s="79"/>
      <c r="CFE57" s="79"/>
      <c r="CKH57" s="79"/>
      <c r="CMB57" s="79"/>
      <c r="CPS57" s="79"/>
      <c r="CXD57" s="79"/>
      <c r="DCU57" s="79"/>
      <c r="DGJ57" s="79"/>
      <c r="DGM57" s="79"/>
      <c r="DHC57" s="79"/>
      <c r="DMU57" s="79"/>
      <c r="DNT57" s="79"/>
      <c r="DPK57" s="79"/>
      <c r="DYP57" s="79"/>
    </row>
    <row r="58" spans="1:981 1032:2016 2055:3070 3088:3453" ht="15" customHeight="1">
      <c r="A58" s="17">
        <v>19</v>
      </c>
      <c r="B58" s="84" t="s">
        <v>320</v>
      </c>
      <c r="C58" s="87" t="s">
        <v>186</v>
      </c>
      <c r="D58" s="88" t="s">
        <v>135</v>
      </c>
      <c r="E58" s="90">
        <v>1.5</v>
      </c>
      <c r="F58" s="12" t="s">
        <v>44</v>
      </c>
      <c r="G58" s="13">
        <v>3.1</v>
      </c>
      <c r="H58" s="14" t="e">
        <f>IF(OOC!S58=0,"",OOC!S58)</f>
        <v>#REF!</v>
      </c>
      <c r="I58" s="14" t="e">
        <f>IF(OOC!T58=0,"",OOC!T58)</f>
        <v>#REF!</v>
      </c>
      <c r="J58" s="15" t="s">
        <v>12</v>
      </c>
      <c r="K58" s="75"/>
      <c r="L58" s="18" t="e">
        <f t="shared" si="1"/>
        <v>#REF!</v>
      </c>
      <c r="M58" s="24" t="e">
        <f t="shared" si="2"/>
        <v>#REF!</v>
      </c>
      <c r="N58" s="28"/>
      <c r="O58" s="3" t="e">
        <f t="shared" si="3"/>
        <v>#REF!</v>
      </c>
      <c r="P58" s="3" t="e">
        <f t="shared" si="4"/>
        <v>#REF!</v>
      </c>
      <c r="Q58" s="3" t="e">
        <f t="shared" si="5"/>
        <v>#REF!</v>
      </c>
      <c r="R58" s="4" t="e">
        <f t="shared" si="6"/>
        <v>#REF!</v>
      </c>
      <c r="S58" s="5" t="e">
        <f t="shared" si="21"/>
        <v>#REF!</v>
      </c>
      <c r="T58" s="77" t="e">
        <f t="shared" si="7"/>
        <v>#REF!</v>
      </c>
      <c r="U58" s="77" t="e">
        <f t="shared" si="8"/>
        <v>#REF!</v>
      </c>
      <c r="V58" s="5" t="e">
        <f t="shared" si="9"/>
        <v>#REF!</v>
      </c>
      <c r="W58" s="5" t="e">
        <f t="shared" si="10"/>
        <v>#REF!</v>
      </c>
      <c r="X58" s="5" t="e">
        <f t="shared" si="11"/>
        <v>#REF!</v>
      </c>
      <c r="Y58" s="73" t="e">
        <f t="shared" si="12"/>
        <v>#REF!</v>
      </c>
      <c r="Z58" s="32" t="e">
        <f t="shared" si="13"/>
        <v>#REF!</v>
      </c>
      <c r="AA58" s="32" t="e">
        <f t="shared" si="14"/>
        <v>#REF!</v>
      </c>
      <c r="AB58" s="32" t="e">
        <f t="shared" si="15"/>
        <v>#REF!</v>
      </c>
      <c r="AC58" s="32" t="e">
        <f t="shared" si="0"/>
        <v>#REF!</v>
      </c>
      <c r="AD58" s="29"/>
      <c r="AE58" s="20" t="str">
        <f t="shared" si="16"/>
        <v/>
      </c>
      <c r="AF58" s="76"/>
      <c r="AG58" s="60"/>
      <c r="AH58" s="60"/>
      <c r="AI58" s="61"/>
      <c r="AJ58" s="19"/>
      <c r="AK58" s="2" t="e">
        <f>#REF!</f>
        <v>#REF!</v>
      </c>
      <c r="AL58" s="2" t="e">
        <f>#REF!</f>
        <v>#REF!</v>
      </c>
      <c r="AM58" s="2" t="e">
        <f>#REF!</f>
        <v>#REF!</v>
      </c>
      <c r="AN58" s="2" t="e">
        <f>#REF!</f>
        <v>#REF!</v>
      </c>
      <c r="AO58" s="2" t="e">
        <f>#REF!</f>
        <v>#REF!</v>
      </c>
      <c r="AP58" s="2" t="e">
        <f>#REF!</f>
        <v>#REF!</v>
      </c>
      <c r="AQ58" s="2" t="e">
        <f>#REF!</f>
        <v>#REF!</v>
      </c>
      <c r="AR58" s="2" t="e">
        <f>#REF!</f>
        <v>#REF!</v>
      </c>
      <c r="AS58" s="2" t="e">
        <f>#REF!</f>
        <v>#REF!</v>
      </c>
      <c r="AT58" s="2" t="e">
        <f>#REF!</f>
        <v>#REF!</v>
      </c>
      <c r="AU58" s="2" t="e">
        <f>#REF!</f>
        <v>#REF!</v>
      </c>
      <c r="AV58" s="2" t="e">
        <f>#REF!</f>
        <v>#REF!</v>
      </c>
      <c r="AW58" s="2" t="e">
        <f>#REF!</f>
        <v>#REF!</v>
      </c>
      <c r="AX58" s="2" t="e">
        <f>#REF!</f>
        <v>#REF!</v>
      </c>
      <c r="AY58" s="2" t="e">
        <f>#REF!</f>
        <v>#REF!</v>
      </c>
      <c r="AZ58" s="2" t="e">
        <f>#REF!</f>
        <v>#REF!</v>
      </c>
      <c r="BA58" s="2" t="e">
        <f>#REF!</f>
        <v>#REF!</v>
      </c>
      <c r="BB58" s="2" t="e">
        <f>#REF!</f>
        <v>#REF!</v>
      </c>
      <c r="BC58" s="2" t="e">
        <f>#REF!</f>
        <v>#REF!</v>
      </c>
      <c r="BD58" s="2" t="e">
        <f>#REF!</f>
        <v>#REF!</v>
      </c>
      <c r="BE58" s="2" t="e">
        <f>#REF!</f>
        <v>#REF!</v>
      </c>
      <c r="BF58" s="2" t="e">
        <f>#REF!</f>
        <v>#REF!</v>
      </c>
      <c r="BG58" s="2" t="e">
        <f>#REF!</f>
        <v>#REF!</v>
      </c>
      <c r="BH58" s="2" t="e">
        <f>#REF!</f>
        <v>#REF!</v>
      </c>
      <c r="BI58" s="2" t="e">
        <f>#REF!</f>
        <v>#REF!</v>
      </c>
      <c r="BJ58" s="2" t="e">
        <f>#REF!</f>
        <v>#REF!</v>
      </c>
      <c r="BK58" s="2" t="e">
        <f>#REF!</f>
        <v>#REF!</v>
      </c>
      <c r="BL58" s="2" t="e">
        <f>#REF!</f>
        <v>#REF!</v>
      </c>
      <c r="BM58" s="2" t="e">
        <f>#REF!</f>
        <v>#REF!</v>
      </c>
      <c r="BN58" s="2" t="e">
        <f>#REF!</f>
        <v>#REF!</v>
      </c>
      <c r="BO58" s="2" t="e">
        <f>#REF!</f>
        <v>#REF!</v>
      </c>
      <c r="BP58" s="2" t="e">
        <f>#REF!</f>
        <v>#REF!</v>
      </c>
      <c r="BR58" s="113" t="str">
        <f t="shared" si="17"/>
        <v>9_1</v>
      </c>
      <c r="BS58" s="114">
        <f>OOC!G58</f>
        <v>3.13</v>
      </c>
      <c r="BT58" s="114">
        <f>OOC!H58</f>
        <v>3.0649999999999999</v>
      </c>
      <c r="BU58" s="3" t="e">
        <f t="shared" si="18"/>
        <v>#REF!</v>
      </c>
      <c r="BV58" s="3" t="e">
        <f t="shared" si="19"/>
        <v>#REF!</v>
      </c>
      <c r="BW58" s="3" t="e">
        <f t="shared" si="20"/>
        <v>#REF!</v>
      </c>
      <c r="BX58" s="115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CW58" s="79"/>
      <c r="EQ58" s="79"/>
      <c r="NY58" s="79"/>
      <c r="OE58" s="79"/>
      <c r="TJ58" s="79"/>
      <c r="VA58" s="79"/>
      <c r="VF58" s="79"/>
      <c r="XQ58" s="79"/>
      <c r="ABR58" s="79"/>
      <c r="ABU58" s="79"/>
      <c r="AEF58" s="79"/>
      <c r="AEP58" s="79"/>
      <c r="AEY58" s="79"/>
      <c r="AFF58" s="79"/>
      <c r="AFS58" s="79"/>
      <c r="AGD58" s="79"/>
      <c r="AGM58" s="79"/>
      <c r="AHF58" s="79"/>
      <c r="AMR58" s="79"/>
      <c r="ANF58" s="79"/>
      <c r="AOR58" s="79"/>
      <c r="BSX58" s="79"/>
      <c r="DLL58" s="79"/>
      <c r="DRA58" s="79"/>
    </row>
    <row r="59" spans="1:981 1032:2016 2055:3070 3088:3453" ht="15" customHeight="1">
      <c r="A59" s="17">
        <v>20</v>
      </c>
      <c r="B59" s="84" t="s">
        <v>321</v>
      </c>
      <c r="C59" s="87" t="s">
        <v>187</v>
      </c>
      <c r="D59" s="88" t="s">
        <v>135</v>
      </c>
      <c r="E59" s="90">
        <v>1.5</v>
      </c>
      <c r="F59" s="12" t="s">
        <v>44</v>
      </c>
      <c r="G59" s="13">
        <v>3.1</v>
      </c>
      <c r="H59" s="14" t="e">
        <f>IF(OOC!S59=0,"",OOC!S59)</f>
        <v>#REF!</v>
      </c>
      <c r="I59" s="14" t="e">
        <f>IF(OOC!T59=0,"",OOC!T59)</f>
        <v>#REF!</v>
      </c>
      <c r="J59" s="15" t="s">
        <v>12</v>
      </c>
      <c r="K59" s="75"/>
      <c r="L59" s="18" t="e">
        <f t="shared" si="1"/>
        <v>#REF!</v>
      </c>
      <c r="M59" s="24" t="e">
        <f t="shared" si="2"/>
        <v>#REF!</v>
      </c>
      <c r="N59" s="28"/>
      <c r="O59" s="3" t="e">
        <f t="shared" si="3"/>
        <v>#REF!</v>
      </c>
      <c r="P59" s="3" t="e">
        <f t="shared" si="4"/>
        <v>#REF!</v>
      </c>
      <c r="Q59" s="3" t="e">
        <f t="shared" si="5"/>
        <v>#REF!</v>
      </c>
      <c r="R59" s="4" t="e">
        <f t="shared" si="6"/>
        <v>#REF!</v>
      </c>
      <c r="S59" s="5" t="e">
        <f t="shared" si="21"/>
        <v>#REF!</v>
      </c>
      <c r="T59" s="77" t="e">
        <f t="shared" si="7"/>
        <v>#REF!</v>
      </c>
      <c r="U59" s="77" t="e">
        <f t="shared" si="8"/>
        <v>#REF!</v>
      </c>
      <c r="V59" s="5" t="e">
        <f t="shared" si="9"/>
        <v>#REF!</v>
      </c>
      <c r="W59" s="5" t="e">
        <f t="shared" si="10"/>
        <v>#REF!</v>
      </c>
      <c r="X59" s="5" t="e">
        <f t="shared" si="11"/>
        <v>#REF!</v>
      </c>
      <c r="Y59" s="73" t="e">
        <f t="shared" si="12"/>
        <v>#REF!</v>
      </c>
      <c r="Z59" s="32" t="e">
        <f t="shared" si="13"/>
        <v>#REF!</v>
      </c>
      <c r="AA59" s="32" t="e">
        <f t="shared" si="14"/>
        <v>#REF!</v>
      </c>
      <c r="AB59" s="32" t="e">
        <f t="shared" si="15"/>
        <v>#REF!</v>
      </c>
      <c r="AC59" s="32" t="e">
        <f t="shared" si="0"/>
        <v>#REF!</v>
      </c>
      <c r="AD59" s="29"/>
      <c r="AE59" s="20" t="str">
        <f t="shared" si="16"/>
        <v/>
      </c>
      <c r="AF59" s="76"/>
      <c r="AG59" s="60"/>
      <c r="AH59" s="60"/>
      <c r="AI59" s="61"/>
      <c r="AJ59" s="19"/>
      <c r="AK59" s="2" t="e">
        <f>#REF!</f>
        <v>#REF!</v>
      </c>
      <c r="AL59" s="2" t="e">
        <f>#REF!</f>
        <v>#REF!</v>
      </c>
      <c r="AM59" s="2" t="e">
        <f>#REF!</f>
        <v>#REF!</v>
      </c>
      <c r="AN59" s="2" t="e">
        <f>#REF!</f>
        <v>#REF!</v>
      </c>
      <c r="AO59" s="2" t="e">
        <f>#REF!</f>
        <v>#REF!</v>
      </c>
      <c r="AP59" s="2" t="e">
        <f>#REF!</f>
        <v>#REF!</v>
      </c>
      <c r="AQ59" s="2" t="e">
        <f>#REF!</f>
        <v>#REF!</v>
      </c>
      <c r="AR59" s="2" t="e">
        <f>#REF!</f>
        <v>#REF!</v>
      </c>
      <c r="AS59" s="2" t="e">
        <f>#REF!</f>
        <v>#REF!</v>
      </c>
      <c r="AT59" s="2" t="e">
        <f>#REF!</f>
        <v>#REF!</v>
      </c>
      <c r="AU59" s="2" t="e">
        <f>#REF!</f>
        <v>#REF!</v>
      </c>
      <c r="AV59" s="2" t="e">
        <f>#REF!</f>
        <v>#REF!</v>
      </c>
      <c r="AW59" s="2" t="e">
        <f>#REF!</f>
        <v>#REF!</v>
      </c>
      <c r="AX59" s="2" t="e">
        <f>#REF!</f>
        <v>#REF!</v>
      </c>
      <c r="AY59" s="2" t="e">
        <f>#REF!</f>
        <v>#REF!</v>
      </c>
      <c r="AZ59" s="2" t="e">
        <f>#REF!</f>
        <v>#REF!</v>
      </c>
      <c r="BA59" s="2" t="e">
        <f>#REF!</f>
        <v>#REF!</v>
      </c>
      <c r="BB59" s="2" t="e">
        <f>#REF!</f>
        <v>#REF!</v>
      </c>
      <c r="BC59" s="2" t="e">
        <f>#REF!</f>
        <v>#REF!</v>
      </c>
      <c r="BD59" s="2" t="e">
        <f>#REF!</f>
        <v>#REF!</v>
      </c>
      <c r="BE59" s="2" t="e">
        <f>#REF!</f>
        <v>#REF!</v>
      </c>
      <c r="BF59" s="2" t="e">
        <f>#REF!</f>
        <v>#REF!</v>
      </c>
      <c r="BG59" s="2" t="e">
        <f>#REF!</f>
        <v>#REF!</v>
      </c>
      <c r="BH59" s="2" t="e">
        <f>#REF!</f>
        <v>#REF!</v>
      </c>
      <c r="BI59" s="2" t="e">
        <f>#REF!</f>
        <v>#REF!</v>
      </c>
      <c r="BJ59" s="2" t="e">
        <f>#REF!</f>
        <v>#REF!</v>
      </c>
      <c r="BK59" s="2" t="e">
        <f>#REF!</f>
        <v>#REF!</v>
      </c>
      <c r="BL59" s="2" t="e">
        <f>#REF!</f>
        <v>#REF!</v>
      </c>
      <c r="BM59" s="2" t="e">
        <f>#REF!</f>
        <v>#REF!</v>
      </c>
      <c r="BN59" s="2" t="e">
        <f>#REF!</f>
        <v>#REF!</v>
      </c>
      <c r="BO59" s="2" t="e">
        <f>#REF!</f>
        <v>#REF!</v>
      </c>
      <c r="BP59" s="2" t="e">
        <f>#REF!</f>
        <v>#REF!</v>
      </c>
      <c r="BR59" s="113" t="str">
        <f t="shared" si="17"/>
        <v>9_2</v>
      </c>
      <c r="BS59" s="114">
        <f>OOC!G59</f>
        <v>3.13</v>
      </c>
      <c r="BT59" s="114">
        <f>OOC!H59</f>
        <v>3.0649999999999999</v>
      </c>
      <c r="BU59" s="3" t="e">
        <f t="shared" si="18"/>
        <v>#REF!</v>
      </c>
      <c r="BV59" s="3" t="e">
        <f t="shared" si="19"/>
        <v>#REF!</v>
      </c>
      <c r="BW59" s="3" t="e">
        <f t="shared" si="20"/>
        <v>#REF!</v>
      </c>
      <c r="BX59" s="115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GL59" s="79"/>
      <c r="RZ59" s="79"/>
      <c r="ST59" s="79"/>
      <c r="VT59" s="79"/>
      <c r="WA59" s="79"/>
      <c r="WJ59" s="79"/>
      <c r="WS59" s="79"/>
      <c r="ZJ59" s="79"/>
      <c r="ZX59" s="79"/>
      <c r="AAZ59" s="79"/>
      <c r="ABU59" s="79"/>
      <c r="ACA59" s="79"/>
      <c r="AEY59" s="79"/>
      <c r="AFI59" s="79"/>
      <c r="AFU59" s="79"/>
      <c r="AJQ59" s="79"/>
      <c r="AST59" s="79"/>
      <c r="ATH59" s="79"/>
      <c r="BBO59" s="79"/>
      <c r="BGU59" s="79"/>
      <c r="BJV59" s="79"/>
      <c r="BOG59" s="79"/>
      <c r="BWU59" s="79"/>
      <c r="BWX59" s="79"/>
      <c r="BYA59" s="79"/>
      <c r="CCG59" s="79"/>
      <c r="CCR59" s="79"/>
      <c r="CYX59" s="79"/>
      <c r="DBJ59" s="79"/>
      <c r="DGW59" s="79"/>
      <c r="DKJ59" s="79"/>
      <c r="DTI59" s="79"/>
    </row>
    <row r="60" spans="1:981 1032:2016 2055:3070 3088:3453" ht="15" customHeight="1">
      <c r="A60" s="17">
        <v>21</v>
      </c>
      <c r="B60" s="84" t="s">
        <v>322</v>
      </c>
      <c r="C60" s="87" t="s">
        <v>188</v>
      </c>
      <c r="D60" s="88" t="s">
        <v>135</v>
      </c>
      <c r="E60" s="90">
        <v>1.5</v>
      </c>
      <c r="F60" s="12" t="s">
        <v>44</v>
      </c>
      <c r="G60" s="13">
        <v>3.1</v>
      </c>
      <c r="H60" s="14" t="e">
        <f>IF(OOC!S60=0,"",OOC!S60)</f>
        <v>#REF!</v>
      </c>
      <c r="I60" s="14" t="e">
        <f>IF(OOC!T60=0,"",OOC!T60)</f>
        <v>#REF!</v>
      </c>
      <c r="J60" s="15" t="s">
        <v>12</v>
      </c>
      <c r="K60" s="75"/>
      <c r="L60" s="18" t="e">
        <f t="shared" si="1"/>
        <v>#REF!</v>
      </c>
      <c r="M60" s="24" t="e">
        <f t="shared" si="2"/>
        <v>#REF!</v>
      </c>
      <c r="N60" s="28"/>
      <c r="O60" s="3" t="e">
        <f t="shared" si="3"/>
        <v>#REF!</v>
      </c>
      <c r="P60" s="3" t="e">
        <f t="shared" si="4"/>
        <v>#REF!</v>
      </c>
      <c r="Q60" s="3" t="e">
        <f t="shared" si="5"/>
        <v>#REF!</v>
      </c>
      <c r="R60" s="4" t="e">
        <f t="shared" si="6"/>
        <v>#REF!</v>
      </c>
      <c r="S60" s="5" t="e">
        <f t="shared" si="21"/>
        <v>#REF!</v>
      </c>
      <c r="T60" s="77" t="e">
        <f t="shared" si="7"/>
        <v>#REF!</v>
      </c>
      <c r="U60" s="77" t="e">
        <f t="shared" si="8"/>
        <v>#REF!</v>
      </c>
      <c r="V60" s="5" t="e">
        <f t="shared" si="9"/>
        <v>#REF!</v>
      </c>
      <c r="W60" s="5" t="e">
        <f t="shared" si="10"/>
        <v>#REF!</v>
      </c>
      <c r="X60" s="5" t="e">
        <f t="shared" si="11"/>
        <v>#REF!</v>
      </c>
      <c r="Y60" s="73" t="e">
        <f t="shared" si="12"/>
        <v>#REF!</v>
      </c>
      <c r="Z60" s="32" t="e">
        <f t="shared" si="13"/>
        <v>#REF!</v>
      </c>
      <c r="AA60" s="32" t="e">
        <f t="shared" si="14"/>
        <v>#REF!</v>
      </c>
      <c r="AB60" s="32" t="e">
        <f t="shared" si="15"/>
        <v>#REF!</v>
      </c>
      <c r="AC60" s="32" t="e">
        <f t="shared" si="0"/>
        <v>#REF!</v>
      </c>
      <c r="AD60" s="29"/>
      <c r="AE60" s="20" t="str">
        <f t="shared" si="16"/>
        <v/>
      </c>
      <c r="AF60" s="76"/>
      <c r="AG60" s="60"/>
      <c r="AH60" s="60"/>
      <c r="AI60" s="61"/>
      <c r="AJ60" s="19"/>
      <c r="AK60" s="2" t="e">
        <f>#REF!</f>
        <v>#REF!</v>
      </c>
      <c r="AL60" s="2" t="e">
        <f>#REF!</f>
        <v>#REF!</v>
      </c>
      <c r="AM60" s="2" t="e">
        <f>#REF!</f>
        <v>#REF!</v>
      </c>
      <c r="AN60" s="2" t="e">
        <f>#REF!</f>
        <v>#REF!</v>
      </c>
      <c r="AO60" s="2" t="e">
        <f>#REF!</f>
        <v>#REF!</v>
      </c>
      <c r="AP60" s="2" t="e">
        <f>#REF!</f>
        <v>#REF!</v>
      </c>
      <c r="AQ60" s="2" t="e">
        <f>#REF!</f>
        <v>#REF!</v>
      </c>
      <c r="AR60" s="2" t="e">
        <f>#REF!</f>
        <v>#REF!</v>
      </c>
      <c r="AS60" s="2" t="e">
        <f>#REF!</f>
        <v>#REF!</v>
      </c>
      <c r="AT60" s="2" t="e">
        <f>#REF!</f>
        <v>#REF!</v>
      </c>
      <c r="AU60" s="2" t="e">
        <f>#REF!</f>
        <v>#REF!</v>
      </c>
      <c r="AV60" s="2" t="e">
        <f>#REF!</f>
        <v>#REF!</v>
      </c>
      <c r="AW60" s="2" t="e">
        <f>#REF!</f>
        <v>#REF!</v>
      </c>
      <c r="AX60" s="2" t="e">
        <f>#REF!</f>
        <v>#REF!</v>
      </c>
      <c r="AY60" s="2" t="e">
        <f>#REF!</f>
        <v>#REF!</v>
      </c>
      <c r="AZ60" s="2" t="e">
        <f>#REF!</f>
        <v>#REF!</v>
      </c>
      <c r="BA60" s="2" t="e">
        <f>#REF!</f>
        <v>#REF!</v>
      </c>
      <c r="BB60" s="2" t="e">
        <f>#REF!</f>
        <v>#REF!</v>
      </c>
      <c r="BC60" s="2" t="e">
        <f>#REF!</f>
        <v>#REF!</v>
      </c>
      <c r="BD60" s="2" t="e">
        <f>#REF!</f>
        <v>#REF!</v>
      </c>
      <c r="BE60" s="2" t="e">
        <f>#REF!</f>
        <v>#REF!</v>
      </c>
      <c r="BF60" s="2" t="e">
        <f>#REF!</f>
        <v>#REF!</v>
      </c>
      <c r="BG60" s="2" t="e">
        <f>#REF!</f>
        <v>#REF!</v>
      </c>
      <c r="BH60" s="2" t="e">
        <f>#REF!</f>
        <v>#REF!</v>
      </c>
      <c r="BI60" s="2" t="e">
        <f>#REF!</f>
        <v>#REF!</v>
      </c>
      <c r="BJ60" s="2" t="e">
        <f>#REF!</f>
        <v>#REF!</v>
      </c>
      <c r="BK60" s="2" t="e">
        <f>#REF!</f>
        <v>#REF!</v>
      </c>
      <c r="BL60" s="2" t="e">
        <f>#REF!</f>
        <v>#REF!</v>
      </c>
      <c r="BM60" s="2" t="e">
        <f>#REF!</f>
        <v>#REF!</v>
      </c>
      <c r="BN60" s="2" t="e">
        <f>#REF!</f>
        <v>#REF!</v>
      </c>
      <c r="BO60" s="2" t="e">
        <f>#REF!</f>
        <v>#REF!</v>
      </c>
      <c r="BP60" s="2" t="e">
        <f>#REF!</f>
        <v>#REF!</v>
      </c>
      <c r="BR60" s="113" t="str">
        <f t="shared" si="17"/>
        <v>9_3</v>
      </c>
      <c r="BS60" s="114">
        <f>OOC!G60</f>
        <v>3.13</v>
      </c>
      <c r="BT60" s="114">
        <f>OOC!H60</f>
        <v>3.0649999999999999</v>
      </c>
      <c r="BU60" s="3" t="e">
        <f t="shared" si="18"/>
        <v>#REF!</v>
      </c>
      <c r="BV60" s="3" t="e">
        <f t="shared" si="19"/>
        <v>#REF!</v>
      </c>
      <c r="BW60" s="3" t="e">
        <f t="shared" si="20"/>
        <v>#REF!</v>
      </c>
      <c r="BX60" s="115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F60" s="79"/>
      <c r="EK60" s="79"/>
      <c r="JP60" s="79"/>
      <c r="JU60" s="79"/>
      <c r="PJ60" s="79"/>
      <c r="SI60" s="79"/>
      <c r="UM60" s="79"/>
      <c r="XA60" s="79"/>
      <c r="XY60" s="79"/>
      <c r="ANJ60" s="79"/>
      <c r="ARY60" s="79"/>
      <c r="AYD60" s="79"/>
      <c r="BFC60" s="79"/>
      <c r="BHH60" s="79"/>
      <c r="BNX60" s="79"/>
      <c r="BOQ60" s="79"/>
      <c r="BRW60" s="79"/>
      <c r="BYM60" s="79"/>
      <c r="CAA60" s="79"/>
      <c r="CLK60" s="79"/>
      <c r="CMT60" s="79"/>
      <c r="CTY60" s="79"/>
      <c r="CYP60" s="79"/>
      <c r="DAK60" s="79"/>
      <c r="DCL60" s="79"/>
      <c r="DFE60" s="79"/>
      <c r="DFU60" s="79"/>
      <c r="DGM60" s="79"/>
      <c r="DIV60" s="79"/>
      <c r="DKL60" s="79"/>
      <c r="DRP60" s="79"/>
      <c r="DUB60" s="79"/>
      <c r="DWV60" s="79"/>
      <c r="DZL60" s="79"/>
    </row>
    <row r="61" spans="1:981 1032:2016 2055:3070 3088:3453" ht="15" customHeight="1">
      <c r="A61" s="17">
        <v>20</v>
      </c>
      <c r="B61" s="84" t="s">
        <v>323</v>
      </c>
      <c r="C61" s="87" t="s">
        <v>189</v>
      </c>
      <c r="D61" s="88" t="s">
        <v>135</v>
      </c>
      <c r="E61" s="90">
        <v>1.5</v>
      </c>
      <c r="F61" s="12" t="s">
        <v>44</v>
      </c>
      <c r="G61" s="13">
        <v>3.1</v>
      </c>
      <c r="H61" s="14" t="e">
        <f>IF(OOC!S61=0,"",OOC!S61)</f>
        <v>#REF!</v>
      </c>
      <c r="I61" s="14" t="e">
        <f>IF(OOC!T61=0,"",OOC!T61)</f>
        <v>#REF!</v>
      </c>
      <c r="J61" s="15" t="s">
        <v>12</v>
      </c>
      <c r="K61" s="75"/>
      <c r="L61" s="18" t="e">
        <f t="shared" si="1"/>
        <v>#REF!</v>
      </c>
      <c r="M61" s="24" t="e">
        <f t="shared" si="2"/>
        <v>#REF!</v>
      </c>
      <c r="N61" s="28"/>
      <c r="O61" s="3" t="e">
        <f t="shared" si="3"/>
        <v>#REF!</v>
      </c>
      <c r="P61" s="3" t="e">
        <f t="shared" si="4"/>
        <v>#REF!</v>
      </c>
      <c r="Q61" s="3" t="e">
        <f t="shared" si="5"/>
        <v>#REF!</v>
      </c>
      <c r="R61" s="4" t="e">
        <f t="shared" si="6"/>
        <v>#REF!</v>
      </c>
      <c r="S61" s="5" t="e">
        <f t="shared" si="21"/>
        <v>#REF!</v>
      </c>
      <c r="T61" s="77" t="e">
        <f t="shared" si="7"/>
        <v>#REF!</v>
      </c>
      <c r="U61" s="77" t="e">
        <f t="shared" si="8"/>
        <v>#REF!</v>
      </c>
      <c r="V61" s="5" t="e">
        <f t="shared" si="9"/>
        <v>#REF!</v>
      </c>
      <c r="W61" s="5" t="e">
        <f t="shared" si="10"/>
        <v>#REF!</v>
      </c>
      <c r="X61" s="5" t="e">
        <f t="shared" si="11"/>
        <v>#REF!</v>
      </c>
      <c r="Y61" s="73" t="e">
        <f t="shared" si="12"/>
        <v>#REF!</v>
      </c>
      <c r="Z61" s="32" t="e">
        <f t="shared" si="13"/>
        <v>#REF!</v>
      </c>
      <c r="AA61" s="32" t="e">
        <f t="shared" si="14"/>
        <v>#REF!</v>
      </c>
      <c r="AB61" s="32" t="e">
        <f t="shared" si="15"/>
        <v>#REF!</v>
      </c>
      <c r="AC61" s="32" t="e">
        <f t="shared" si="0"/>
        <v>#REF!</v>
      </c>
      <c r="AD61" s="29"/>
      <c r="AE61" s="20" t="str">
        <f t="shared" si="16"/>
        <v/>
      </c>
      <c r="AF61" s="76"/>
      <c r="AG61" s="60"/>
      <c r="AH61" s="60"/>
      <c r="AI61" s="61"/>
      <c r="AJ61" s="19"/>
      <c r="AK61" s="2" t="e">
        <f>#REF!</f>
        <v>#REF!</v>
      </c>
      <c r="AL61" s="2" t="e">
        <f>#REF!</f>
        <v>#REF!</v>
      </c>
      <c r="AM61" s="2" t="e">
        <f>#REF!</f>
        <v>#REF!</v>
      </c>
      <c r="AN61" s="2" t="e">
        <f>#REF!</f>
        <v>#REF!</v>
      </c>
      <c r="AO61" s="2" t="e">
        <f>#REF!</f>
        <v>#REF!</v>
      </c>
      <c r="AP61" s="2" t="e">
        <f>#REF!</f>
        <v>#REF!</v>
      </c>
      <c r="AQ61" s="2" t="e">
        <f>#REF!</f>
        <v>#REF!</v>
      </c>
      <c r="AR61" s="2" t="e">
        <f>#REF!</f>
        <v>#REF!</v>
      </c>
      <c r="AS61" s="2" t="e">
        <f>#REF!</f>
        <v>#REF!</v>
      </c>
      <c r="AT61" s="2" t="e">
        <f>#REF!</f>
        <v>#REF!</v>
      </c>
      <c r="AU61" s="2" t="e">
        <f>#REF!</f>
        <v>#REF!</v>
      </c>
      <c r="AV61" s="2" t="e">
        <f>#REF!</f>
        <v>#REF!</v>
      </c>
      <c r="AW61" s="2" t="e">
        <f>#REF!</f>
        <v>#REF!</v>
      </c>
      <c r="AX61" s="2" t="e">
        <f>#REF!</f>
        <v>#REF!</v>
      </c>
      <c r="AY61" s="2" t="e">
        <f>#REF!</f>
        <v>#REF!</v>
      </c>
      <c r="AZ61" s="2" t="e">
        <f>#REF!</f>
        <v>#REF!</v>
      </c>
      <c r="BA61" s="2" t="e">
        <f>#REF!</f>
        <v>#REF!</v>
      </c>
      <c r="BB61" s="2" t="e">
        <f>#REF!</f>
        <v>#REF!</v>
      </c>
      <c r="BC61" s="2" t="e">
        <f>#REF!</f>
        <v>#REF!</v>
      </c>
      <c r="BD61" s="2" t="e">
        <f>#REF!</f>
        <v>#REF!</v>
      </c>
      <c r="BE61" s="2" t="e">
        <f>#REF!</f>
        <v>#REF!</v>
      </c>
      <c r="BF61" s="2" t="e">
        <f>#REF!</f>
        <v>#REF!</v>
      </c>
      <c r="BG61" s="2" t="e">
        <f>#REF!</f>
        <v>#REF!</v>
      </c>
      <c r="BH61" s="2" t="e">
        <f>#REF!</f>
        <v>#REF!</v>
      </c>
      <c r="BI61" s="2" t="e">
        <f>#REF!</f>
        <v>#REF!</v>
      </c>
      <c r="BJ61" s="2" t="e">
        <f>#REF!</f>
        <v>#REF!</v>
      </c>
      <c r="BK61" s="2" t="e">
        <f>#REF!</f>
        <v>#REF!</v>
      </c>
      <c r="BL61" s="2" t="e">
        <f>#REF!</f>
        <v>#REF!</v>
      </c>
      <c r="BM61" s="2" t="e">
        <f>#REF!</f>
        <v>#REF!</v>
      </c>
      <c r="BN61" s="2" t="e">
        <f>#REF!</f>
        <v>#REF!</v>
      </c>
      <c r="BO61" s="2" t="e">
        <f>#REF!</f>
        <v>#REF!</v>
      </c>
      <c r="BP61" s="2" t="e">
        <f>#REF!</f>
        <v>#REF!</v>
      </c>
      <c r="BR61" s="113" t="str">
        <f t="shared" si="17"/>
        <v>9_4</v>
      </c>
      <c r="BS61" s="114">
        <f>OOC!G61</f>
        <v>3.13</v>
      </c>
      <c r="BT61" s="114">
        <f>OOC!H61</f>
        <v>3.0649999999999999</v>
      </c>
      <c r="BU61" s="3" t="e">
        <f t="shared" si="18"/>
        <v>#REF!</v>
      </c>
      <c r="BV61" s="3" t="e">
        <f t="shared" si="19"/>
        <v>#REF!</v>
      </c>
      <c r="BW61" s="3" t="e">
        <f t="shared" si="20"/>
        <v>#REF!</v>
      </c>
      <c r="BX61" s="115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#REF!</v>
      </c>
      <c r="GL61" s="79"/>
      <c r="RZ61" s="79"/>
      <c r="ST61" s="79"/>
      <c r="VT61" s="79"/>
      <c r="WA61" s="79"/>
      <c r="WJ61" s="79"/>
      <c r="WS61" s="79"/>
      <c r="ZJ61" s="79"/>
      <c r="ZX61" s="79"/>
      <c r="AAZ61" s="79"/>
      <c r="ABU61" s="79"/>
      <c r="ACA61" s="79"/>
      <c r="AEY61" s="79"/>
      <c r="AFI61" s="79"/>
      <c r="AFU61" s="79"/>
      <c r="AJQ61" s="79"/>
      <c r="AST61" s="79"/>
      <c r="ATH61" s="79"/>
      <c r="BBO61" s="79"/>
      <c r="BGU61" s="79"/>
      <c r="BJV61" s="79"/>
      <c r="BOG61" s="79"/>
      <c r="BWU61" s="79"/>
      <c r="BWX61" s="79"/>
      <c r="BYA61" s="79"/>
      <c r="CCG61" s="79"/>
      <c r="CCR61" s="79"/>
      <c r="CYX61" s="79"/>
      <c r="DBJ61" s="79"/>
      <c r="DGW61" s="79"/>
      <c r="DKJ61" s="79"/>
      <c r="DTI61" s="79"/>
    </row>
    <row r="62" spans="1:981 1032:2016 2055:3070 3088:3453" ht="15" customHeight="1">
      <c r="A62" s="17">
        <v>21</v>
      </c>
      <c r="B62" s="84" t="s">
        <v>324</v>
      </c>
      <c r="C62" s="87" t="s">
        <v>196</v>
      </c>
      <c r="D62" s="88" t="s">
        <v>135</v>
      </c>
      <c r="E62" s="90">
        <v>1.5</v>
      </c>
      <c r="F62" s="12" t="s">
        <v>44</v>
      </c>
      <c r="G62" s="13">
        <v>3.1</v>
      </c>
      <c r="H62" s="14" t="e">
        <f>IF(OOC!S62=0,"",OOC!S62)</f>
        <v>#REF!</v>
      </c>
      <c r="I62" s="14" t="e">
        <f>IF(OOC!T62=0,"",OOC!T62)</f>
        <v>#REF!</v>
      </c>
      <c r="J62" s="15" t="s">
        <v>12</v>
      </c>
      <c r="K62" s="75"/>
      <c r="L62" s="18" t="e">
        <f t="shared" si="1"/>
        <v>#REF!</v>
      </c>
      <c r="M62" s="24" t="e">
        <f t="shared" si="2"/>
        <v>#REF!</v>
      </c>
      <c r="N62" s="28"/>
      <c r="O62" s="3" t="e">
        <f t="shared" si="3"/>
        <v>#REF!</v>
      </c>
      <c r="P62" s="3" t="e">
        <f t="shared" si="4"/>
        <v>#REF!</v>
      </c>
      <c r="Q62" s="3" t="e">
        <f t="shared" si="5"/>
        <v>#REF!</v>
      </c>
      <c r="R62" s="4" t="e">
        <f t="shared" si="6"/>
        <v>#REF!</v>
      </c>
      <c r="S62" s="5" t="e">
        <f t="shared" si="21"/>
        <v>#REF!</v>
      </c>
      <c r="T62" s="77" t="e">
        <f t="shared" si="7"/>
        <v>#REF!</v>
      </c>
      <c r="U62" s="77" t="e">
        <f t="shared" si="8"/>
        <v>#REF!</v>
      </c>
      <c r="V62" s="5" t="e">
        <f t="shared" si="9"/>
        <v>#REF!</v>
      </c>
      <c r="W62" s="5" t="e">
        <f t="shared" si="10"/>
        <v>#REF!</v>
      </c>
      <c r="X62" s="5" t="e">
        <f t="shared" si="11"/>
        <v>#REF!</v>
      </c>
      <c r="Y62" s="73" t="e">
        <f t="shared" si="12"/>
        <v>#REF!</v>
      </c>
      <c r="Z62" s="32" t="e">
        <f t="shared" si="13"/>
        <v>#REF!</v>
      </c>
      <c r="AA62" s="32" t="e">
        <f t="shared" si="14"/>
        <v>#REF!</v>
      </c>
      <c r="AB62" s="32" t="e">
        <f t="shared" si="15"/>
        <v>#REF!</v>
      </c>
      <c r="AC62" s="32" t="e">
        <f t="shared" si="0"/>
        <v>#REF!</v>
      </c>
      <c r="AD62" s="29"/>
      <c r="AE62" s="20" t="str">
        <f t="shared" si="16"/>
        <v/>
      </c>
      <c r="AF62" s="76"/>
      <c r="AG62" s="60"/>
      <c r="AH62" s="60"/>
      <c r="AI62" s="61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 t="e">
        <f>#REF!</f>
        <v>#REF!</v>
      </c>
      <c r="AO62" s="2" t="e">
        <f>#REF!</f>
        <v>#REF!</v>
      </c>
      <c r="AP62" s="2" t="e">
        <f>#REF!</f>
        <v>#REF!</v>
      </c>
      <c r="AQ62" s="2" t="e">
        <f>#REF!</f>
        <v>#REF!</v>
      </c>
      <c r="AR62" s="2" t="e">
        <f>#REF!</f>
        <v>#REF!</v>
      </c>
      <c r="AS62" s="2" t="e">
        <f>#REF!</f>
        <v>#REF!</v>
      </c>
      <c r="AT62" s="2" t="e">
        <f>#REF!</f>
        <v>#REF!</v>
      </c>
      <c r="AU62" s="2" t="e">
        <f>#REF!</f>
        <v>#REF!</v>
      </c>
      <c r="AV62" s="2" t="e">
        <f>#REF!</f>
        <v>#REF!</v>
      </c>
      <c r="AW62" s="2" t="e">
        <f>#REF!</f>
        <v>#REF!</v>
      </c>
      <c r="AX62" s="2" t="e">
        <f>#REF!</f>
        <v>#REF!</v>
      </c>
      <c r="AY62" s="2" t="e">
        <f>#REF!</f>
        <v>#REF!</v>
      </c>
      <c r="AZ62" s="2" t="e">
        <f>#REF!</f>
        <v>#REF!</v>
      </c>
      <c r="BA62" s="2" t="e">
        <f>#REF!</f>
        <v>#REF!</v>
      </c>
      <c r="BB62" s="2" t="e">
        <f>#REF!</f>
        <v>#REF!</v>
      </c>
      <c r="BC62" s="2" t="e">
        <f>#REF!</f>
        <v>#REF!</v>
      </c>
      <c r="BD62" s="2" t="e">
        <f>#REF!</f>
        <v>#REF!</v>
      </c>
      <c r="BE62" s="2" t="e">
        <f>#REF!</f>
        <v>#REF!</v>
      </c>
      <c r="BF62" s="2" t="e">
        <f>#REF!</f>
        <v>#REF!</v>
      </c>
      <c r="BG62" s="2" t="e">
        <f>#REF!</f>
        <v>#REF!</v>
      </c>
      <c r="BH62" s="2" t="e">
        <f>#REF!</f>
        <v>#REF!</v>
      </c>
      <c r="BI62" s="2" t="e">
        <f>#REF!</f>
        <v>#REF!</v>
      </c>
      <c r="BJ62" s="2" t="e">
        <f>#REF!</f>
        <v>#REF!</v>
      </c>
      <c r="BK62" s="2" t="e">
        <f>#REF!</f>
        <v>#REF!</v>
      </c>
      <c r="BL62" s="2" t="e">
        <f>#REF!</f>
        <v>#REF!</v>
      </c>
      <c r="BM62" s="2" t="e">
        <f>#REF!</f>
        <v>#REF!</v>
      </c>
      <c r="BN62" s="2" t="e">
        <f>#REF!</f>
        <v>#REF!</v>
      </c>
      <c r="BO62" s="2" t="e">
        <f>#REF!</f>
        <v>#REF!</v>
      </c>
      <c r="BP62" s="2" t="e">
        <f>#REF!</f>
        <v>#REF!</v>
      </c>
      <c r="BR62" s="113" t="str">
        <f t="shared" si="17"/>
        <v>9_5</v>
      </c>
      <c r="BS62" s="114">
        <f>OOC!G62</f>
        <v>3.13</v>
      </c>
      <c r="BT62" s="114">
        <f>OOC!H62</f>
        <v>3.0649999999999999</v>
      </c>
      <c r="BU62" s="3" t="e">
        <f t="shared" si="18"/>
        <v>#REF!</v>
      </c>
      <c r="BV62" s="3" t="e">
        <f t="shared" si="19"/>
        <v>#REF!</v>
      </c>
      <c r="BW62" s="3" t="e">
        <f t="shared" si="20"/>
        <v>#REF!</v>
      </c>
      <c r="BX62" s="115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F62" s="79"/>
      <c r="EK62" s="79"/>
      <c r="JP62" s="79"/>
      <c r="JU62" s="79"/>
      <c r="PJ62" s="79"/>
      <c r="SI62" s="79"/>
      <c r="UM62" s="79"/>
      <c r="XA62" s="79"/>
      <c r="XY62" s="79"/>
      <c r="ANJ62" s="79"/>
      <c r="ARY62" s="79"/>
      <c r="AYD62" s="79"/>
      <c r="BFC62" s="79"/>
      <c r="BHH62" s="79"/>
      <c r="BNX62" s="79"/>
      <c r="BOQ62" s="79"/>
      <c r="BRW62" s="79"/>
      <c r="BYM62" s="79"/>
      <c r="CAA62" s="79"/>
      <c r="CLK62" s="79"/>
      <c r="CMT62" s="79"/>
      <c r="CTY62" s="79"/>
      <c r="CYP62" s="79"/>
      <c r="DAK62" s="79"/>
      <c r="DCL62" s="79"/>
      <c r="DFE62" s="79"/>
      <c r="DFU62" s="79"/>
      <c r="DGM62" s="79"/>
      <c r="DIV62" s="79"/>
      <c r="DKL62" s="79"/>
      <c r="DRP62" s="79"/>
      <c r="DUB62" s="79"/>
      <c r="DWV62" s="79"/>
      <c r="DZL62" s="79"/>
    </row>
    <row r="63" spans="1:981 1032:2016 2055:3070 3088:3453" ht="15" customHeight="1">
      <c r="A63" s="17">
        <v>22</v>
      </c>
      <c r="B63" s="84" t="s">
        <v>325</v>
      </c>
      <c r="C63" s="87" t="s">
        <v>197</v>
      </c>
      <c r="D63" s="88" t="s">
        <v>135</v>
      </c>
      <c r="E63" s="90">
        <v>1.5</v>
      </c>
      <c r="F63" s="12" t="s">
        <v>44</v>
      </c>
      <c r="G63" s="13">
        <v>3.1</v>
      </c>
      <c r="H63" s="14" t="e">
        <f>IF(OOC!S63=0,"",OOC!S63)</f>
        <v>#REF!</v>
      </c>
      <c r="I63" s="14" t="e">
        <f>IF(OOC!T63=0,"",OOC!T63)</f>
        <v>#REF!</v>
      </c>
      <c r="J63" s="15" t="s">
        <v>12</v>
      </c>
      <c r="K63" s="75"/>
      <c r="L63" s="18" t="e">
        <f t="shared" si="1"/>
        <v>#REF!</v>
      </c>
      <c r="M63" s="24" t="e">
        <f t="shared" si="2"/>
        <v>#REF!</v>
      </c>
      <c r="N63" s="28"/>
      <c r="O63" s="3" t="e">
        <f t="shared" si="3"/>
        <v>#REF!</v>
      </c>
      <c r="P63" s="3" t="e">
        <f t="shared" si="4"/>
        <v>#REF!</v>
      </c>
      <c r="Q63" s="3" t="e">
        <f t="shared" si="5"/>
        <v>#REF!</v>
      </c>
      <c r="R63" s="4" t="e">
        <f t="shared" si="6"/>
        <v>#REF!</v>
      </c>
      <c r="S63" s="5" t="e">
        <f t="shared" si="21"/>
        <v>#REF!</v>
      </c>
      <c r="T63" s="77" t="e">
        <f t="shared" si="7"/>
        <v>#REF!</v>
      </c>
      <c r="U63" s="77" t="e">
        <f t="shared" si="8"/>
        <v>#REF!</v>
      </c>
      <c r="V63" s="5" t="e">
        <f t="shared" si="9"/>
        <v>#REF!</v>
      </c>
      <c r="W63" s="5" t="e">
        <f t="shared" si="10"/>
        <v>#REF!</v>
      </c>
      <c r="X63" s="5" t="e">
        <f t="shared" si="11"/>
        <v>#REF!</v>
      </c>
      <c r="Y63" s="73" t="e">
        <f t="shared" si="12"/>
        <v>#REF!</v>
      </c>
      <c r="Z63" s="32" t="e">
        <f t="shared" si="13"/>
        <v>#REF!</v>
      </c>
      <c r="AA63" s="32" t="e">
        <f t="shared" si="14"/>
        <v>#REF!</v>
      </c>
      <c r="AB63" s="32" t="e">
        <f t="shared" si="15"/>
        <v>#REF!</v>
      </c>
      <c r="AC63" s="32" t="e">
        <f t="shared" si="0"/>
        <v>#REF!</v>
      </c>
      <c r="AD63" s="29"/>
      <c r="AE63" s="20" t="str">
        <f t="shared" si="16"/>
        <v/>
      </c>
      <c r="AF63" s="76"/>
      <c r="AG63" s="60"/>
      <c r="AH63" s="60"/>
      <c r="AI63" s="61"/>
      <c r="AJ63" s="19"/>
      <c r="AK63" s="2" t="e">
        <f>#REF!</f>
        <v>#REF!</v>
      </c>
      <c r="AL63" s="2" t="e">
        <f>#REF!</f>
        <v>#REF!</v>
      </c>
      <c r="AM63" s="2" t="e">
        <f>#REF!</f>
        <v>#REF!</v>
      </c>
      <c r="AN63" s="2" t="e">
        <f>#REF!</f>
        <v>#REF!</v>
      </c>
      <c r="AO63" s="2" t="e">
        <f>#REF!</f>
        <v>#REF!</v>
      </c>
      <c r="AP63" s="2" t="e">
        <f>#REF!</f>
        <v>#REF!</v>
      </c>
      <c r="AQ63" s="2" t="e">
        <f>#REF!</f>
        <v>#REF!</v>
      </c>
      <c r="AR63" s="2" t="e">
        <f>#REF!</f>
        <v>#REF!</v>
      </c>
      <c r="AS63" s="2" t="e">
        <f>#REF!</f>
        <v>#REF!</v>
      </c>
      <c r="AT63" s="2" t="e">
        <f>#REF!</f>
        <v>#REF!</v>
      </c>
      <c r="AU63" s="2" t="e">
        <f>#REF!</f>
        <v>#REF!</v>
      </c>
      <c r="AV63" s="2" t="e">
        <f>#REF!</f>
        <v>#REF!</v>
      </c>
      <c r="AW63" s="2" t="e">
        <f>#REF!</f>
        <v>#REF!</v>
      </c>
      <c r="AX63" s="2" t="e">
        <f>#REF!</f>
        <v>#REF!</v>
      </c>
      <c r="AY63" s="2" t="e">
        <f>#REF!</f>
        <v>#REF!</v>
      </c>
      <c r="AZ63" s="2" t="e">
        <f>#REF!</f>
        <v>#REF!</v>
      </c>
      <c r="BA63" s="2" t="e">
        <f>#REF!</f>
        <v>#REF!</v>
      </c>
      <c r="BB63" s="2" t="e">
        <f>#REF!</f>
        <v>#REF!</v>
      </c>
      <c r="BC63" s="2" t="e">
        <f>#REF!</f>
        <v>#REF!</v>
      </c>
      <c r="BD63" s="2" t="e">
        <f>#REF!</f>
        <v>#REF!</v>
      </c>
      <c r="BE63" s="2" t="e">
        <f>#REF!</f>
        <v>#REF!</v>
      </c>
      <c r="BF63" s="2" t="e">
        <f>#REF!</f>
        <v>#REF!</v>
      </c>
      <c r="BG63" s="2" t="e">
        <f>#REF!</f>
        <v>#REF!</v>
      </c>
      <c r="BH63" s="2" t="e">
        <f>#REF!</f>
        <v>#REF!</v>
      </c>
      <c r="BI63" s="2" t="e">
        <f>#REF!</f>
        <v>#REF!</v>
      </c>
      <c r="BJ63" s="2" t="e">
        <f>#REF!</f>
        <v>#REF!</v>
      </c>
      <c r="BK63" s="2" t="e">
        <f>#REF!</f>
        <v>#REF!</v>
      </c>
      <c r="BL63" s="2" t="e">
        <f>#REF!</f>
        <v>#REF!</v>
      </c>
      <c r="BM63" s="2" t="e">
        <f>#REF!</f>
        <v>#REF!</v>
      </c>
      <c r="BN63" s="2" t="e">
        <f>#REF!</f>
        <v>#REF!</v>
      </c>
      <c r="BO63" s="2" t="e">
        <f>#REF!</f>
        <v>#REF!</v>
      </c>
      <c r="BP63" s="2" t="e">
        <f>#REF!</f>
        <v>#REF!</v>
      </c>
      <c r="BR63" s="113" t="str">
        <f t="shared" si="17"/>
        <v>9_6</v>
      </c>
      <c r="BS63" s="114">
        <f>OOC!G63</f>
        <v>3.13</v>
      </c>
      <c r="BT63" s="114">
        <f>OOC!H63</f>
        <v>3.0649999999999999</v>
      </c>
      <c r="BU63" s="3" t="e">
        <f t="shared" si="18"/>
        <v>#REF!</v>
      </c>
      <c r="BV63" s="3" t="e">
        <f t="shared" si="19"/>
        <v>#REF!</v>
      </c>
      <c r="BW63" s="3" t="e">
        <f t="shared" si="20"/>
        <v>#REF!</v>
      </c>
      <c r="BX63" s="115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DA63" s="79"/>
      <c r="NZ63" s="79"/>
      <c r="UH63" s="79"/>
      <c r="UR63" s="79"/>
      <c r="UY63" s="79"/>
      <c r="XN63" s="79"/>
      <c r="ZB63" s="79"/>
      <c r="AFT63" s="79"/>
      <c r="AKS63" s="79"/>
      <c r="AMX63" s="79"/>
      <c r="ATQ63" s="79"/>
      <c r="BFC63" s="79"/>
      <c r="BKG63" s="79"/>
      <c r="BLW63" s="79"/>
      <c r="BMO63" s="79"/>
      <c r="BRW63" s="79"/>
      <c r="BYC63" s="79"/>
      <c r="CCJ63" s="79"/>
      <c r="CMW63" s="79"/>
      <c r="CPW63" s="79"/>
      <c r="CVL63" s="79"/>
      <c r="CXC63" s="79"/>
      <c r="CXH63" s="79"/>
      <c r="CYJ63" s="79"/>
      <c r="DGZ63" s="79"/>
      <c r="DJF63" s="79"/>
      <c r="DLX63" s="79"/>
      <c r="DMW63" s="79"/>
      <c r="DNB63" s="79"/>
      <c r="DRA63" s="79"/>
      <c r="EBU63" s="79"/>
    </row>
    <row r="64" spans="1:981 1032:2016 2055:3070 3088:3453" ht="15" customHeight="1">
      <c r="A64" s="17">
        <v>23</v>
      </c>
      <c r="B64" s="84" t="s">
        <v>326</v>
      </c>
      <c r="C64" s="87" t="s">
        <v>269</v>
      </c>
      <c r="D64" s="88" t="s">
        <v>135</v>
      </c>
      <c r="E64" s="90">
        <v>1.5</v>
      </c>
      <c r="F64" s="12" t="s">
        <v>44</v>
      </c>
      <c r="G64" s="13">
        <v>3.1</v>
      </c>
      <c r="H64" s="14" t="e">
        <f>IF(OOC!S64=0,"",OOC!S64)</f>
        <v>#REF!</v>
      </c>
      <c r="I64" s="14" t="e">
        <f>IF(OOC!T64=0,"",OOC!T64)</f>
        <v>#REF!</v>
      </c>
      <c r="J64" s="15" t="s">
        <v>12</v>
      </c>
      <c r="K64" s="75"/>
      <c r="L64" s="18" t="e">
        <f t="shared" si="1"/>
        <v>#REF!</v>
      </c>
      <c r="M64" s="24" t="e">
        <f t="shared" si="2"/>
        <v>#REF!</v>
      </c>
      <c r="N64" s="28"/>
      <c r="O64" s="3" t="e">
        <f t="shared" si="3"/>
        <v>#REF!</v>
      </c>
      <c r="P64" s="3" t="e">
        <f t="shared" si="4"/>
        <v>#REF!</v>
      </c>
      <c r="Q64" s="3" t="e">
        <f t="shared" si="5"/>
        <v>#REF!</v>
      </c>
      <c r="R64" s="4" t="e">
        <f t="shared" si="6"/>
        <v>#REF!</v>
      </c>
      <c r="S64" s="5" t="e">
        <f t="shared" si="21"/>
        <v>#REF!</v>
      </c>
      <c r="T64" s="77" t="e">
        <f t="shared" si="7"/>
        <v>#REF!</v>
      </c>
      <c r="U64" s="77" t="e">
        <f t="shared" si="8"/>
        <v>#REF!</v>
      </c>
      <c r="V64" s="5" t="e">
        <f t="shared" si="9"/>
        <v>#REF!</v>
      </c>
      <c r="W64" s="5" t="e">
        <f t="shared" si="10"/>
        <v>#REF!</v>
      </c>
      <c r="X64" s="5" t="e">
        <f t="shared" si="11"/>
        <v>#REF!</v>
      </c>
      <c r="Y64" s="73" t="e">
        <f t="shared" si="12"/>
        <v>#REF!</v>
      </c>
      <c r="Z64" s="32" t="e">
        <f t="shared" si="13"/>
        <v>#REF!</v>
      </c>
      <c r="AA64" s="32" t="e">
        <f t="shared" si="14"/>
        <v>#REF!</v>
      </c>
      <c r="AB64" s="32" t="e">
        <f t="shared" si="15"/>
        <v>#REF!</v>
      </c>
      <c r="AC64" s="32" t="e">
        <f t="shared" si="0"/>
        <v>#REF!</v>
      </c>
      <c r="AD64" s="29"/>
      <c r="AE64" s="20" t="str">
        <f t="shared" si="16"/>
        <v/>
      </c>
      <c r="AF64" s="76"/>
      <c r="AG64" s="60"/>
      <c r="AH64" s="60"/>
      <c r="AI64" s="61"/>
      <c r="AJ64" s="19"/>
      <c r="AK64" s="2" t="e">
        <f>#REF!</f>
        <v>#REF!</v>
      </c>
      <c r="AL64" s="2" t="e">
        <f>#REF!</f>
        <v>#REF!</v>
      </c>
      <c r="AM64" s="2" t="e">
        <f>#REF!</f>
        <v>#REF!</v>
      </c>
      <c r="AN64" s="2" t="e">
        <f>#REF!</f>
        <v>#REF!</v>
      </c>
      <c r="AO64" s="2" t="e">
        <f>#REF!</f>
        <v>#REF!</v>
      </c>
      <c r="AP64" s="2" t="e">
        <f>#REF!</f>
        <v>#REF!</v>
      </c>
      <c r="AQ64" s="2" t="e">
        <f>#REF!</f>
        <v>#REF!</v>
      </c>
      <c r="AR64" s="2" t="e">
        <f>#REF!</f>
        <v>#REF!</v>
      </c>
      <c r="AS64" s="2" t="e">
        <f>#REF!</f>
        <v>#REF!</v>
      </c>
      <c r="AT64" s="2" t="e">
        <f>#REF!</f>
        <v>#REF!</v>
      </c>
      <c r="AU64" s="2" t="e">
        <f>#REF!</f>
        <v>#REF!</v>
      </c>
      <c r="AV64" s="2" t="e">
        <f>#REF!</f>
        <v>#REF!</v>
      </c>
      <c r="AW64" s="2" t="e">
        <f>#REF!</f>
        <v>#REF!</v>
      </c>
      <c r="AX64" s="2" t="e">
        <f>#REF!</f>
        <v>#REF!</v>
      </c>
      <c r="AY64" s="2" t="e">
        <f>#REF!</f>
        <v>#REF!</v>
      </c>
      <c r="AZ64" s="2" t="e">
        <f>#REF!</f>
        <v>#REF!</v>
      </c>
      <c r="BA64" s="2" t="e">
        <f>#REF!</f>
        <v>#REF!</v>
      </c>
      <c r="BB64" s="2" t="e">
        <f>#REF!</f>
        <v>#REF!</v>
      </c>
      <c r="BC64" s="2" t="e">
        <f>#REF!</f>
        <v>#REF!</v>
      </c>
      <c r="BD64" s="2" t="e">
        <f>#REF!</f>
        <v>#REF!</v>
      </c>
      <c r="BE64" s="2" t="e">
        <f>#REF!</f>
        <v>#REF!</v>
      </c>
      <c r="BF64" s="2" t="e">
        <f>#REF!</f>
        <v>#REF!</v>
      </c>
      <c r="BG64" s="2" t="e">
        <f>#REF!</f>
        <v>#REF!</v>
      </c>
      <c r="BH64" s="2" t="e">
        <f>#REF!</f>
        <v>#REF!</v>
      </c>
      <c r="BI64" s="2" t="e">
        <f>#REF!</f>
        <v>#REF!</v>
      </c>
      <c r="BJ64" s="2" t="e">
        <f>#REF!</f>
        <v>#REF!</v>
      </c>
      <c r="BK64" s="2" t="e">
        <f>#REF!</f>
        <v>#REF!</v>
      </c>
      <c r="BL64" s="2" t="e">
        <f>#REF!</f>
        <v>#REF!</v>
      </c>
      <c r="BM64" s="2" t="e">
        <f>#REF!</f>
        <v>#REF!</v>
      </c>
      <c r="BN64" s="2" t="e">
        <f>#REF!</f>
        <v>#REF!</v>
      </c>
      <c r="BO64" s="2" t="e">
        <f>#REF!</f>
        <v>#REF!</v>
      </c>
      <c r="BP64" s="2" t="e">
        <f>#REF!</f>
        <v>#REF!</v>
      </c>
      <c r="BR64" s="113" t="str">
        <f t="shared" si="17"/>
        <v>9_7</v>
      </c>
      <c r="BS64" s="114">
        <f>OOC!G64</f>
        <v>3.13</v>
      </c>
      <c r="BT64" s="114">
        <f>OOC!H64</f>
        <v>3.0649999999999999</v>
      </c>
      <c r="BU64" s="3" t="e">
        <f t="shared" si="18"/>
        <v>#REF!</v>
      </c>
      <c r="BV64" s="3" t="e">
        <f t="shared" si="19"/>
        <v>#REF!</v>
      </c>
      <c r="BW64" s="3" t="e">
        <f t="shared" si="20"/>
        <v>#REF!</v>
      </c>
      <c r="BX64" s="115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</row>
    <row r="65" spans="1:76" ht="15" customHeight="1">
      <c r="A65" s="17">
        <v>24</v>
      </c>
      <c r="B65" s="84" t="s">
        <v>327</v>
      </c>
      <c r="C65" s="87" t="s">
        <v>270</v>
      </c>
      <c r="D65" s="88" t="s">
        <v>135</v>
      </c>
      <c r="E65" s="90">
        <v>1.5</v>
      </c>
      <c r="F65" s="12" t="s">
        <v>44</v>
      </c>
      <c r="G65" s="13">
        <v>3.1</v>
      </c>
      <c r="H65" s="14" t="e">
        <f>IF(OOC!S65=0,"",OOC!S65)</f>
        <v>#REF!</v>
      </c>
      <c r="I65" s="14" t="e">
        <f>IF(OOC!T65=0,"",OOC!T65)</f>
        <v>#REF!</v>
      </c>
      <c r="J65" s="15" t="s">
        <v>12</v>
      </c>
      <c r="K65" s="75"/>
      <c r="L65" s="18" t="e">
        <f t="shared" si="1"/>
        <v>#REF!</v>
      </c>
      <c r="M65" s="24" t="e">
        <f t="shared" si="2"/>
        <v>#REF!</v>
      </c>
      <c r="N65" s="28"/>
      <c r="O65" s="3" t="e">
        <f t="shared" si="3"/>
        <v>#REF!</v>
      </c>
      <c r="P65" s="3" t="e">
        <f t="shared" si="4"/>
        <v>#REF!</v>
      </c>
      <c r="Q65" s="3" t="e">
        <f t="shared" si="5"/>
        <v>#REF!</v>
      </c>
      <c r="R65" s="4" t="e">
        <f t="shared" si="6"/>
        <v>#REF!</v>
      </c>
      <c r="S65" s="5" t="e">
        <f t="shared" si="21"/>
        <v>#REF!</v>
      </c>
      <c r="T65" s="77" t="e">
        <f t="shared" si="7"/>
        <v>#REF!</v>
      </c>
      <c r="U65" s="77" t="e">
        <f t="shared" si="8"/>
        <v>#REF!</v>
      </c>
      <c r="V65" s="5" t="e">
        <f t="shared" si="9"/>
        <v>#REF!</v>
      </c>
      <c r="W65" s="5" t="e">
        <f t="shared" si="10"/>
        <v>#REF!</v>
      </c>
      <c r="X65" s="5" t="e">
        <f t="shared" si="11"/>
        <v>#REF!</v>
      </c>
      <c r="Y65" s="73" t="e">
        <f t="shared" si="12"/>
        <v>#REF!</v>
      </c>
      <c r="Z65" s="32" t="e">
        <f t="shared" si="13"/>
        <v>#REF!</v>
      </c>
      <c r="AA65" s="32" t="e">
        <f t="shared" si="14"/>
        <v>#REF!</v>
      </c>
      <c r="AB65" s="32" t="e">
        <f t="shared" si="15"/>
        <v>#REF!</v>
      </c>
      <c r="AC65" s="32" t="e">
        <f t="shared" si="0"/>
        <v>#REF!</v>
      </c>
      <c r="AD65" s="29"/>
      <c r="AE65" s="20" t="str">
        <f t="shared" si="16"/>
        <v/>
      </c>
      <c r="AF65" s="76"/>
      <c r="AG65" s="60"/>
      <c r="AH65" s="60"/>
      <c r="AI65" s="61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 t="e">
        <f>#REF!</f>
        <v>#REF!</v>
      </c>
      <c r="AO65" s="2" t="e">
        <f>#REF!</f>
        <v>#REF!</v>
      </c>
      <c r="AP65" s="2" t="e">
        <f>#REF!</f>
        <v>#REF!</v>
      </c>
      <c r="AQ65" s="2" t="e">
        <f>#REF!</f>
        <v>#REF!</v>
      </c>
      <c r="AR65" s="2" t="e">
        <f>#REF!</f>
        <v>#REF!</v>
      </c>
      <c r="AS65" s="2" t="e">
        <f>#REF!</f>
        <v>#REF!</v>
      </c>
      <c r="AT65" s="2" t="e">
        <f>#REF!</f>
        <v>#REF!</v>
      </c>
      <c r="AU65" s="2" t="e">
        <f>#REF!</f>
        <v>#REF!</v>
      </c>
      <c r="AV65" s="2" t="e">
        <f>#REF!</f>
        <v>#REF!</v>
      </c>
      <c r="AW65" s="2" t="e">
        <f>#REF!</f>
        <v>#REF!</v>
      </c>
      <c r="AX65" s="2" t="e">
        <f>#REF!</f>
        <v>#REF!</v>
      </c>
      <c r="AY65" s="2" t="e">
        <f>#REF!</f>
        <v>#REF!</v>
      </c>
      <c r="AZ65" s="2" t="e">
        <f>#REF!</f>
        <v>#REF!</v>
      </c>
      <c r="BA65" s="2" t="e">
        <f>#REF!</f>
        <v>#REF!</v>
      </c>
      <c r="BB65" s="2" t="e">
        <f>#REF!</f>
        <v>#REF!</v>
      </c>
      <c r="BC65" s="2" t="e">
        <f>#REF!</f>
        <v>#REF!</v>
      </c>
      <c r="BD65" s="2" t="e">
        <f>#REF!</f>
        <v>#REF!</v>
      </c>
      <c r="BE65" s="2" t="e">
        <f>#REF!</f>
        <v>#REF!</v>
      </c>
      <c r="BF65" s="2" t="e">
        <f>#REF!</f>
        <v>#REF!</v>
      </c>
      <c r="BG65" s="2" t="e">
        <f>#REF!</f>
        <v>#REF!</v>
      </c>
      <c r="BH65" s="2" t="e">
        <f>#REF!</f>
        <v>#REF!</v>
      </c>
      <c r="BI65" s="2" t="e">
        <f>#REF!</f>
        <v>#REF!</v>
      </c>
      <c r="BJ65" s="2" t="e">
        <f>#REF!</f>
        <v>#REF!</v>
      </c>
      <c r="BK65" s="2" t="e">
        <f>#REF!</f>
        <v>#REF!</v>
      </c>
      <c r="BL65" s="2" t="e">
        <f>#REF!</f>
        <v>#REF!</v>
      </c>
      <c r="BM65" s="2" t="e">
        <f>#REF!</f>
        <v>#REF!</v>
      </c>
      <c r="BN65" s="2" t="e">
        <f>#REF!</f>
        <v>#REF!</v>
      </c>
      <c r="BO65" s="2" t="e">
        <f>#REF!</f>
        <v>#REF!</v>
      </c>
      <c r="BP65" s="2" t="e">
        <f>#REF!</f>
        <v>#REF!</v>
      </c>
      <c r="BR65" s="113" t="str">
        <f t="shared" si="17"/>
        <v>9_8</v>
      </c>
      <c r="BS65" s="114">
        <f>OOC!G65</f>
        <v>3.13</v>
      </c>
      <c r="BT65" s="114">
        <f>OOC!H65</f>
        <v>3.0649999999999999</v>
      </c>
      <c r="BU65" s="3" t="e">
        <f t="shared" si="18"/>
        <v>#REF!</v>
      </c>
      <c r="BV65" s="3" t="e">
        <f t="shared" si="19"/>
        <v>#REF!</v>
      </c>
      <c r="BW65" s="3" t="e">
        <f t="shared" si="20"/>
        <v>#REF!</v>
      </c>
      <c r="BX65" s="115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</row>
    <row r="66" spans="1:76" ht="15" customHeight="1">
      <c r="A66" s="17">
        <v>25</v>
      </c>
      <c r="B66" s="91" t="s">
        <v>147</v>
      </c>
      <c r="C66" s="92" t="s">
        <v>271</v>
      </c>
      <c r="D66" s="88" t="s">
        <v>185</v>
      </c>
      <c r="E66" s="90">
        <v>1.33</v>
      </c>
      <c r="F66" s="12" t="s">
        <v>41</v>
      </c>
      <c r="G66" s="13"/>
      <c r="H66" s="14" t="e">
        <f>IF(OOC!S66=0,"",OOC!S66)</f>
        <v>#REF!</v>
      </c>
      <c r="I66" s="14" t="e">
        <f>IF(OOC!T66=0,"",OOC!T66)</f>
        <v>#REF!</v>
      </c>
      <c r="J66" s="15" t="s">
        <v>12</v>
      </c>
      <c r="K66" s="75"/>
      <c r="L66" s="18" t="e">
        <f t="shared" si="1"/>
        <v>#REF!</v>
      </c>
      <c r="M66" s="24" t="e">
        <f t="shared" si="2"/>
        <v>#REF!</v>
      </c>
      <c r="N66" s="28"/>
      <c r="O66" s="3" t="e">
        <f t="shared" si="3"/>
        <v>#REF!</v>
      </c>
      <c r="P66" s="3" t="e">
        <f t="shared" si="4"/>
        <v>#REF!</v>
      </c>
      <c r="Q66" s="3" t="e">
        <f t="shared" si="5"/>
        <v>#REF!</v>
      </c>
      <c r="R66" s="4" t="e">
        <f t="shared" si="6"/>
        <v>#REF!</v>
      </c>
      <c r="S66" s="5" t="e">
        <f t="shared" si="21"/>
        <v>#REF!</v>
      </c>
      <c r="T66" s="77" t="e">
        <f t="shared" si="7"/>
        <v>#REF!</v>
      </c>
      <c r="U66" s="77" t="e">
        <f t="shared" si="8"/>
        <v>#REF!</v>
      </c>
      <c r="V66" s="5" t="e">
        <f t="shared" si="9"/>
        <v>#REF!</v>
      </c>
      <c r="W66" s="5" t="e">
        <f t="shared" si="10"/>
        <v>#REF!</v>
      </c>
      <c r="X66" s="5" t="e">
        <f t="shared" si="11"/>
        <v>#REF!</v>
      </c>
      <c r="Y66" s="73" t="e">
        <f t="shared" si="12"/>
        <v>#REF!</v>
      </c>
      <c r="Z66" s="32" t="e">
        <f t="shared" si="13"/>
        <v>#REF!</v>
      </c>
      <c r="AA66" s="32" t="e">
        <f t="shared" si="14"/>
        <v>#REF!</v>
      </c>
      <c r="AB66" s="32" t="e">
        <f t="shared" si="15"/>
        <v>#REF!</v>
      </c>
      <c r="AC66" s="32" t="e">
        <f t="shared" si="0"/>
        <v>#REF!</v>
      </c>
      <c r="AD66" s="29"/>
      <c r="AE66" s="20" t="str">
        <f t="shared" si="16"/>
        <v/>
      </c>
      <c r="AF66" s="76"/>
      <c r="AG66" s="60"/>
      <c r="AH66" s="60"/>
      <c r="AI66" s="61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 t="e">
        <f>#REF!</f>
        <v>#REF!</v>
      </c>
      <c r="AO66" s="2" t="e">
        <f>#REF!</f>
        <v>#REF!</v>
      </c>
      <c r="AP66" s="2" t="e">
        <f>#REF!</f>
        <v>#REF!</v>
      </c>
      <c r="AQ66" s="2" t="e">
        <f>#REF!</f>
        <v>#REF!</v>
      </c>
      <c r="AR66" s="2" t="e">
        <f>#REF!</f>
        <v>#REF!</v>
      </c>
      <c r="AS66" s="2" t="e">
        <f>#REF!</f>
        <v>#REF!</v>
      </c>
      <c r="AT66" s="2" t="e">
        <f>#REF!</f>
        <v>#REF!</v>
      </c>
      <c r="AU66" s="2" t="e">
        <f>#REF!</f>
        <v>#REF!</v>
      </c>
      <c r="AV66" s="2" t="e">
        <f>#REF!</f>
        <v>#REF!</v>
      </c>
      <c r="AW66" s="2" t="e">
        <f>#REF!</f>
        <v>#REF!</v>
      </c>
      <c r="AX66" s="2" t="e">
        <f>#REF!</f>
        <v>#REF!</v>
      </c>
      <c r="AY66" s="2" t="e">
        <f>#REF!</f>
        <v>#REF!</v>
      </c>
      <c r="AZ66" s="2" t="e">
        <f>#REF!</f>
        <v>#REF!</v>
      </c>
      <c r="BA66" s="2" t="e">
        <f>#REF!</f>
        <v>#REF!</v>
      </c>
      <c r="BB66" s="2" t="e">
        <f>#REF!</f>
        <v>#REF!</v>
      </c>
      <c r="BC66" s="2" t="e">
        <f>#REF!</f>
        <v>#REF!</v>
      </c>
      <c r="BD66" s="2" t="e">
        <f>#REF!</f>
        <v>#REF!</v>
      </c>
      <c r="BE66" s="2" t="e">
        <f>#REF!</f>
        <v>#REF!</v>
      </c>
      <c r="BF66" s="2" t="e">
        <f>#REF!</f>
        <v>#REF!</v>
      </c>
      <c r="BG66" s="2" t="e">
        <f>#REF!</f>
        <v>#REF!</v>
      </c>
      <c r="BH66" s="2" t="e">
        <f>#REF!</f>
        <v>#REF!</v>
      </c>
      <c r="BI66" s="2" t="e">
        <f>#REF!</f>
        <v>#REF!</v>
      </c>
      <c r="BJ66" s="2" t="e">
        <f>#REF!</f>
        <v>#REF!</v>
      </c>
      <c r="BK66" s="2" t="e">
        <f>#REF!</f>
        <v>#REF!</v>
      </c>
      <c r="BL66" s="2" t="e">
        <f>#REF!</f>
        <v>#REF!</v>
      </c>
      <c r="BM66" s="2" t="e">
        <f>#REF!</f>
        <v>#REF!</v>
      </c>
      <c r="BN66" s="2" t="e">
        <f>#REF!</f>
        <v>#REF!</v>
      </c>
      <c r="BO66" s="2" t="e">
        <f>#REF!</f>
        <v>#REF!</v>
      </c>
      <c r="BP66" s="2" t="e">
        <f>#REF!</f>
        <v>#REF!</v>
      </c>
      <c r="BR66" s="113" t="str">
        <f t="shared" si="17"/>
        <v>11</v>
      </c>
      <c r="BS66" s="114">
        <f>OOC!G66</f>
        <v>3.5000000000000003E-2</v>
      </c>
      <c r="BT66" s="114" t="str">
        <f>OOC!H66</f>
        <v/>
      </c>
      <c r="BU66" s="3" t="e">
        <f t="shared" si="18"/>
        <v>#REF!</v>
      </c>
      <c r="BV66" s="3" t="e">
        <f t="shared" si="19"/>
        <v>#REF!</v>
      </c>
      <c r="BW66" s="3" t="e">
        <f t="shared" si="20"/>
        <v>#REF!</v>
      </c>
      <c r="BX66" s="115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</row>
    <row r="67" spans="1:76" ht="15" customHeight="1">
      <c r="A67" s="17"/>
      <c r="B67" s="91"/>
      <c r="C67" s="92"/>
      <c r="D67" s="88"/>
      <c r="E67" s="90"/>
      <c r="F67" s="12"/>
      <c r="G67" s="13"/>
      <c r="H67" s="14"/>
      <c r="I67" s="14"/>
      <c r="J67" s="15"/>
      <c r="K67" s="75"/>
      <c r="L67" s="18"/>
      <c r="M67" s="24"/>
      <c r="N67" s="28"/>
      <c r="O67" s="3"/>
      <c r="P67" s="3"/>
      <c r="Q67" s="3"/>
      <c r="R67" s="4"/>
      <c r="S67" s="5"/>
      <c r="T67" s="77"/>
      <c r="U67" s="77"/>
      <c r="V67" s="5"/>
      <c r="W67" s="5"/>
      <c r="X67" s="5"/>
      <c r="Y67" s="73"/>
      <c r="Z67" s="32"/>
      <c r="AA67" s="32"/>
      <c r="AB67" s="32"/>
      <c r="AC67" s="32"/>
      <c r="AD67" s="29"/>
      <c r="AE67" s="20"/>
      <c r="AF67" s="76"/>
      <c r="AG67" s="60"/>
      <c r="AH67" s="60"/>
      <c r="AI67" s="61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3">
        <f t="shared" si="17"/>
        <v>0</v>
      </c>
      <c r="BS67" s="114" t="str">
        <f>OOC!G67</f>
        <v/>
      </c>
      <c r="BT67" s="114" t="str">
        <f>OOC!H67</f>
        <v/>
      </c>
      <c r="BU67" s="3" t="str">
        <f t="shared" si="18"/>
        <v/>
      </c>
      <c r="BV67" s="3" t="str">
        <f t="shared" si="19"/>
        <v/>
      </c>
      <c r="BW67" s="3" t="str">
        <f t="shared" si="20"/>
        <v/>
      </c>
      <c r="BX67" s="115" t="str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OK</v>
      </c>
    </row>
    <row r="68" spans="1:76" ht="15" customHeight="1">
      <c r="A68" s="17"/>
      <c r="B68" s="91"/>
      <c r="C68" s="92"/>
      <c r="D68" s="88"/>
      <c r="E68" s="90"/>
      <c r="F68" s="12"/>
      <c r="G68" s="13"/>
      <c r="H68" s="14"/>
      <c r="I68" s="14"/>
      <c r="J68" s="15"/>
      <c r="K68" s="75"/>
      <c r="L68" s="18"/>
      <c r="M68" s="24"/>
      <c r="N68" s="28"/>
      <c r="O68" s="3"/>
      <c r="P68" s="3"/>
      <c r="Q68" s="3"/>
      <c r="R68" s="4"/>
      <c r="S68" s="5"/>
      <c r="T68" s="77"/>
      <c r="U68" s="77"/>
      <c r="V68" s="5"/>
      <c r="W68" s="5"/>
      <c r="X68" s="5"/>
      <c r="Y68" s="73"/>
      <c r="Z68" s="32"/>
      <c r="AA68" s="32"/>
      <c r="AB68" s="32"/>
      <c r="AC68" s="32"/>
      <c r="AD68" s="29"/>
      <c r="AE68" s="20"/>
      <c r="AF68" s="76"/>
      <c r="AG68" s="60"/>
      <c r="AH68" s="60"/>
      <c r="AI68" s="61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3">
        <f t="shared" si="17"/>
        <v>0</v>
      </c>
      <c r="BS68" s="114" t="str">
        <f>OOC!G68</f>
        <v/>
      </c>
      <c r="BT68" s="114" t="str">
        <f>OOC!H68</f>
        <v/>
      </c>
      <c r="BU68" s="3" t="str">
        <f t="shared" si="18"/>
        <v/>
      </c>
      <c r="BV68" s="3" t="str">
        <f t="shared" si="19"/>
        <v/>
      </c>
      <c r="BW68" s="3" t="str">
        <f t="shared" si="20"/>
        <v/>
      </c>
      <c r="BX68" s="115" t="str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OK</v>
      </c>
    </row>
    <row r="69" spans="1:76" ht="15" customHeight="1">
      <c r="A69" s="17">
        <v>26</v>
      </c>
      <c r="B69" s="84" t="s">
        <v>328</v>
      </c>
      <c r="C69" s="85" t="s">
        <v>148</v>
      </c>
      <c r="D69" s="88" t="s">
        <v>135</v>
      </c>
      <c r="E69" s="90">
        <v>1.5</v>
      </c>
      <c r="F69" s="12" t="s">
        <v>44</v>
      </c>
      <c r="G69" s="13">
        <v>0.52</v>
      </c>
      <c r="H69" s="14" t="e">
        <f>IF(OOC!S69=0,"",OOC!S69)</f>
        <v>#REF!</v>
      </c>
      <c r="I69" s="14" t="e">
        <f>IF(OOC!T69=0,"",OOC!T69)</f>
        <v>#REF!</v>
      </c>
      <c r="J69" s="15" t="s">
        <v>12</v>
      </c>
      <c r="K69" s="75"/>
      <c r="L69" s="18" t="e">
        <f t="shared" si="1"/>
        <v>#REF!</v>
      </c>
      <c r="M69" s="24" t="e">
        <f t="shared" si="2"/>
        <v>#REF!</v>
      </c>
      <c r="N69" s="28"/>
      <c r="O69" s="3" t="e">
        <f t="shared" si="3"/>
        <v>#REF!</v>
      </c>
      <c r="P69" s="3" t="e">
        <f t="shared" si="4"/>
        <v>#REF!</v>
      </c>
      <c r="Q69" s="3" t="e">
        <f t="shared" si="5"/>
        <v>#REF!</v>
      </c>
      <c r="R69" s="4" t="e">
        <f t="shared" si="6"/>
        <v>#REF!</v>
      </c>
      <c r="S69" s="5" t="e">
        <f t="shared" si="21"/>
        <v>#REF!</v>
      </c>
      <c r="T69" s="77" t="e">
        <f t="shared" si="7"/>
        <v>#REF!</v>
      </c>
      <c r="U69" s="77" t="e">
        <f t="shared" si="8"/>
        <v>#REF!</v>
      </c>
      <c r="V69" s="5" t="e">
        <f t="shared" si="9"/>
        <v>#REF!</v>
      </c>
      <c r="W69" s="5" t="e">
        <f t="shared" si="10"/>
        <v>#REF!</v>
      </c>
      <c r="X69" s="5" t="e">
        <f t="shared" si="11"/>
        <v>#REF!</v>
      </c>
      <c r="Y69" s="73" t="e">
        <f t="shared" si="12"/>
        <v>#REF!</v>
      </c>
      <c r="Z69" s="32" t="e">
        <f t="shared" si="13"/>
        <v>#REF!</v>
      </c>
      <c r="AA69" s="32" t="e">
        <f t="shared" si="14"/>
        <v>#REF!</v>
      </c>
      <c r="AB69" s="32" t="e">
        <f t="shared" si="15"/>
        <v>#REF!</v>
      </c>
      <c r="AC69" s="32" t="e">
        <f t="shared" si="0"/>
        <v>#REF!</v>
      </c>
      <c r="AD69" s="29"/>
      <c r="AE69" s="20" t="str">
        <f t="shared" si="16"/>
        <v/>
      </c>
      <c r="AF69" s="76"/>
      <c r="AG69" s="60"/>
      <c r="AH69" s="60"/>
      <c r="AI69" s="61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 t="e">
        <f>#REF!</f>
        <v>#REF!</v>
      </c>
      <c r="AO69" s="2" t="e">
        <f>#REF!</f>
        <v>#REF!</v>
      </c>
      <c r="AP69" s="2" t="e">
        <f>#REF!</f>
        <v>#REF!</v>
      </c>
      <c r="AQ69" s="2" t="e">
        <f>#REF!</f>
        <v>#REF!</v>
      </c>
      <c r="AR69" s="2" t="e">
        <f>#REF!</f>
        <v>#REF!</v>
      </c>
      <c r="AS69" s="2" t="e">
        <f>#REF!</f>
        <v>#REF!</v>
      </c>
      <c r="AT69" s="2" t="e">
        <f>#REF!</f>
        <v>#REF!</v>
      </c>
      <c r="AU69" s="2" t="e">
        <f>#REF!</f>
        <v>#REF!</v>
      </c>
      <c r="AV69" s="2" t="e">
        <f>#REF!</f>
        <v>#REF!</v>
      </c>
      <c r="AW69" s="2" t="e">
        <f>#REF!</f>
        <v>#REF!</v>
      </c>
      <c r="AX69" s="2" t="e">
        <f>#REF!</f>
        <v>#REF!</v>
      </c>
      <c r="AY69" s="2" t="e">
        <f>#REF!</f>
        <v>#REF!</v>
      </c>
      <c r="AZ69" s="2" t="e">
        <f>#REF!</f>
        <v>#REF!</v>
      </c>
      <c r="BA69" s="2" t="e">
        <f>#REF!</f>
        <v>#REF!</v>
      </c>
      <c r="BB69" s="2" t="e">
        <f>#REF!</f>
        <v>#REF!</v>
      </c>
      <c r="BC69" s="2" t="e">
        <f>#REF!</f>
        <v>#REF!</v>
      </c>
      <c r="BD69" s="2" t="e">
        <f>#REF!</f>
        <v>#REF!</v>
      </c>
      <c r="BE69" s="2" t="e">
        <f>#REF!</f>
        <v>#REF!</v>
      </c>
      <c r="BF69" s="2" t="e">
        <f>#REF!</f>
        <v>#REF!</v>
      </c>
      <c r="BG69" s="2" t="e">
        <f>#REF!</f>
        <v>#REF!</v>
      </c>
      <c r="BH69" s="2" t="e">
        <f>#REF!</f>
        <v>#REF!</v>
      </c>
      <c r="BI69" s="2" t="e">
        <f>#REF!</f>
        <v>#REF!</v>
      </c>
      <c r="BJ69" s="2" t="e">
        <f>#REF!</f>
        <v>#REF!</v>
      </c>
      <c r="BK69" s="2" t="e">
        <f>#REF!</f>
        <v>#REF!</v>
      </c>
      <c r="BL69" s="2" t="e">
        <f>#REF!</f>
        <v>#REF!</v>
      </c>
      <c r="BM69" s="2" t="e">
        <f>#REF!</f>
        <v>#REF!</v>
      </c>
      <c r="BN69" s="2" t="e">
        <f>#REF!</f>
        <v>#REF!</v>
      </c>
      <c r="BO69" s="2" t="e">
        <f>#REF!</f>
        <v>#REF!</v>
      </c>
      <c r="BP69" s="2" t="e">
        <f>#REF!</f>
        <v>#REF!</v>
      </c>
      <c r="BR69" s="113" t="str">
        <f t="shared" si="17"/>
        <v>12-1</v>
      </c>
      <c r="BS69" s="114">
        <f>OOC!G69</f>
        <v>0.55000000000000004</v>
      </c>
      <c r="BT69" s="114">
        <f>OOC!H69</f>
        <v>0.49</v>
      </c>
      <c r="BU69" s="3" t="e">
        <f t="shared" si="18"/>
        <v>#REF!</v>
      </c>
      <c r="BV69" s="3" t="e">
        <f t="shared" si="19"/>
        <v>#REF!</v>
      </c>
      <c r="BW69" s="3" t="e">
        <f t="shared" si="20"/>
        <v>#REF!</v>
      </c>
      <c r="BX69" s="115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</row>
    <row r="70" spans="1:76" ht="15" customHeight="1">
      <c r="A70" s="17">
        <v>27</v>
      </c>
      <c r="B70" s="84" t="s">
        <v>329</v>
      </c>
      <c r="C70" s="85" t="s">
        <v>149</v>
      </c>
      <c r="D70" s="88" t="s">
        <v>135</v>
      </c>
      <c r="E70" s="90">
        <v>1.5</v>
      </c>
      <c r="F70" s="12" t="s">
        <v>44</v>
      </c>
      <c r="G70" s="13">
        <v>0.52</v>
      </c>
      <c r="H70" s="14" t="e">
        <f>IF(OOC!S70=0,"",OOC!S70)</f>
        <v>#REF!</v>
      </c>
      <c r="I70" s="14" t="e">
        <f>IF(OOC!T70=0,"",OOC!T70)</f>
        <v>#REF!</v>
      </c>
      <c r="J70" s="15" t="s">
        <v>12</v>
      </c>
      <c r="K70" s="75"/>
      <c r="L70" s="18" t="e">
        <f t="shared" si="1"/>
        <v>#REF!</v>
      </c>
      <c r="M70" s="24" t="e">
        <f t="shared" si="2"/>
        <v>#REF!</v>
      </c>
      <c r="N70" s="28"/>
      <c r="O70" s="3" t="e">
        <f t="shared" si="3"/>
        <v>#REF!</v>
      </c>
      <c r="P70" s="3" t="e">
        <f t="shared" si="4"/>
        <v>#REF!</v>
      </c>
      <c r="Q70" s="3" t="e">
        <f t="shared" si="5"/>
        <v>#REF!</v>
      </c>
      <c r="R70" s="4" t="e">
        <f t="shared" si="6"/>
        <v>#REF!</v>
      </c>
      <c r="S70" s="5" t="e">
        <f t="shared" si="21"/>
        <v>#REF!</v>
      </c>
      <c r="T70" s="77" t="e">
        <f t="shared" si="7"/>
        <v>#REF!</v>
      </c>
      <c r="U70" s="77" t="e">
        <f t="shared" si="8"/>
        <v>#REF!</v>
      </c>
      <c r="V70" s="5" t="e">
        <f t="shared" si="9"/>
        <v>#REF!</v>
      </c>
      <c r="W70" s="5" t="e">
        <f t="shared" si="10"/>
        <v>#REF!</v>
      </c>
      <c r="X70" s="5" t="e">
        <f t="shared" si="11"/>
        <v>#REF!</v>
      </c>
      <c r="Y70" s="73" t="e">
        <f t="shared" si="12"/>
        <v>#REF!</v>
      </c>
      <c r="Z70" s="32" t="e">
        <f t="shared" si="13"/>
        <v>#REF!</v>
      </c>
      <c r="AA70" s="32" t="e">
        <f t="shared" si="14"/>
        <v>#REF!</v>
      </c>
      <c r="AB70" s="32" t="e">
        <f t="shared" si="15"/>
        <v>#REF!</v>
      </c>
      <c r="AC70" s="32" t="e">
        <f t="shared" si="0"/>
        <v>#REF!</v>
      </c>
      <c r="AD70" s="29"/>
      <c r="AE70" s="20" t="str">
        <f t="shared" si="16"/>
        <v/>
      </c>
      <c r="AF70" s="76"/>
      <c r="AG70" s="60"/>
      <c r="AH70" s="60"/>
      <c r="AI70" s="61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 t="e">
        <f>#REF!</f>
        <v>#REF!</v>
      </c>
      <c r="AO70" s="2" t="e">
        <f>#REF!</f>
        <v>#REF!</v>
      </c>
      <c r="AP70" s="2" t="e">
        <f>#REF!</f>
        <v>#REF!</v>
      </c>
      <c r="AQ70" s="2" t="e">
        <f>#REF!</f>
        <v>#REF!</v>
      </c>
      <c r="AR70" s="2" t="e">
        <f>#REF!</f>
        <v>#REF!</v>
      </c>
      <c r="AS70" s="2" t="e">
        <f>#REF!</f>
        <v>#REF!</v>
      </c>
      <c r="AT70" s="2" t="e">
        <f>#REF!</f>
        <v>#REF!</v>
      </c>
      <c r="AU70" s="2" t="e">
        <f>#REF!</f>
        <v>#REF!</v>
      </c>
      <c r="AV70" s="2" t="e">
        <f>#REF!</f>
        <v>#REF!</v>
      </c>
      <c r="AW70" s="2" t="e">
        <f>#REF!</f>
        <v>#REF!</v>
      </c>
      <c r="AX70" s="2" t="e">
        <f>#REF!</f>
        <v>#REF!</v>
      </c>
      <c r="AY70" s="2" t="e">
        <f>#REF!</f>
        <v>#REF!</v>
      </c>
      <c r="AZ70" s="2" t="e">
        <f>#REF!</f>
        <v>#REF!</v>
      </c>
      <c r="BA70" s="2" t="e">
        <f>#REF!</f>
        <v>#REF!</v>
      </c>
      <c r="BB70" s="2" t="e">
        <f>#REF!</f>
        <v>#REF!</v>
      </c>
      <c r="BC70" s="2" t="e">
        <f>#REF!</f>
        <v>#REF!</v>
      </c>
      <c r="BD70" s="2" t="e">
        <f>#REF!</f>
        <v>#REF!</v>
      </c>
      <c r="BE70" s="2" t="e">
        <f>#REF!</f>
        <v>#REF!</v>
      </c>
      <c r="BF70" s="2" t="e">
        <f>#REF!</f>
        <v>#REF!</v>
      </c>
      <c r="BG70" s="2" t="e">
        <f>#REF!</f>
        <v>#REF!</v>
      </c>
      <c r="BH70" s="2" t="e">
        <f>#REF!</f>
        <v>#REF!</v>
      </c>
      <c r="BI70" s="2" t="e">
        <f>#REF!</f>
        <v>#REF!</v>
      </c>
      <c r="BJ70" s="2" t="e">
        <f>#REF!</f>
        <v>#REF!</v>
      </c>
      <c r="BK70" s="2" t="e">
        <f>#REF!</f>
        <v>#REF!</v>
      </c>
      <c r="BL70" s="2" t="e">
        <f>#REF!</f>
        <v>#REF!</v>
      </c>
      <c r="BM70" s="2" t="e">
        <f>#REF!</f>
        <v>#REF!</v>
      </c>
      <c r="BN70" s="2" t="e">
        <f>#REF!</f>
        <v>#REF!</v>
      </c>
      <c r="BO70" s="2" t="e">
        <f>#REF!</f>
        <v>#REF!</v>
      </c>
      <c r="BP70" s="2" t="e">
        <f>#REF!</f>
        <v>#REF!</v>
      </c>
      <c r="BR70" s="113" t="str">
        <f t="shared" si="17"/>
        <v>12-2</v>
      </c>
      <c r="BS70" s="114">
        <f>OOC!G70</f>
        <v>0.55000000000000004</v>
      </c>
      <c r="BT70" s="114">
        <f>OOC!H70</f>
        <v>0.49</v>
      </c>
      <c r="BU70" s="3" t="e">
        <f t="shared" si="18"/>
        <v>#REF!</v>
      </c>
      <c r="BV70" s="3" t="e">
        <f t="shared" si="19"/>
        <v>#REF!</v>
      </c>
      <c r="BW70" s="3" t="e">
        <f t="shared" si="20"/>
        <v>#REF!</v>
      </c>
      <c r="BX70" s="115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</row>
    <row r="71" spans="1:76" ht="15" customHeight="1">
      <c r="A71" s="17">
        <v>28</v>
      </c>
      <c r="B71" s="84" t="s">
        <v>330</v>
      </c>
      <c r="C71" s="85" t="s">
        <v>150</v>
      </c>
      <c r="D71" s="21" t="s">
        <v>135</v>
      </c>
      <c r="E71" s="90">
        <v>1.5</v>
      </c>
      <c r="F71" s="12" t="s">
        <v>44</v>
      </c>
      <c r="G71" s="13">
        <v>0.52</v>
      </c>
      <c r="H71" s="14" t="e">
        <f>IF(OOC!S71=0,"",OOC!S71)</f>
        <v>#REF!</v>
      </c>
      <c r="I71" s="14" t="e">
        <f>IF(OOC!T71=0,"",OOC!T71)</f>
        <v>#REF!</v>
      </c>
      <c r="J71" s="15" t="s">
        <v>12</v>
      </c>
      <c r="K71" s="75"/>
      <c r="L71" s="18" t="e">
        <f t="shared" si="1"/>
        <v>#REF!</v>
      </c>
      <c r="M71" s="24" t="e">
        <f t="shared" si="2"/>
        <v>#REF!</v>
      </c>
      <c r="N71" s="28"/>
      <c r="O71" s="3" t="e">
        <f t="shared" si="3"/>
        <v>#REF!</v>
      </c>
      <c r="P71" s="3" t="e">
        <f t="shared" si="4"/>
        <v>#REF!</v>
      </c>
      <c r="Q71" s="3" t="e">
        <f t="shared" si="5"/>
        <v>#REF!</v>
      </c>
      <c r="R71" s="4" t="e">
        <f t="shared" si="6"/>
        <v>#REF!</v>
      </c>
      <c r="S71" s="5" t="e">
        <f t="shared" si="21"/>
        <v>#REF!</v>
      </c>
      <c r="T71" s="77" t="e">
        <f t="shared" si="7"/>
        <v>#REF!</v>
      </c>
      <c r="U71" s="77" t="e">
        <f t="shared" si="8"/>
        <v>#REF!</v>
      </c>
      <c r="V71" s="5" t="e">
        <f t="shared" si="9"/>
        <v>#REF!</v>
      </c>
      <c r="W71" s="5" t="e">
        <f t="shared" si="10"/>
        <v>#REF!</v>
      </c>
      <c r="X71" s="5" t="e">
        <f t="shared" si="11"/>
        <v>#REF!</v>
      </c>
      <c r="Y71" s="73" t="e">
        <f t="shared" si="12"/>
        <v>#REF!</v>
      </c>
      <c r="Z71" s="32" t="e">
        <f t="shared" si="13"/>
        <v>#REF!</v>
      </c>
      <c r="AA71" s="32" t="e">
        <f t="shared" si="14"/>
        <v>#REF!</v>
      </c>
      <c r="AB71" s="32" t="e">
        <f t="shared" si="15"/>
        <v>#REF!</v>
      </c>
      <c r="AC71" s="32" t="e">
        <f t="shared" si="0"/>
        <v>#REF!</v>
      </c>
      <c r="AD71" s="29"/>
      <c r="AE71" s="20" t="str">
        <f t="shared" si="16"/>
        <v/>
      </c>
      <c r="AF71" s="76"/>
      <c r="AG71" s="60"/>
      <c r="AH71" s="60"/>
      <c r="AI71" s="61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 t="e">
        <f>#REF!</f>
        <v>#REF!</v>
      </c>
      <c r="AO71" s="2" t="e">
        <f>#REF!</f>
        <v>#REF!</v>
      </c>
      <c r="AP71" s="2" t="e">
        <f>#REF!</f>
        <v>#REF!</v>
      </c>
      <c r="AQ71" s="2" t="e">
        <f>#REF!</f>
        <v>#REF!</v>
      </c>
      <c r="AR71" s="2" t="e">
        <f>#REF!</f>
        <v>#REF!</v>
      </c>
      <c r="AS71" s="2" t="e">
        <f>#REF!</f>
        <v>#REF!</v>
      </c>
      <c r="AT71" s="2" t="e">
        <f>#REF!</f>
        <v>#REF!</v>
      </c>
      <c r="AU71" s="2" t="e">
        <f>#REF!</f>
        <v>#REF!</v>
      </c>
      <c r="AV71" s="2" t="e">
        <f>#REF!</f>
        <v>#REF!</v>
      </c>
      <c r="AW71" s="2" t="e">
        <f>#REF!</f>
        <v>#REF!</v>
      </c>
      <c r="AX71" s="2" t="e">
        <f>#REF!</f>
        <v>#REF!</v>
      </c>
      <c r="AY71" s="2" t="e">
        <f>#REF!</f>
        <v>#REF!</v>
      </c>
      <c r="AZ71" s="2" t="e">
        <f>#REF!</f>
        <v>#REF!</v>
      </c>
      <c r="BA71" s="2" t="e">
        <f>#REF!</f>
        <v>#REF!</v>
      </c>
      <c r="BB71" s="2" t="e">
        <f>#REF!</f>
        <v>#REF!</v>
      </c>
      <c r="BC71" s="2" t="e">
        <f>#REF!</f>
        <v>#REF!</v>
      </c>
      <c r="BD71" s="2" t="e">
        <f>#REF!</f>
        <v>#REF!</v>
      </c>
      <c r="BE71" s="2" t="e">
        <f>#REF!</f>
        <v>#REF!</v>
      </c>
      <c r="BF71" s="2" t="e">
        <f>#REF!</f>
        <v>#REF!</v>
      </c>
      <c r="BG71" s="2" t="e">
        <f>#REF!</f>
        <v>#REF!</v>
      </c>
      <c r="BH71" s="2" t="e">
        <f>#REF!</f>
        <v>#REF!</v>
      </c>
      <c r="BI71" s="2" t="e">
        <f>#REF!</f>
        <v>#REF!</v>
      </c>
      <c r="BJ71" s="2" t="e">
        <f>#REF!</f>
        <v>#REF!</v>
      </c>
      <c r="BK71" s="2" t="e">
        <f>#REF!</f>
        <v>#REF!</v>
      </c>
      <c r="BL71" s="2" t="e">
        <f>#REF!</f>
        <v>#REF!</v>
      </c>
      <c r="BM71" s="2" t="e">
        <f>#REF!</f>
        <v>#REF!</v>
      </c>
      <c r="BN71" s="2" t="e">
        <f>#REF!</f>
        <v>#REF!</v>
      </c>
      <c r="BO71" s="2" t="e">
        <f>#REF!</f>
        <v>#REF!</v>
      </c>
      <c r="BP71" s="2" t="e">
        <f>#REF!</f>
        <v>#REF!</v>
      </c>
      <c r="BR71" s="113" t="str">
        <f t="shared" si="17"/>
        <v>12-3</v>
      </c>
      <c r="BS71" s="114">
        <f>OOC!G71</f>
        <v>0.55000000000000004</v>
      </c>
      <c r="BT71" s="114">
        <f>OOC!H71</f>
        <v>0.49</v>
      </c>
      <c r="BU71" s="3" t="e">
        <f t="shared" si="18"/>
        <v>#REF!</v>
      </c>
      <c r="BV71" s="3" t="e">
        <f t="shared" si="19"/>
        <v>#REF!</v>
      </c>
      <c r="BW71" s="3" t="e">
        <f t="shared" si="20"/>
        <v>#REF!</v>
      </c>
      <c r="BX71" s="115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</row>
    <row r="72" spans="1:76" ht="15" customHeight="1">
      <c r="A72" s="17">
        <v>29</v>
      </c>
      <c r="B72" s="84" t="s">
        <v>331</v>
      </c>
      <c r="C72" s="85" t="s">
        <v>151</v>
      </c>
      <c r="D72" s="21" t="s">
        <v>135</v>
      </c>
      <c r="E72" s="90">
        <v>1.5</v>
      </c>
      <c r="F72" s="12" t="s">
        <v>44</v>
      </c>
      <c r="G72" s="13">
        <v>0.52</v>
      </c>
      <c r="H72" s="14" t="e">
        <f>IF(OOC!S72=0,"",OOC!S72)</f>
        <v>#REF!</v>
      </c>
      <c r="I72" s="14" t="e">
        <f>IF(OOC!T72=0,"",OOC!T72)</f>
        <v>#REF!</v>
      </c>
      <c r="J72" s="15" t="s">
        <v>12</v>
      </c>
      <c r="K72" s="75"/>
      <c r="L72" s="18" t="e">
        <f t="shared" si="1"/>
        <v>#REF!</v>
      </c>
      <c r="M72" s="24" t="e">
        <f t="shared" si="2"/>
        <v>#REF!</v>
      </c>
      <c r="N72" s="28"/>
      <c r="O72" s="3" t="e">
        <f t="shared" si="3"/>
        <v>#REF!</v>
      </c>
      <c r="P72" s="3" t="e">
        <f t="shared" si="4"/>
        <v>#REF!</v>
      </c>
      <c r="Q72" s="3" t="e">
        <f t="shared" si="5"/>
        <v>#REF!</v>
      </c>
      <c r="R72" s="4" t="e">
        <f t="shared" si="6"/>
        <v>#REF!</v>
      </c>
      <c r="S72" s="5" t="e">
        <f t="shared" si="21"/>
        <v>#REF!</v>
      </c>
      <c r="T72" s="77" t="e">
        <f t="shared" si="7"/>
        <v>#REF!</v>
      </c>
      <c r="U72" s="77" t="e">
        <f t="shared" si="8"/>
        <v>#REF!</v>
      </c>
      <c r="V72" s="5" t="e">
        <f t="shared" si="9"/>
        <v>#REF!</v>
      </c>
      <c r="W72" s="5" t="e">
        <f t="shared" si="10"/>
        <v>#REF!</v>
      </c>
      <c r="X72" s="5" t="e">
        <f t="shared" si="11"/>
        <v>#REF!</v>
      </c>
      <c r="Y72" s="73" t="e">
        <f t="shared" si="12"/>
        <v>#REF!</v>
      </c>
      <c r="Z72" s="32" t="e">
        <f t="shared" si="13"/>
        <v>#REF!</v>
      </c>
      <c r="AA72" s="32" t="e">
        <f t="shared" si="14"/>
        <v>#REF!</v>
      </c>
      <c r="AB72" s="32" t="e">
        <f t="shared" si="15"/>
        <v>#REF!</v>
      </c>
      <c r="AC72" s="32" t="e">
        <f t="shared" si="0"/>
        <v>#REF!</v>
      </c>
      <c r="AD72" s="29"/>
      <c r="AE72" s="20" t="str">
        <f t="shared" si="16"/>
        <v/>
      </c>
      <c r="AF72" s="76"/>
      <c r="AG72" s="60"/>
      <c r="AH72" s="60"/>
      <c r="AI72" s="61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 t="e">
        <f>#REF!</f>
        <v>#REF!</v>
      </c>
      <c r="AO72" s="2" t="e">
        <f>#REF!</f>
        <v>#REF!</v>
      </c>
      <c r="AP72" s="2" t="e">
        <f>#REF!</f>
        <v>#REF!</v>
      </c>
      <c r="AQ72" s="2" t="e">
        <f>#REF!</f>
        <v>#REF!</v>
      </c>
      <c r="AR72" s="2" t="e">
        <f>#REF!</f>
        <v>#REF!</v>
      </c>
      <c r="AS72" s="2" t="e">
        <f>#REF!</f>
        <v>#REF!</v>
      </c>
      <c r="AT72" s="2" t="e">
        <f>#REF!</f>
        <v>#REF!</v>
      </c>
      <c r="AU72" s="2" t="e">
        <f>#REF!</f>
        <v>#REF!</v>
      </c>
      <c r="AV72" s="2" t="e">
        <f>#REF!</f>
        <v>#REF!</v>
      </c>
      <c r="AW72" s="2" t="e">
        <f>#REF!</f>
        <v>#REF!</v>
      </c>
      <c r="AX72" s="2" t="e">
        <f>#REF!</f>
        <v>#REF!</v>
      </c>
      <c r="AY72" s="2" t="e">
        <f>#REF!</f>
        <v>#REF!</v>
      </c>
      <c r="AZ72" s="2" t="e">
        <f>#REF!</f>
        <v>#REF!</v>
      </c>
      <c r="BA72" s="2" t="e">
        <f>#REF!</f>
        <v>#REF!</v>
      </c>
      <c r="BB72" s="2" t="e">
        <f>#REF!</f>
        <v>#REF!</v>
      </c>
      <c r="BC72" s="2" t="e">
        <f>#REF!</f>
        <v>#REF!</v>
      </c>
      <c r="BD72" s="2" t="e">
        <f>#REF!</f>
        <v>#REF!</v>
      </c>
      <c r="BE72" s="2" t="e">
        <f>#REF!</f>
        <v>#REF!</v>
      </c>
      <c r="BF72" s="2" t="e">
        <f>#REF!</f>
        <v>#REF!</v>
      </c>
      <c r="BG72" s="2" t="e">
        <f>#REF!</f>
        <v>#REF!</v>
      </c>
      <c r="BH72" s="2" t="e">
        <f>#REF!</f>
        <v>#REF!</v>
      </c>
      <c r="BI72" s="2" t="e">
        <f>#REF!</f>
        <v>#REF!</v>
      </c>
      <c r="BJ72" s="2" t="e">
        <f>#REF!</f>
        <v>#REF!</v>
      </c>
      <c r="BK72" s="2" t="e">
        <f>#REF!</f>
        <v>#REF!</v>
      </c>
      <c r="BL72" s="2" t="e">
        <f>#REF!</f>
        <v>#REF!</v>
      </c>
      <c r="BM72" s="2" t="e">
        <f>#REF!</f>
        <v>#REF!</v>
      </c>
      <c r="BN72" s="2" t="e">
        <f>#REF!</f>
        <v>#REF!</v>
      </c>
      <c r="BO72" s="2" t="e">
        <f>#REF!</f>
        <v>#REF!</v>
      </c>
      <c r="BP72" s="2" t="e">
        <f>#REF!</f>
        <v>#REF!</v>
      </c>
      <c r="BR72" s="113" t="str">
        <f t="shared" si="17"/>
        <v>12-4</v>
      </c>
      <c r="BS72" s="114">
        <f>OOC!G72</f>
        <v>0.55000000000000004</v>
      </c>
      <c r="BT72" s="114">
        <f>OOC!H72</f>
        <v>0.49</v>
      </c>
      <c r="BU72" s="3" t="e">
        <f t="shared" si="18"/>
        <v>#REF!</v>
      </c>
      <c r="BV72" s="3" t="e">
        <f t="shared" si="19"/>
        <v>#REF!</v>
      </c>
      <c r="BW72" s="3" t="e">
        <f t="shared" si="20"/>
        <v>#REF!</v>
      </c>
      <c r="BX72" s="115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</row>
    <row r="73" spans="1:76" ht="15" customHeight="1">
      <c r="A73" s="17">
        <v>30</v>
      </c>
      <c r="B73" s="84" t="s">
        <v>332</v>
      </c>
      <c r="C73" s="86" t="s">
        <v>272</v>
      </c>
      <c r="D73" s="21" t="s">
        <v>135</v>
      </c>
      <c r="E73" s="90">
        <v>1.5</v>
      </c>
      <c r="F73" s="12" t="s">
        <v>44</v>
      </c>
      <c r="G73" s="13">
        <v>3.23</v>
      </c>
      <c r="H73" s="14" t="e">
        <f>IF(OOC!S75=0,"",OOC!S75)</f>
        <v>#REF!</v>
      </c>
      <c r="I73" s="14" t="e">
        <f>IF(OOC!T75=0,"",OOC!T75)</f>
        <v>#REF!</v>
      </c>
      <c r="J73" s="15" t="s">
        <v>12</v>
      </c>
      <c r="K73" s="75"/>
      <c r="L73" s="18" t="e">
        <f t="shared" si="1"/>
        <v>#REF!</v>
      </c>
      <c r="M73" s="24" t="e">
        <f t="shared" si="2"/>
        <v>#REF!</v>
      </c>
      <c r="N73" s="28"/>
      <c r="O73" s="3" t="e">
        <f t="shared" si="3"/>
        <v>#REF!</v>
      </c>
      <c r="P73" s="3" t="e">
        <f t="shared" si="4"/>
        <v>#REF!</v>
      </c>
      <c r="Q73" s="3" t="e">
        <f t="shared" si="5"/>
        <v>#REF!</v>
      </c>
      <c r="R73" s="4" t="e">
        <f t="shared" si="6"/>
        <v>#REF!</v>
      </c>
      <c r="S73" s="5" t="e">
        <f t="shared" si="21"/>
        <v>#REF!</v>
      </c>
      <c r="T73" s="77" t="e">
        <f t="shared" si="7"/>
        <v>#REF!</v>
      </c>
      <c r="U73" s="77" t="e">
        <f t="shared" si="8"/>
        <v>#REF!</v>
      </c>
      <c r="V73" s="5" t="e">
        <f t="shared" si="9"/>
        <v>#REF!</v>
      </c>
      <c r="W73" s="5" t="e">
        <f t="shared" si="10"/>
        <v>#REF!</v>
      </c>
      <c r="X73" s="5" t="e">
        <f t="shared" si="11"/>
        <v>#REF!</v>
      </c>
      <c r="Y73" s="73" t="e">
        <f t="shared" si="12"/>
        <v>#REF!</v>
      </c>
      <c r="Z73" s="32" t="e">
        <f t="shared" si="13"/>
        <v>#REF!</v>
      </c>
      <c r="AA73" s="32" t="e">
        <f t="shared" si="14"/>
        <v>#REF!</v>
      </c>
      <c r="AB73" s="32" t="e">
        <f t="shared" si="15"/>
        <v>#REF!</v>
      </c>
      <c r="AC73" s="32" t="e">
        <f t="shared" si="0"/>
        <v>#REF!</v>
      </c>
      <c r="AD73" s="29"/>
      <c r="AE73" s="20" t="str">
        <f t="shared" si="16"/>
        <v/>
      </c>
      <c r="AF73" s="76"/>
      <c r="AG73" s="60"/>
      <c r="AH73" s="60"/>
      <c r="AI73" s="61"/>
      <c r="AJ73" s="19"/>
      <c r="AK73" s="82" t="e">
        <f>#REF!</f>
        <v>#REF!</v>
      </c>
      <c r="AL73" s="82" t="e">
        <f>#REF!</f>
        <v>#REF!</v>
      </c>
      <c r="AM73" s="82" t="e">
        <f>#REF!</f>
        <v>#REF!</v>
      </c>
      <c r="AN73" s="82" t="e">
        <f>#REF!</f>
        <v>#REF!</v>
      </c>
      <c r="AO73" s="82" t="e">
        <f>#REF!</f>
        <v>#REF!</v>
      </c>
      <c r="AP73" s="82" t="e">
        <f>#REF!</f>
        <v>#REF!</v>
      </c>
      <c r="AQ73" s="82" t="e">
        <f>#REF!</f>
        <v>#REF!</v>
      </c>
      <c r="AR73" s="82" t="e">
        <f>#REF!</f>
        <v>#REF!</v>
      </c>
      <c r="AS73" s="82" t="e">
        <f>#REF!</f>
        <v>#REF!</v>
      </c>
      <c r="AT73" s="82" t="e">
        <f>#REF!</f>
        <v>#REF!</v>
      </c>
      <c r="AU73" s="82" t="e">
        <f>#REF!</f>
        <v>#REF!</v>
      </c>
      <c r="AV73" s="82" t="e">
        <f>#REF!</f>
        <v>#REF!</v>
      </c>
      <c r="AW73" s="82" t="e">
        <f>#REF!</f>
        <v>#REF!</v>
      </c>
      <c r="AX73" s="82" t="e">
        <f>#REF!</f>
        <v>#REF!</v>
      </c>
      <c r="AY73" s="82" t="e">
        <f>#REF!</f>
        <v>#REF!</v>
      </c>
      <c r="AZ73" s="82" t="e">
        <f>#REF!</f>
        <v>#REF!</v>
      </c>
      <c r="BA73" s="82" t="e">
        <f>#REF!</f>
        <v>#REF!</v>
      </c>
      <c r="BB73" s="82" t="e">
        <f>#REF!</f>
        <v>#REF!</v>
      </c>
      <c r="BC73" s="82" t="e">
        <f>#REF!</f>
        <v>#REF!</v>
      </c>
      <c r="BD73" s="82" t="e">
        <f>#REF!</f>
        <v>#REF!</v>
      </c>
      <c r="BE73" s="82" t="e">
        <f>#REF!</f>
        <v>#REF!</v>
      </c>
      <c r="BF73" s="82" t="e">
        <f>#REF!</f>
        <v>#REF!</v>
      </c>
      <c r="BG73" s="82" t="e">
        <f>#REF!</f>
        <v>#REF!</v>
      </c>
      <c r="BH73" s="82" t="e">
        <f>#REF!</f>
        <v>#REF!</v>
      </c>
      <c r="BI73" s="82" t="e">
        <f>#REF!</f>
        <v>#REF!</v>
      </c>
      <c r="BJ73" s="82" t="e">
        <f>#REF!</f>
        <v>#REF!</v>
      </c>
      <c r="BK73" s="82" t="e">
        <f>#REF!</f>
        <v>#REF!</v>
      </c>
      <c r="BL73" s="82" t="e">
        <f>#REF!</f>
        <v>#REF!</v>
      </c>
      <c r="BM73" s="82" t="e">
        <f>#REF!</f>
        <v>#REF!</v>
      </c>
      <c r="BN73" s="82" t="e">
        <f>#REF!</f>
        <v>#REF!</v>
      </c>
      <c r="BO73" s="82" t="e">
        <f>#REF!</f>
        <v>#REF!</v>
      </c>
      <c r="BP73" s="82" t="e">
        <f>#REF!</f>
        <v>#REF!</v>
      </c>
      <c r="BR73" s="113" t="str">
        <f t="shared" si="17"/>
        <v>13-1</v>
      </c>
      <c r="BS73" s="114">
        <f>OOC!G75</f>
        <v>3.25</v>
      </c>
      <c r="BT73" s="114">
        <f>OOC!H75</f>
        <v>3.1949999999999998</v>
      </c>
      <c r="BU73" s="3" t="e">
        <f t="shared" si="18"/>
        <v>#REF!</v>
      </c>
      <c r="BV73" s="3" t="e">
        <f t="shared" si="19"/>
        <v>#REF!</v>
      </c>
      <c r="BW73" s="3" t="e">
        <f t="shared" si="20"/>
        <v>#REF!</v>
      </c>
      <c r="BX73" s="115" t="e">
        <f>IF(AND(IF(OOC!G75="",0,OOC!G75) &gt;= IF(O73="",0,O73), IF(O73="",0,O73) &gt; IF(L73="",0,L73)), "OOC",
IF(AND(IF(M73="",0,M73) &gt; IF(P73="",0,P73), IF(P73="",0,P73) &gt;= IF(OOC!H75="",0,OOC!H75)), "OOC",
IF(IF(O73="",0,O73) &gt; IF(OOC!G75="",0,OOC!G75), "OOS",
IF(IF(OOC!H75="",0,OOC!H75) &gt; IF(P73="",0,P73), "OOS", "OK"))))</f>
        <v>#REF!</v>
      </c>
    </row>
    <row r="74" spans="1:76" ht="15" customHeight="1">
      <c r="A74" s="17">
        <v>31</v>
      </c>
      <c r="B74" s="84" t="s">
        <v>333</v>
      </c>
      <c r="C74" s="86" t="s">
        <v>152</v>
      </c>
      <c r="D74" s="21" t="s">
        <v>135</v>
      </c>
      <c r="E74" s="90">
        <v>1.5</v>
      </c>
      <c r="F74" s="12" t="s">
        <v>44</v>
      </c>
      <c r="G74" s="13">
        <v>3.23</v>
      </c>
      <c r="H74" s="14" t="e">
        <f>IF(OOC!S76=0,"",OOC!S76)</f>
        <v>#REF!</v>
      </c>
      <c r="I74" s="14" t="e">
        <f>IF(OOC!T76=0,"",OOC!T76)</f>
        <v>#REF!</v>
      </c>
      <c r="J74" s="15" t="s">
        <v>12</v>
      </c>
      <c r="K74" s="75"/>
      <c r="L74" s="18" t="e">
        <f t="shared" si="1"/>
        <v>#REF!</v>
      </c>
      <c r="M74" s="24" t="e">
        <f t="shared" si="2"/>
        <v>#REF!</v>
      </c>
      <c r="N74" s="28"/>
      <c r="O74" s="3" t="e">
        <f t="shared" si="3"/>
        <v>#REF!</v>
      </c>
      <c r="P74" s="3" t="e">
        <f t="shared" si="4"/>
        <v>#REF!</v>
      </c>
      <c r="Q74" s="3" t="e">
        <f t="shared" si="5"/>
        <v>#REF!</v>
      </c>
      <c r="R74" s="4" t="e">
        <f t="shared" si="6"/>
        <v>#REF!</v>
      </c>
      <c r="S74" s="5" t="e">
        <f t="shared" si="21"/>
        <v>#REF!</v>
      </c>
      <c r="T74" s="77" t="e">
        <f t="shared" si="7"/>
        <v>#REF!</v>
      </c>
      <c r="U74" s="77" t="e">
        <f t="shared" si="8"/>
        <v>#REF!</v>
      </c>
      <c r="V74" s="5" t="e">
        <f t="shared" si="9"/>
        <v>#REF!</v>
      </c>
      <c r="W74" s="5" t="e">
        <f t="shared" si="10"/>
        <v>#REF!</v>
      </c>
      <c r="X74" s="5" t="e">
        <f t="shared" si="11"/>
        <v>#REF!</v>
      </c>
      <c r="Y74" s="73" t="e">
        <f t="shared" si="12"/>
        <v>#REF!</v>
      </c>
      <c r="Z74" s="32" t="e">
        <f t="shared" si="13"/>
        <v>#REF!</v>
      </c>
      <c r="AA74" s="32" t="e">
        <f t="shared" si="14"/>
        <v>#REF!</v>
      </c>
      <c r="AB74" s="32" t="e">
        <f t="shared" si="15"/>
        <v>#REF!</v>
      </c>
      <c r="AC74" s="32" t="e">
        <f t="shared" si="0"/>
        <v>#REF!</v>
      </c>
      <c r="AD74" s="29"/>
      <c r="AE74" s="20" t="str">
        <f t="shared" si="16"/>
        <v/>
      </c>
      <c r="AF74" s="76"/>
      <c r="AG74" s="60"/>
      <c r="AH74" s="60"/>
      <c r="AI74" s="61"/>
      <c r="AJ74" s="19"/>
      <c r="AK74" s="82" t="e">
        <f>#REF!</f>
        <v>#REF!</v>
      </c>
      <c r="AL74" s="82" t="e">
        <f>#REF!</f>
        <v>#REF!</v>
      </c>
      <c r="AM74" s="82" t="e">
        <f>#REF!</f>
        <v>#REF!</v>
      </c>
      <c r="AN74" s="82" t="e">
        <f>#REF!</f>
        <v>#REF!</v>
      </c>
      <c r="AO74" s="82" t="e">
        <f>#REF!</f>
        <v>#REF!</v>
      </c>
      <c r="AP74" s="82" t="e">
        <f>#REF!</f>
        <v>#REF!</v>
      </c>
      <c r="AQ74" s="82" t="e">
        <f>#REF!</f>
        <v>#REF!</v>
      </c>
      <c r="AR74" s="82" t="e">
        <f>#REF!</f>
        <v>#REF!</v>
      </c>
      <c r="AS74" s="82" t="e">
        <f>#REF!</f>
        <v>#REF!</v>
      </c>
      <c r="AT74" s="82" t="e">
        <f>#REF!</f>
        <v>#REF!</v>
      </c>
      <c r="AU74" s="82" t="e">
        <f>#REF!</f>
        <v>#REF!</v>
      </c>
      <c r="AV74" s="82" t="e">
        <f>#REF!</f>
        <v>#REF!</v>
      </c>
      <c r="AW74" s="82" t="e">
        <f>#REF!</f>
        <v>#REF!</v>
      </c>
      <c r="AX74" s="82" t="e">
        <f>#REF!</f>
        <v>#REF!</v>
      </c>
      <c r="AY74" s="82" t="e">
        <f>#REF!</f>
        <v>#REF!</v>
      </c>
      <c r="AZ74" s="82" t="e">
        <f>#REF!</f>
        <v>#REF!</v>
      </c>
      <c r="BA74" s="82" t="e">
        <f>#REF!</f>
        <v>#REF!</v>
      </c>
      <c r="BB74" s="82" t="e">
        <f>#REF!</f>
        <v>#REF!</v>
      </c>
      <c r="BC74" s="82" t="e">
        <f>#REF!</f>
        <v>#REF!</v>
      </c>
      <c r="BD74" s="82" t="e">
        <f>#REF!</f>
        <v>#REF!</v>
      </c>
      <c r="BE74" s="82" t="e">
        <f>#REF!</f>
        <v>#REF!</v>
      </c>
      <c r="BF74" s="82" t="e">
        <f>#REF!</f>
        <v>#REF!</v>
      </c>
      <c r="BG74" s="82" t="e">
        <f>#REF!</f>
        <v>#REF!</v>
      </c>
      <c r="BH74" s="82" t="e">
        <f>#REF!</f>
        <v>#REF!</v>
      </c>
      <c r="BI74" s="82" t="e">
        <f>#REF!</f>
        <v>#REF!</v>
      </c>
      <c r="BJ74" s="82" t="e">
        <f>#REF!</f>
        <v>#REF!</v>
      </c>
      <c r="BK74" s="82" t="e">
        <f>#REF!</f>
        <v>#REF!</v>
      </c>
      <c r="BL74" s="82" t="e">
        <f>#REF!</f>
        <v>#REF!</v>
      </c>
      <c r="BM74" s="82" t="e">
        <f>#REF!</f>
        <v>#REF!</v>
      </c>
      <c r="BN74" s="82" t="e">
        <f>#REF!</f>
        <v>#REF!</v>
      </c>
      <c r="BO74" s="82" t="e">
        <f>#REF!</f>
        <v>#REF!</v>
      </c>
      <c r="BP74" s="82" t="e">
        <f>#REF!</f>
        <v>#REF!</v>
      </c>
      <c r="BR74" s="113" t="str">
        <f t="shared" si="17"/>
        <v>13-2</v>
      </c>
      <c r="BS74" s="114">
        <f>OOC!G76</f>
        <v>3.25</v>
      </c>
      <c r="BT74" s="114">
        <f>OOC!H76</f>
        <v>3.1949999999999998</v>
      </c>
      <c r="BU74" s="3" t="e">
        <f t="shared" si="18"/>
        <v>#REF!</v>
      </c>
      <c r="BV74" s="3" t="e">
        <f t="shared" si="19"/>
        <v>#REF!</v>
      </c>
      <c r="BW74" s="3" t="e">
        <f t="shared" si="20"/>
        <v>#REF!</v>
      </c>
      <c r="BX74" s="115" t="e">
        <f>IF(AND(IF(OOC!G76="",0,OOC!G76) &gt;= IF(O74="",0,O74), IF(O74="",0,O74) &gt; IF(L74="",0,L74)), "OOC",
IF(AND(IF(M74="",0,M74) &gt; IF(P74="",0,P74), IF(P74="",0,P74) &gt;= IF(OOC!H76="",0,OOC!H76)), "OOC",
IF(IF(O74="",0,O74) &gt; IF(OOC!G76="",0,OOC!G76), "OOS",
IF(IF(OOC!H76="",0,OOC!H76) &gt; IF(P74="",0,P74), "OOS", "OK"))))</f>
        <v>#REF!</v>
      </c>
    </row>
    <row r="75" spans="1:76" ht="15" customHeight="1">
      <c r="A75" s="17">
        <v>32</v>
      </c>
      <c r="B75" s="84" t="s">
        <v>107</v>
      </c>
      <c r="C75" s="85" t="s">
        <v>153</v>
      </c>
      <c r="D75" s="21" t="s">
        <v>135</v>
      </c>
      <c r="E75" s="90">
        <v>1.33</v>
      </c>
      <c r="F75" s="12" t="s">
        <v>44</v>
      </c>
      <c r="G75" s="13">
        <v>14.263999999999999</v>
      </c>
      <c r="H75" s="14" t="e">
        <f>IF(OOC!S77=0,"",OOC!S77)</f>
        <v>#REF!</v>
      </c>
      <c r="I75" s="14" t="e">
        <f>IF(OOC!T77=0,"",OOC!T77)</f>
        <v>#REF!</v>
      </c>
      <c r="J75" s="15" t="s">
        <v>12</v>
      </c>
      <c r="K75" s="75"/>
      <c r="L75" s="18" t="e">
        <f t="shared" si="1"/>
        <v>#REF!</v>
      </c>
      <c r="M75" s="24" t="e">
        <f t="shared" si="2"/>
        <v>#REF!</v>
      </c>
      <c r="N75" s="28"/>
      <c r="O75" s="3" t="e">
        <f t="shared" si="3"/>
        <v>#REF!</v>
      </c>
      <c r="P75" s="3" t="e">
        <f t="shared" si="4"/>
        <v>#REF!</v>
      </c>
      <c r="Q75" s="3" t="e">
        <f t="shared" si="5"/>
        <v>#REF!</v>
      </c>
      <c r="R75" s="4" t="e">
        <f t="shared" si="6"/>
        <v>#REF!</v>
      </c>
      <c r="S75" s="5" t="e">
        <f t="shared" si="21"/>
        <v>#REF!</v>
      </c>
      <c r="T75" s="77" t="e">
        <f t="shared" si="7"/>
        <v>#REF!</v>
      </c>
      <c r="U75" s="77" t="e">
        <f t="shared" si="8"/>
        <v>#REF!</v>
      </c>
      <c r="V75" s="5" t="e">
        <f t="shared" si="9"/>
        <v>#REF!</v>
      </c>
      <c r="W75" s="5" t="e">
        <f t="shared" si="10"/>
        <v>#REF!</v>
      </c>
      <c r="X75" s="5" t="e">
        <f t="shared" si="11"/>
        <v>#REF!</v>
      </c>
      <c r="Y75" s="73" t="e">
        <f t="shared" si="12"/>
        <v>#REF!</v>
      </c>
      <c r="Z75" s="32" t="e">
        <f t="shared" si="13"/>
        <v>#REF!</v>
      </c>
      <c r="AA75" s="32" t="e">
        <f t="shared" si="14"/>
        <v>#REF!</v>
      </c>
      <c r="AB75" s="32" t="e">
        <f t="shared" si="15"/>
        <v>#REF!</v>
      </c>
      <c r="AC75" s="32" t="e">
        <f t="shared" si="0"/>
        <v>#REF!</v>
      </c>
      <c r="AD75" s="29"/>
      <c r="AE75" s="20" t="str">
        <f t="shared" si="16"/>
        <v/>
      </c>
      <c r="AF75" s="76"/>
      <c r="AG75" s="60"/>
      <c r="AH75" s="60"/>
      <c r="AI75" s="61"/>
      <c r="AJ75" s="19"/>
      <c r="AK75" s="82" t="e">
        <f>#REF!</f>
        <v>#REF!</v>
      </c>
      <c r="AL75" s="82" t="e">
        <f>#REF!</f>
        <v>#REF!</v>
      </c>
      <c r="AM75" s="82" t="e">
        <f>#REF!</f>
        <v>#REF!</v>
      </c>
      <c r="AN75" s="82" t="e">
        <f>#REF!</f>
        <v>#REF!</v>
      </c>
      <c r="AO75" s="82" t="e">
        <f>#REF!</f>
        <v>#REF!</v>
      </c>
      <c r="AP75" s="82" t="e">
        <f>#REF!</f>
        <v>#REF!</v>
      </c>
      <c r="AQ75" s="82" t="e">
        <f>#REF!</f>
        <v>#REF!</v>
      </c>
      <c r="AR75" s="82" t="e">
        <f>#REF!</f>
        <v>#REF!</v>
      </c>
      <c r="AS75" s="82" t="e">
        <f>#REF!</f>
        <v>#REF!</v>
      </c>
      <c r="AT75" s="82" t="e">
        <f>#REF!</f>
        <v>#REF!</v>
      </c>
      <c r="AU75" s="82" t="e">
        <f>#REF!</f>
        <v>#REF!</v>
      </c>
      <c r="AV75" s="82" t="e">
        <f>#REF!</f>
        <v>#REF!</v>
      </c>
      <c r="AW75" s="82" t="e">
        <f>#REF!</f>
        <v>#REF!</v>
      </c>
      <c r="AX75" s="82" t="e">
        <f>#REF!</f>
        <v>#REF!</v>
      </c>
      <c r="AY75" s="82" t="e">
        <f>#REF!</f>
        <v>#REF!</v>
      </c>
      <c r="AZ75" s="82" t="e">
        <f>#REF!</f>
        <v>#REF!</v>
      </c>
      <c r="BA75" s="82" t="e">
        <f>#REF!</f>
        <v>#REF!</v>
      </c>
      <c r="BB75" s="82" t="e">
        <f>#REF!</f>
        <v>#REF!</v>
      </c>
      <c r="BC75" s="82" t="e">
        <f>#REF!</f>
        <v>#REF!</v>
      </c>
      <c r="BD75" s="82" t="e">
        <f>#REF!</f>
        <v>#REF!</v>
      </c>
      <c r="BE75" s="82" t="e">
        <f>#REF!</f>
        <v>#REF!</v>
      </c>
      <c r="BF75" s="82" t="e">
        <f>#REF!</f>
        <v>#REF!</v>
      </c>
      <c r="BG75" s="82" t="e">
        <f>#REF!</f>
        <v>#REF!</v>
      </c>
      <c r="BH75" s="82" t="e">
        <f>#REF!</f>
        <v>#REF!</v>
      </c>
      <c r="BI75" s="82" t="e">
        <f>#REF!</f>
        <v>#REF!</v>
      </c>
      <c r="BJ75" s="82" t="e">
        <f>#REF!</f>
        <v>#REF!</v>
      </c>
      <c r="BK75" s="82" t="e">
        <f>#REF!</f>
        <v>#REF!</v>
      </c>
      <c r="BL75" s="82" t="e">
        <f>#REF!</f>
        <v>#REF!</v>
      </c>
      <c r="BM75" s="82" t="e">
        <f>#REF!</f>
        <v>#REF!</v>
      </c>
      <c r="BN75" s="82" t="e">
        <f>#REF!</f>
        <v>#REF!</v>
      </c>
      <c r="BO75" s="82" t="e">
        <f>#REF!</f>
        <v>#REF!</v>
      </c>
      <c r="BP75" s="82" t="e">
        <f>#REF!</f>
        <v>#REF!</v>
      </c>
      <c r="BR75" s="113" t="str">
        <f t="shared" si="17"/>
        <v>14-1</v>
      </c>
      <c r="BS75" s="114">
        <f>OOC!G77</f>
        <v>14.293999999999999</v>
      </c>
      <c r="BT75" s="114">
        <f>OOC!H77</f>
        <v>14.234</v>
      </c>
      <c r="BU75" s="3" t="e">
        <f t="shared" si="18"/>
        <v>#REF!</v>
      </c>
      <c r="BV75" s="3" t="e">
        <f t="shared" si="19"/>
        <v>#REF!</v>
      </c>
      <c r="BW75" s="3" t="e">
        <f t="shared" si="20"/>
        <v>#REF!</v>
      </c>
      <c r="BX75" s="115" t="e">
        <f>IF(AND(IF(OOC!G77="",0,OOC!G77) &gt;= IF(O75="",0,O75), IF(O75="",0,O75) &gt; IF(L75="",0,L75)), "OOC",
IF(AND(IF(M75="",0,M75) &gt; IF(P75="",0,P75), IF(P75="",0,P75) &gt;= IF(OOC!H77="",0,OOC!H77)), "OOC",
IF(IF(O75="",0,O75) &gt; IF(OOC!G77="",0,OOC!G77), "OOS",
IF(IF(OOC!H77="",0,OOC!H77) &gt; IF(P75="",0,P75), "OOS", "OK"))))</f>
        <v>#REF!</v>
      </c>
    </row>
    <row r="76" spans="1:76" ht="15" customHeight="1">
      <c r="A76" s="17">
        <v>33</v>
      </c>
      <c r="B76" s="84" t="s">
        <v>108</v>
      </c>
      <c r="C76" s="85" t="s">
        <v>154</v>
      </c>
      <c r="D76" s="88" t="s">
        <v>135</v>
      </c>
      <c r="E76" s="90">
        <v>1.33</v>
      </c>
      <c r="F76" s="12" t="s">
        <v>44</v>
      </c>
      <c r="G76" s="13">
        <v>14.263999999999999</v>
      </c>
      <c r="H76" s="14" t="e">
        <f>IF(OOC!S78=0,"",OOC!S78)</f>
        <v>#REF!</v>
      </c>
      <c r="I76" s="14" t="e">
        <f>IF(OOC!T78=0,"",OOC!T78)</f>
        <v>#REF!</v>
      </c>
      <c r="J76" s="15" t="s">
        <v>12</v>
      </c>
      <c r="K76" s="75"/>
      <c r="L76" s="18" t="e">
        <f t="shared" si="1"/>
        <v>#REF!</v>
      </c>
      <c r="M76" s="24" t="e">
        <f t="shared" si="2"/>
        <v>#REF!</v>
      </c>
      <c r="N76" s="28"/>
      <c r="O76" s="3" t="e">
        <f t="shared" si="3"/>
        <v>#REF!</v>
      </c>
      <c r="P76" s="3" t="e">
        <f t="shared" si="4"/>
        <v>#REF!</v>
      </c>
      <c r="Q76" s="3" t="e">
        <f t="shared" si="5"/>
        <v>#REF!</v>
      </c>
      <c r="R76" s="4" t="e">
        <f t="shared" si="6"/>
        <v>#REF!</v>
      </c>
      <c r="S76" s="5" t="e">
        <f t="shared" si="21"/>
        <v>#REF!</v>
      </c>
      <c r="T76" s="77" t="e">
        <f t="shared" si="7"/>
        <v>#REF!</v>
      </c>
      <c r="U76" s="77" t="e">
        <f t="shared" si="8"/>
        <v>#REF!</v>
      </c>
      <c r="V76" s="5" t="e">
        <f t="shared" si="9"/>
        <v>#REF!</v>
      </c>
      <c r="W76" s="5" t="e">
        <f t="shared" si="10"/>
        <v>#REF!</v>
      </c>
      <c r="X76" s="5" t="e">
        <f t="shared" si="11"/>
        <v>#REF!</v>
      </c>
      <c r="Y76" s="73" t="e">
        <f t="shared" si="12"/>
        <v>#REF!</v>
      </c>
      <c r="Z76" s="32" t="e">
        <f t="shared" si="13"/>
        <v>#REF!</v>
      </c>
      <c r="AA76" s="32" t="e">
        <f t="shared" si="14"/>
        <v>#REF!</v>
      </c>
      <c r="AB76" s="32" t="e">
        <f t="shared" si="15"/>
        <v>#REF!</v>
      </c>
      <c r="AC76" s="32" t="e">
        <f t="shared" si="0"/>
        <v>#REF!</v>
      </c>
      <c r="AD76" s="29"/>
      <c r="AE76" s="20" t="str">
        <f t="shared" si="16"/>
        <v/>
      </c>
      <c r="AF76" s="76"/>
      <c r="AG76" s="60"/>
      <c r="AH76" s="60"/>
      <c r="AI76" s="61"/>
      <c r="AJ76" s="19"/>
      <c r="AK76" s="82" t="e">
        <f>#REF!</f>
        <v>#REF!</v>
      </c>
      <c r="AL76" s="82" t="e">
        <f>#REF!</f>
        <v>#REF!</v>
      </c>
      <c r="AM76" s="82" t="e">
        <f>#REF!</f>
        <v>#REF!</v>
      </c>
      <c r="AN76" s="82" t="e">
        <f>#REF!</f>
        <v>#REF!</v>
      </c>
      <c r="AO76" s="82" t="e">
        <f>#REF!</f>
        <v>#REF!</v>
      </c>
      <c r="AP76" s="82" t="e">
        <f>#REF!</f>
        <v>#REF!</v>
      </c>
      <c r="AQ76" s="82" t="e">
        <f>#REF!</f>
        <v>#REF!</v>
      </c>
      <c r="AR76" s="82" t="e">
        <f>#REF!</f>
        <v>#REF!</v>
      </c>
      <c r="AS76" s="82" t="e">
        <f>#REF!</f>
        <v>#REF!</v>
      </c>
      <c r="AT76" s="82" t="e">
        <f>#REF!</f>
        <v>#REF!</v>
      </c>
      <c r="AU76" s="82" t="e">
        <f>#REF!</f>
        <v>#REF!</v>
      </c>
      <c r="AV76" s="82" t="e">
        <f>#REF!</f>
        <v>#REF!</v>
      </c>
      <c r="AW76" s="82" t="e">
        <f>#REF!</f>
        <v>#REF!</v>
      </c>
      <c r="AX76" s="82" t="e">
        <f>#REF!</f>
        <v>#REF!</v>
      </c>
      <c r="AY76" s="82" t="e">
        <f>#REF!</f>
        <v>#REF!</v>
      </c>
      <c r="AZ76" s="82" t="e">
        <f>#REF!</f>
        <v>#REF!</v>
      </c>
      <c r="BA76" s="82" t="e">
        <f>#REF!</f>
        <v>#REF!</v>
      </c>
      <c r="BB76" s="82" t="e">
        <f>#REF!</f>
        <v>#REF!</v>
      </c>
      <c r="BC76" s="82" t="e">
        <f>#REF!</f>
        <v>#REF!</v>
      </c>
      <c r="BD76" s="82" t="e">
        <f>#REF!</f>
        <v>#REF!</v>
      </c>
      <c r="BE76" s="82" t="e">
        <f>#REF!</f>
        <v>#REF!</v>
      </c>
      <c r="BF76" s="82" t="e">
        <f>#REF!</f>
        <v>#REF!</v>
      </c>
      <c r="BG76" s="82" t="e">
        <f>#REF!</f>
        <v>#REF!</v>
      </c>
      <c r="BH76" s="82" t="e">
        <f>#REF!</f>
        <v>#REF!</v>
      </c>
      <c r="BI76" s="82" t="e">
        <f>#REF!</f>
        <v>#REF!</v>
      </c>
      <c r="BJ76" s="82" t="e">
        <f>#REF!</f>
        <v>#REF!</v>
      </c>
      <c r="BK76" s="82" t="e">
        <f>#REF!</f>
        <v>#REF!</v>
      </c>
      <c r="BL76" s="82" t="e">
        <f>#REF!</f>
        <v>#REF!</v>
      </c>
      <c r="BM76" s="82" t="e">
        <f>#REF!</f>
        <v>#REF!</v>
      </c>
      <c r="BN76" s="82" t="e">
        <f>#REF!</f>
        <v>#REF!</v>
      </c>
      <c r="BO76" s="82" t="e">
        <f>#REF!</f>
        <v>#REF!</v>
      </c>
      <c r="BP76" s="82" t="e">
        <f>#REF!</f>
        <v>#REF!</v>
      </c>
      <c r="BR76" s="113" t="str">
        <f t="shared" ref="BR76:BR139" si="22">C76</f>
        <v>14-2</v>
      </c>
      <c r="BS76" s="114">
        <f>OOC!G78</f>
        <v>14.293999999999999</v>
      </c>
      <c r="BT76" s="114">
        <f>OOC!H78</f>
        <v>14.234</v>
      </c>
      <c r="BU76" s="3" t="e">
        <f t="shared" ref="BU76:BU139" si="23">IF(OR($AK76="",ISNUMBER($AK76)=FALSE),"",MAX(AK76:BP76))</f>
        <v>#REF!</v>
      </c>
      <c r="BV76" s="3" t="e">
        <f t="shared" ref="BV76:BV139" si="24">IF(OR($AK76="",ISNUMBER($AK76)=FALSE),"",MIN(AK76:BP76))</f>
        <v>#REF!</v>
      </c>
      <c r="BW76" s="3" t="e">
        <f t="shared" ref="BW76:BW139" si="25">IF(OR($AK76="",ISNUMBER($AK76)=FALSE),"",AVERAGE(AK76:BP76))</f>
        <v>#REF!</v>
      </c>
      <c r="BX76" s="115" t="e">
        <f>IF(AND(IF(OOC!G78="",0,OOC!G78) &gt;= IF(O76="",0,O76), IF(O76="",0,O76) &gt; IF(L76="",0,L76)), "OOC",
IF(AND(IF(M76="",0,M76) &gt; IF(P76="",0,P76), IF(P76="",0,P76) &gt;= IF(OOC!H78="",0,OOC!H78)), "OOC",
IF(IF(O76="",0,O76) &gt; IF(OOC!G78="",0,OOC!G78), "OOS",
IF(IF(OOC!H78="",0,OOC!H78) &gt; IF(P76="",0,P76), "OOS", "OK"))))</f>
        <v>#REF!</v>
      </c>
    </row>
    <row r="77" spans="1:76" ht="15" customHeight="1">
      <c r="A77" s="17">
        <v>34</v>
      </c>
      <c r="B77" s="84" t="s">
        <v>334</v>
      </c>
      <c r="C77" s="85" t="s">
        <v>155</v>
      </c>
      <c r="D77" s="21" t="s">
        <v>135</v>
      </c>
      <c r="E77" s="90">
        <v>1.5</v>
      </c>
      <c r="F77" s="12" t="s">
        <v>44</v>
      </c>
      <c r="G77" s="13">
        <v>1.84</v>
      </c>
      <c r="H77" s="14" t="e">
        <f>IF(OOC!S79=0,"",OOC!S79)</f>
        <v>#REF!</v>
      </c>
      <c r="I77" s="14" t="e">
        <f>IF(OOC!T79=0,"",OOC!T79)</f>
        <v>#REF!</v>
      </c>
      <c r="J77" s="15" t="s">
        <v>12</v>
      </c>
      <c r="K77" s="75"/>
      <c r="L77" s="18" t="e">
        <f t="shared" si="1"/>
        <v>#REF!</v>
      </c>
      <c r="M77" s="24" t="e">
        <f t="shared" si="2"/>
        <v>#REF!</v>
      </c>
      <c r="N77" s="28"/>
      <c r="O77" s="3" t="e">
        <f t="shared" si="3"/>
        <v>#REF!</v>
      </c>
      <c r="P77" s="3" t="e">
        <f t="shared" si="4"/>
        <v>#REF!</v>
      </c>
      <c r="Q77" s="3" t="e">
        <f t="shared" si="5"/>
        <v>#REF!</v>
      </c>
      <c r="R77" s="4" t="e">
        <f t="shared" si="6"/>
        <v>#REF!</v>
      </c>
      <c r="S77" s="5" t="e">
        <f t="shared" si="21"/>
        <v>#REF!</v>
      </c>
      <c r="T77" s="77" t="e">
        <f t="shared" si="7"/>
        <v>#REF!</v>
      </c>
      <c r="U77" s="77" t="e">
        <f t="shared" si="8"/>
        <v>#REF!</v>
      </c>
      <c r="V77" s="5" t="e">
        <f t="shared" si="9"/>
        <v>#REF!</v>
      </c>
      <c r="W77" s="5" t="e">
        <f t="shared" si="10"/>
        <v>#REF!</v>
      </c>
      <c r="X77" s="5" t="e">
        <f t="shared" si="11"/>
        <v>#REF!</v>
      </c>
      <c r="Y77" s="73" t="e">
        <f t="shared" si="12"/>
        <v>#REF!</v>
      </c>
      <c r="Z77" s="32" t="e">
        <f t="shared" si="13"/>
        <v>#REF!</v>
      </c>
      <c r="AA77" s="32" t="e">
        <f t="shared" si="14"/>
        <v>#REF!</v>
      </c>
      <c r="AB77" s="32" t="e">
        <f t="shared" si="15"/>
        <v>#REF!</v>
      </c>
      <c r="AC77" s="32" t="e">
        <f t="shared" si="0"/>
        <v>#REF!</v>
      </c>
      <c r="AD77" s="29"/>
      <c r="AE77" s="20" t="str">
        <f t="shared" si="16"/>
        <v/>
      </c>
      <c r="AF77" s="76"/>
      <c r="AG77" s="60"/>
      <c r="AH77" s="60"/>
      <c r="AI77" s="61"/>
      <c r="AJ77" s="19"/>
      <c r="AK77" s="82" t="e">
        <f>#REF!</f>
        <v>#REF!</v>
      </c>
      <c r="AL77" s="82" t="e">
        <f>#REF!</f>
        <v>#REF!</v>
      </c>
      <c r="AM77" s="82" t="e">
        <f>#REF!</f>
        <v>#REF!</v>
      </c>
      <c r="AN77" s="82" t="e">
        <f>#REF!</f>
        <v>#REF!</v>
      </c>
      <c r="AO77" s="82" t="e">
        <f>#REF!</f>
        <v>#REF!</v>
      </c>
      <c r="AP77" s="82" t="e">
        <f>#REF!</f>
        <v>#REF!</v>
      </c>
      <c r="AQ77" s="82" t="e">
        <f>#REF!</f>
        <v>#REF!</v>
      </c>
      <c r="AR77" s="82" t="e">
        <f>#REF!</f>
        <v>#REF!</v>
      </c>
      <c r="AS77" s="82" t="e">
        <f>#REF!</f>
        <v>#REF!</v>
      </c>
      <c r="AT77" s="82" t="e">
        <f>#REF!</f>
        <v>#REF!</v>
      </c>
      <c r="AU77" s="82" t="e">
        <f>#REF!</f>
        <v>#REF!</v>
      </c>
      <c r="AV77" s="82" t="e">
        <f>#REF!</f>
        <v>#REF!</v>
      </c>
      <c r="AW77" s="82" t="e">
        <f>#REF!</f>
        <v>#REF!</v>
      </c>
      <c r="AX77" s="82" t="e">
        <f>#REF!</f>
        <v>#REF!</v>
      </c>
      <c r="AY77" s="82" t="e">
        <f>#REF!</f>
        <v>#REF!</v>
      </c>
      <c r="AZ77" s="82" t="e">
        <f>#REF!</f>
        <v>#REF!</v>
      </c>
      <c r="BA77" s="82" t="e">
        <f>#REF!</f>
        <v>#REF!</v>
      </c>
      <c r="BB77" s="82" t="e">
        <f>#REF!</f>
        <v>#REF!</v>
      </c>
      <c r="BC77" s="82" t="e">
        <f>#REF!</f>
        <v>#REF!</v>
      </c>
      <c r="BD77" s="82" t="e">
        <f>#REF!</f>
        <v>#REF!</v>
      </c>
      <c r="BE77" s="82" t="e">
        <f>#REF!</f>
        <v>#REF!</v>
      </c>
      <c r="BF77" s="82" t="e">
        <f>#REF!</f>
        <v>#REF!</v>
      </c>
      <c r="BG77" s="82" t="e">
        <f>#REF!</f>
        <v>#REF!</v>
      </c>
      <c r="BH77" s="82" t="e">
        <f>#REF!</f>
        <v>#REF!</v>
      </c>
      <c r="BI77" s="82" t="e">
        <f>#REF!</f>
        <v>#REF!</v>
      </c>
      <c r="BJ77" s="82" t="e">
        <f>#REF!</f>
        <v>#REF!</v>
      </c>
      <c r="BK77" s="82" t="e">
        <f>#REF!</f>
        <v>#REF!</v>
      </c>
      <c r="BL77" s="82" t="e">
        <f>#REF!</f>
        <v>#REF!</v>
      </c>
      <c r="BM77" s="82" t="e">
        <f>#REF!</f>
        <v>#REF!</v>
      </c>
      <c r="BN77" s="82" t="e">
        <f>#REF!</f>
        <v>#REF!</v>
      </c>
      <c r="BO77" s="82" t="e">
        <f>#REF!</f>
        <v>#REF!</v>
      </c>
      <c r="BP77" s="82" t="e">
        <f>#REF!</f>
        <v>#REF!</v>
      </c>
      <c r="BR77" s="113" t="str">
        <f t="shared" si="22"/>
        <v>15-1</v>
      </c>
      <c r="BS77" s="114">
        <f>OOC!G79</f>
        <v>1.865</v>
      </c>
      <c r="BT77" s="114">
        <f>OOC!H79</f>
        <v>1.82</v>
      </c>
      <c r="BU77" s="3" t="e">
        <f t="shared" si="23"/>
        <v>#REF!</v>
      </c>
      <c r="BV77" s="3" t="e">
        <f t="shared" si="24"/>
        <v>#REF!</v>
      </c>
      <c r="BW77" s="3" t="e">
        <f t="shared" si="25"/>
        <v>#REF!</v>
      </c>
      <c r="BX77" s="115" t="e">
        <f>IF(AND(IF(OOC!G79="",0,OOC!G79) &gt;= IF(O77="",0,O77), IF(O77="",0,O77) &gt; IF(L77="",0,L77)), "OOC",
IF(AND(IF(M77="",0,M77) &gt; IF(P77="",0,P77), IF(P77="",0,P77) &gt;= IF(OOC!H79="",0,OOC!H79)), "OOC",
IF(IF(O77="",0,O77) &gt; IF(OOC!G79="",0,OOC!G79), "OOS",
IF(IF(OOC!H79="",0,OOC!H79) &gt; IF(P77="",0,P77), "OOS", "OK"))))</f>
        <v>#REF!</v>
      </c>
    </row>
    <row r="78" spans="1:76" ht="15" customHeight="1">
      <c r="A78" s="17"/>
      <c r="B78" s="84"/>
      <c r="C78" s="85"/>
      <c r="D78" s="21"/>
      <c r="E78" s="90"/>
      <c r="F78" s="12"/>
      <c r="G78" s="13"/>
      <c r="H78" s="14"/>
      <c r="I78" s="14"/>
      <c r="J78" s="15"/>
      <c r="K78" s="75"/>
      <c r="L78" s="18"/>
      <c r="M78" s="24"/>
      <c r="N78" s="28"/>
      <c r="O78" s="3"/>
      <c r="P78" s="3"/>
      <c r="Q78" s="3"/>
      <c r="R78" s="4"/>
      <c r="S78" s="5"/>
      <c r="T78" s="77"/>
      <c r="U78" s="77"/>
      <c r="V78" s="5"/>
      <c r="W78" s="5"/>
      <c r="X78" s="5"/>
      <c r="Y78" s="73"/>
      <c r="Z78" s="32"/>
      <c r="AA78" s="32"/>
      <c r="AB78" s="32"/>
      <c r="AC78" s="32"/>
      <c r="AD78" s="29"/>
      <c r="AE78" s="20"/>
      <c r="AF78" s="76"/>
      <c r="AG78" s="60"/>
      <c r="AH78" s="60"/>
      <c r="AI78" s="61"/>
      <c r="AJ78" s="19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R78" s="113">
        <f t="shared" si="22"/>
        <v>0</v>
      </c>
      <c r="BS78" s="114" t="str">
        <f>OOC!G80</f>
        <v/>
      </c>
      <c r="BT78" s="114" t="str">
        <f>OOC!H80</f>
        <v/>
      </c>
      <c r="BU78" s="3" t="str">
        <f t="shared" si="23"/>
        <v/>
      </c>
      <c r="BV78" s="3" t="str">
        <f t="shared" si="24"/>
        <v/>
      </c>
      <c r="BW78" s="3" t="str">
        <f t="shared" si="25"/>
        <v/>
      </c>
      <c r="BX78" s="115" t="str">
        <f>IF(AND(IF(OOC!G80="",0,OOC!G80) &gt;= IF(O78="",0,O78), IF(O78="",0,O78) &gt; IF(L78="",0,L78)), "OOC",
IF(AND(IF(M78="",0,M78) &gt; IF(P78="",0,P78), IF(P78="",0,P78) &gt;= IF(OOC!H80="",0,OOC!H80)), "OOC",
IF(IF(O78="",0,O78) &gt; IF(OOC!G80="",0,OOC!G80), "OOS",
IF(IF(OOC!H80="",0,OOC!H80) &gt; IF(P78="",0,P78), "OOS", "OK"))))</f>
        <v>OK</v>
      </c>
    </row>
    <row r="79" spans="1:76" ht="15" customHeight="1">
      <c r="A79" s="17"/>
      <c r="B79" s="84"/>
      <c r="C79" s="85"/>
      <c r="D79" s="21"/>
      <c r="E79" s="90"/>
      <c r="F79" s="12"/>
      <c r="G79" s="13"/>
      <c r="H79" s="14"/>
      <c r="I79" s="14"/>
      <c r="J79" s="15"/>
      <c r="K79" s="75"/>
      <c r="L79" s="18"/>
      <c r="M79" s="24"/>
      <c r="N79" s="28"/>
      <c r="O79" s="3"/>
      <c r="P79" s="3"/>
      <c r="Q79" s="3"/>
      <c r="R79" s="4"/>
      <c r="S79" s="5"/>
      <c r="T79" s="77"/>
      <c r="U79" s="77"/>
      <c r="V79" s="5"/>
      <c r="W79" s="5"/>
      <c r="X79" s="5"/>
      <c r="Y79" s="73"/>
      <c r="Z79" s="32"/>
      <c r="AA79" s="32"/>
      <c r="AB79" s="32"/>
      <c r="AC79" s="32"/>
      <c r="AD79" s="29"/>
      <c r="AE79" s="20"/>
      <c r="AF79" s="76"/>
      <c r="AG79" s="60"/>
      <c r="AH79" s="60"/>
      <c r="AI79" s="61"/>
      <c r="AJ79" s="19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R79" s="113">
        <f t="shared" si="22"/>
        <v>0</v>
      </c>
      <c r="BS79" s="114" t="str">
        <f>OOC!G81</f>
        <v/>
      </c>
      <c r="BT79" s="114" t="str">
        <f>OOC!H81</f>
        <v/>
      </c>
      <c r="BU79" s="3" t="str">
        <f t="shared" si="23"/>
        <v/>
      </c>
      <c r="BV79" s="3" t="str">
        <f t="shared" si="24"/>
        <v/>
      </c>
      <c r="BW79" s="3" t="str">
        <f t="shared" si="25"/>
        <v/>
      </c>
      <c r="BX79" s="115" t="str">
        <f>IF(AND(IF(OOC!G81="",0,OOC!G81) &gt;= IF(O79="",0,O79), IF(O79="",0,O79) &gt; IF(L79="",0,L79)), "OOC",
IF(AND(IF(M79="",0,M79) &gt; IF(P79="",0,P79), IF(P79="",0,P79) &gt;= IF(OOC!H81="",0,OOC!H81)), "OOC",
IF(IF(O79="",0,O79) &gt; IF(OOC!G81="",0,OOC!G81), "OOS",
IF(IF(OOC!H81="",0,OOC!H81) &gt; IF(P79="",0,P79), "OOS", "OK"))))</f>
        <v>OK</v>
      </c>
    </row>
    <row r="80" spans="1:76" ht="15" customHeight="1">
      <c r="A80" s="17">
        <v>35</v>
      </c>
      <c r="B80" s="84" t="s">
        <v>335</v>
      </c>
      <c r="C80" s="85" t="s">
        <v>156</v>
      </c>
      <c r="D80" s="21" t="s">
        <v>135</v>
      </c>
      <c r="E80" s="90">
        <v>1.5</v>
      </c>
      <c r="F80" s="12" t="s">
        <v>44</v>
      </c>
      <c r="G80" s="13">
        <v>1.84</v>
      </c>
      <c r="H80" s="14" t="e">
        <f>IF(OOC!S82=0,"",OOC!S82)</f>
        <v>#REF!</v>
      </c>
      <c r="I80" s="14" t="e">
        <f>IF(OOC!T82=0,"",OOC!T82)</f>
        <v>#REF!</v>
      </c>
      <c r="J80" s="15" t="s">
        <v>12</v>
      </c>
      <c r="K80" s="75"/>
      <c r="L80" s="18" t="e">
        <f t="shared" si="1"/>
        <v>#REF!</v>
      </c>
      <c r="M80" s="24" t="e">
        <f t="shared" si="2"/>
        <v>#REF!</v>
      </c>
      <c r="N80" s="28"/>
      <c r="O80" s="3" t="e">
        <f t="shared" si="3"/>
        <v>#REF!</v>
      </c>
      <c r="P80" s="3" t="e">
        <f t="shared" si="4"/>
        <v>#REF!</v>
      </c>
      <c r="Q80" s="3" t="e">
        <f t="shared" si="5"/>
        <v>#REF!</v>
      </c>
      <c r="R80" s="4" t="e">
        <f t="shared" si="6"/>
        <v>#REF!</v>
      </c>
      <c r="S80" s="5" t="e">
        <f t="shared" si="21"/>
        <v>#REF!</v>
      </c>
      <c r="T80" s="77" t="e">
        <f t="shared" si="7"/>
        <v>#REF!</v>
      </c>
      <c r="U80" s="77" t="e">
        <f t="shared" si="8"/>
        <v>#REF!</v>
      </c>
      <c r="V80" s="5" t="e">
        <f t="shared" si="9"/>
        <v>#REF!</v>
      </c>
      <c r="W80" s="5" t="e">
        <f t="shared" si="10"/>
        <v>#REF!</v>
      </c>
      <c r="X80" s="5" t="e">
        <f t="shared" si="11"/>
        <v>#REF!</v>
      </c>
      <c r="Y80" s="73" t="e">
        <f t="shared" si="12"/>
        <v>#REF!</v>
      </c>
      <c r="Z80" s="32" t="e">
        <f t="shared" si="13"/>
        <v>#REF!</v>
      </c>
      <c r="AA80" s="32" t="e">
        <f t="shared" si="14"/>
        <v>#REF!</v>
      </c>
      <c r="AB80" s="32" t="e">
        <f t="shared" si="15"/>
        <v>#REF!</v>
      </c>
      <c r="AC80" s="32" t="e">
        <f t="shared" si="0"/>
        <v>#REF!</v>
      </c>
      <c r="AD80" s="29"/>
      <c r="AE80" s="20" t="str">
        <f t="shared" si="16"/>
        <v/>
      </c>
      <c r="AF80" s="76"/>
      <c r="AG80" s="60"/>
      <c r="AH80" s="60"/>
      <c r="AI80" s="61"/>
      <c r="AJ80" s="19"/>
      <c r="AK80" s="82" t="e">
        <f>#REF!</f>
        <v>#REF!</v>
      </c>
      <c r="AL80" s="82" t="e">
        <f>#REF!</f>
        <v>#REF!</v>
      </c>
      <c r="AM80" s="82" t="e">
        <f>#REF!</f>
        <v>#REF!</v>
      </c>
      <c r="AN80" s="82" t="e">
        <f>#REF!</f>
        <v>#REF!</v>
      </c>
      <c r="AO80" s="82" t="e">
        <f>#REF!</f>
        <v>#REF!</v>
      </c>
      <c r="AP80" s="82" t="e">
        <f>#REF!</f>
        <v>#REF!</v>
      </c>
      <c r="AQ80" s="82" t="e">
        <f>#REF!</f>
        <v>#REF!</v>
      </c>
      <c r="AR80" s="82" t="e">
        <f>#REF!</f>
        <v>#REF!</v>
      </c>
      <c r="AS80" s="82" t="e">
        <f>#REF!</f>
        <v>#REF!</v>
      </c>
      <c r="AT80" s="82" t="e">
        <f>#REF!</f>
        <v>#REF!</v>
      </c>
      <c r="AU80" s="82" t="e">
        <f>#REF!</f>
        <v>#REF!</v>
      </c>
      <c r="AV80" s="82" t="e">
        <f>#REF!</f>
        <v>#REF!</v>
      </c>
      <c r="AW80" s="82" t="e">
        <f>#REF!</f>
        <v>#REF!</v>
      </c>
      <c r="AX80" s="82" t="e">
        <f>#REF!</f>
        <v>#REF!</v>
      </c>
      <c r="AY80" s="82" t="e">
        <f>#REF!</f>
        <v>#REF!</v>
      </c>
      <c r="AZ80" s="82" t="e">
        <f>#REF!</f>
        <v>#REF!</v>
      </c>
      <c r="BA80" s="82" t="e">
        <f>#REF!</f>
        <v>#REF!</v>
      </c>
      <c r="BB80" s="82" t="e">
        <f>#REF!</f>
        <v>#REF!</v>
      </c>
      <c r="BC80" s="82" t="e">
        <f>#REF!</f>
        <v>#REF!</v>
      </c>
      <c r="BD80" s="82" t="e">
        <f>#REF!</f>
        <v>#REF!</v>
      </c>
      <c r="BE80" s="82" t="e">
        <f>#REF!</f>
        <v>#REF!</v>
      </c>
      <c r="BF80" s="82" t="e">
        <f>#REF!</f>
        <v>#REF!</v>
      </c>
      <c r="BG80" s="82" t="e">
        <f>#REF!</f>
        <v>#REF!</v>
      </c>
      <c r="BH80" s="82" t="e">
        <f>#REF!</f>
        <v>#REF!</v>
      </c>
      <c r="BI80" s="82" t="e">
        <f>#REF!</f>
        <v>#REF!</v>
      </c>
      <c r="BJ80" s="82" t="e">
        <f>#REF!</f>
        <v>#REF!</v>
      </c>
      <c r="BK80" s="82" t="e">
        <f>#REF!</f>
        <v>#REF!</v>
      </c>
      <c r="BL80" s="82" t="e">
        <f>#REF!</f>
        <v>#REF!</v>
      </c>
      <c r="BM80" s="82" t="e">
        <f>#REF!</f>
        <v>#REF!</v>
      </c>
      <c r="BN80" s="82" t="e">
        <f>#REF!</f>
        <v>#REF!</v>
      </c>
      <c r="BO80" s="82" t="e">
        <f>#REF!</f>
        <v>#REF!</v>
      </c>
      <c r="BP80" s="82" t="e">
        <f>#REF!</f>
        <v>#REF!</v>
      </c>
      <c r="BR80" s="113" t="str">
        <f t="shared" si="22"/>
        <v>15-2</v>
      </c>
      <c r="BS80" s="114">
        <f>OOC!G82</f>
        <v>1.865</v>
      </c>
      <c r="BT80" s="114">
        <f>OOC!H82</f>
        <v>1.82</v>
      </c>
      <c r="BU80" s="3" t="e">
        <f t="shared" si="23"/>
        <v>#REF!</v>
      </c>
      <c r="BV80" s="3" t="e">
        <f t="shared" si="24"/>
        <v>#REF!</v>
      </c>
      <c r="BW80" s="3" t="e">
        <f t="shared" si="25"/>
        <v>#REF!</v>
      </c>
      <c r="BX80" s="115" t="e">
        <f>IF(AND(IF(OOC!G82="",0,OOC!G82) &gt;= IF(O80="",0,O80), IF(O80="",0,O80) &gt; IF(L80="",0,L80)), "OOC",
IF(AND(IF(M80="",0,M80) &gt; IF(P80="",0,P80), IF(P80="",0,P80) &gt;= IF(OOC!H82="",0,OOC!H82)), "OOC",
IF(IF(O80="",0,O80) &gt; IF(OOC!G82="",0,OOC!G82), "OOS",
IF(IF(OOC!H82="",0,OOC!H82) &gt; IF(P80="",0,P80), "OOS", "OK"))))</f>
        <v>#REF!</v>
      </c>
    </row>
    <row r="81" spans="1:76" ht="15" customHeight="1">
      <c r="A81" s="17"/>
      <c r="B81" s="84"/>
      <c r="C81" s="85"/>
      <c r="D81" s="21"/>
      <c r="E81" s="90"/>
      <c r="F81" s="12"/>
      <c r="G81" s="13"/>
      <c r="H81" s="14"/>
      <c r="I81" s="14"/>
      <c r="J81" s="15"/>
      <c r="K81" s="75"/>
      <c r="L81" s="18"/>
      <c r="M81" s="24"/>
      <c r="N81" s="28"/>
      <c r="O81" s="3"/>
      <c r="P81" s="3"/>
      <c r="Q81" s="3"/>
      <c r="R81" s="4"/>
      <c r="S81" s="5"/>
      <c r="T81" s="77"/>
      <c r="U81" s="77"/>
      <c r="V81" s="5"/>
      <c r="W81" s="5"/>
      <c r="X81" s="5"/>
      <c r="Y81" s="73"/>
      <c r="Z81" s="32"/>
      <c r="AA81" s="32"/>
      <c r="AB81" s="32"/>
      <c r="AC81" s="32"/>
      <c r="AD81" s="29"/>
      <c r="AE81" s="20"/>
      <c r="AF81" s="76"/>
      <c r="AG81" s="60"/>
      <c r="AH81" s="60"/>
      <c r="AI81" s="61"/>
      <c r="AJ81" s="19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R81" s="113">
        <f t="shared" si="22"/>
        <v>0</v>
      </c>
      <c r="BS81" s="114" t="str">
        <f>OOC!G83</f>
        <v/>
      </c>
      <c r="BT81" s="114" t="str">
        <f>OOC!H83</f>
        <v/>
      </c>
      <c r="BU81" s="3" t="str">
        <f t="shared" si="23"/>
        <v/>
      </c>
      <c r="BV81" s="3" t="str">
        <f t="shared" si="24"/>
        <v/>
      </c>
      <c r="BW81" s="3" t="str">
        <f t="shared" si="25"/>
        <v/>
      </c>
      <c r="BX81" s="115" t="str">
        <f>IF(AND(IF(OOC!G83="",0,OOC!G83) &gt;= IF(O81="",0,O81), IF(O81="",0,O81) &gt; IF(L81="",0,L81)), "OOC",
IF(AND(IF(M81="",0,M81) &gt; IF(P81="",0,P81), IF(P81="",0,P81) &gt;= IF(OOC!H83="",0,OOC!H83)), "OOC",
IF(IF(O81="",0,O81) &gt; IF(OOC!G83="",0,OOC!G83), "OOS",
IF(IF(OOC!H83="",0,OOC!H83) &gt; IF(P81="",0,P81), "OOS", "OK"))))</f>
        <v>OK</v>
      </c>
    </row>
    <row r="82" spans="1:76" ht="15" customHeight="1">
      <c r="A82" s="17"/>
      <c r="B82" s="84"/>
      <c r="C82" s="85"/>
      <c r="D82" s="21"/>
      <c r="E82" s="90"/>
      <c r="F82" s="12"/>
      <c r="G82" s="13"/>
      <c r="H82" s="14"/>
      <c r="I82" s="14"/>
      <c r="J82" s="15"/>
      <c r="K82" s="75"/>
      <c r="L82" s="18"/>
      <c r="M82" s="24"/>
      <c r="N82" s="28"/>
      <c r="O82" s="3"/>
      <c r="P82" s="3"/>
      <c r="Q82" s="3"/>
      <c r="R82" s="4"/>
      <c r="S82" s="5"/>
      <c r="T82" s="77"/>
      <c r="U82" s="77"/>
      <c r="V82" s="5"/>
      <c r="W82" s="5"/>
      <c r="X82" s="5"/>
      <c r="Y82" s="73"/>
      <c r="Z82" s="32"/>
      <c r="AA82" s="32"/>
      <c r="AB82" s="32"/>
      <c r="AC82" s="32"/>
      <c r="AD82" s="29"/>
      <c r="AE82" s="20"/>
      <c r="AF82" s="76"/>
      <c r="AG82" s="60"/>
      <c r="AH82" s="60"/>
      <c r="AI82" s="61"/>
      <c r="AJ82" s="19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R82" s="113">
        <f t="shared" si="22"/>
        <v>0</v>
      </c>
      <c r="BS82" s="114" t="str">
        <f>OOC!G84</f>
        <v/>
      </c>
      <c r="BT82" s="114" t="str">
        <f>OOC!H84</f>
        <v/>
      </c>
      <c r="BU82" s="3" t="str">
        <f t="shared" si="23"/>
        <v/>
      </c>
      <c r="BV82" s="3" t="str">
        <f t="shared" si="24"/>
        <v/>
      </c>
      <c r="BW82" s="3" t="str">
        <f t="shared" si="25"/>
        <v/>
      </c>
      <c r="BX82" s="115" t="str">
        <f>IF(AND(IF(OOC!G84="",0,OOC!G84) &gt;= IF(O82="",0,O82), IF(O82="",0,O82) &gt; IF(L82="",0,L82)), "OOC",
IF(AND(IF(M82="",0,M82) &gt; IF(P82="",0,P82), IF(P82="",0,P82) &gt;= IF(OOC!H84="",0,OOC!H84)), "OOC",
IF(IF(O82="",0,O82) &gt; IF(OOC!G84="",0,OOC!G84), "OOS",
IF(IF(OOC!H84="",0,OOC!H84) &gt; IF(P82="",0,P82), "OOS", "OK"))))</f>
        <v>OK</v>
      </c>
    </row>
    <row r="83" spans="1:76" ht="15" customHeight="1">
      <c r="A83" s="17">
        <v>42</v>
      </c>
      <c r="B83" s="84" t="s">
        <v>336</v>
      </c>
      <c r="C83" s="85" t="s">
        <v>157</v>
      </c>
      <c r="D83" s="21" t="s">
        <v>135</v>
      </c>
      <c r="E83" s="90">
        <v>1.5</v>
      </c>
      <c r="F83" s="12" t="s">
        <v>44</v>
      </c>
      <c r="G83" s="13">
        <v>1.84</v>
      </c>
      <c r="H83" s="14" t="e">
        <f>IF(OOC!S85=0,"",OOC!S85)</f>
        <v>#REF!</v>
      </c>
      <c r="I83" s="14" t="e">
        <f>IF(OOC!T85=0,"",OOC!T85)</f>
        <v>#REF!</v>
      </c>
      <c r="J83" s="15" t="s">
        <v>12</v>
      </c>
      <c r="K83" s="75"/>
      <c r="L83" s="18" t="e">
        <f t="shared" si="1"/>
        <v>#REF!</v>
      </c>
      <c r="M83" s="24" t="e">
        <f t="shared" si="2"/>
        <v>#REF!</v>
      </c>
      <c r="N83" s="28"/>
      <c r="O83" s="3" t="e">
        <f t="shared" si="3"/>
        <v>#REF!</v>
      </c>
      <c r="P83" s="3" t="e">
        <f t="shared" si="4"/>
        <v>#REF!</v>
      </c>
      <c r="Q83" s="3" t="e">
        <f t="shared" si="5"/>
        <v>#REF!</v>
      </c>
      <c r="R83" s="4" t="e">
        <f t="shared" si="6"/>
        <v>#REF!</v>
      </c>
      <c r="S83" s="5" t="e">
        <f t="shared" si="21"/>
        <v>#REF!</v>
      </c>
      <c r="T83" s="77" t="e">
        <f t="shared" si="7"/>
        <v>#REF!</v>
      </c>
      <c r="U83" s="77" t="e">
        <f t="shared" si="8"/>
        <v>#REF!</v>
      </c>
      <c r="V83" s="5" t="e">
        <f t="shared" si="9"/>
        <v>#REF!</v>
      </c>
      <c r="W83" s="5" t="e">
        <f t="shared" si="10"/>
        <v>#REF!</v>
      </c>
      <c r="X83" s="5" t="e">
        <f t="shared" si="11"/>
        <v>#REF!</v>
      </c>
      <c r="Y83" s="73" t="e">
        <f t="shared" si="12"/>
        <v>#REF!</v>
      </c>
      <c r="Z83" s="32" t="e">
        <f t="shared" si="13"/>
        <v>#REF!</v>
      </c>
      <c r="AA83" s="32" t="e">
        <f t="shared" si="14"/>
        <v>#REF!</v>
      </c>
      <c r="AB83" s="32" t="e">
        <f t="shared" si="15"/>
        <v>#REF!</v>
      </c>
      <c r="AC83" s="32" t="e">
        <f t="shared" si="0"/>
        <v>#REF!</v>
      </c>
      <c r="AD83" s="29"/>
      <c r="AE83" s="20" t="str">
        <f t="shared" si="16"/>
        <v/>
      </c>
      <c r="AF83" s="76"/>
      <c r="AG83" s="60"/>
      <c r="AH83" s="60"/>
      <c r="AI83" s="61"/>
      <c r="AJ83" s="19"/>
      <c r="AK83" s="82" t="e">
        <f>#REF!</f>
        <v>#REF!</v>
      </c>
      <c r="AL83" s="82" t="e">
        <f>#REF!</f>
        <v>#REF!</v>
      </c>
      <c r="AM83" s="82" t="e">
        <f>#REF!</f>
        <v>#REF!</v>
      </c>
      <c r="AN83" s="82" t="e">
        <f>#REF!</f>
        <v>#REF!</v>
      </c>
      <c r="AO83" s="82" t="e">
        <f>#REF!</f>
        <v>#REF!</v>
      </c>
      <c r="AP83" s="82" t="e">
        <f>#REF!</f>
        <v>#REF!</v>
      </c>
      <c r="AQ83" s="82" t="e">
        <f>#REF!</f>
        <v>#REF!</v>
      </c>
      <c r="AR83" s="82" t="e">
        <f>#REF!</f>
        <v>#REF!</v>
      </c>
      <c r="AS83" s="82" t="e">
        <f>#REF!</f>
        <v>#REF!</v>
      </c>
      <c r="AT83" s="82" t="e">
        <f>#REF!</f>
        <v>#REF!</v>
      </c>
      <c r="AU83" s="82" t="e">
        <f>#REF!</f>
        <v>#REF!</v>
      </c>
      <c r="AV83" s="82" t="e">
        <f>#REF!</f>
        <v>#REF!</v>
      </c>
      <c r="AW83" s="82" t="e">
        <f>#REF!</f>
        <v>#REF!</v>
      </c>
      <c r="AX83" s="82" t="e">
        <f>#REF!</f>
        <v>#REF!</v>
      </c>
      <c r="AY83" s="82" t="e">
        <f>#REF!</f>
        <v>#REF!</v>
      </c>
      <c r="AZ83" s="82" t="e">
        <f>#REF!</f>
        <v>#REF!</v>
      </c>
      <c r="BA83" s="82" t="e">
        <f>#REF!</f>
        <v>#REF!</v>
      </c>
      <c r="BB83" s="82" t="e">
        <f>#REF!</f>
        <v>#REF!</v>
      </c>
      <c r="BC83" s="82" t="e">
        <f>#REF!</f>
        <v>#REF!</v>
      </c>
      <c r="BD83" s="82" t="e">
        <f>#REF!</f>
        <v>#REF!</v>
      </c>
      <c r="BE83" s="82" t="e">
        <f>#REF!</f>
        <v>#REF!</v>
      </c>
      <c r="BF83" s="82" t="e">
        <f>#REF!</f>
        <v>#REF!</v>
      </c>
      <c r="BG83" s="82" t="e">
        <f>#REF!</f>
        <v>#REF!</v>
      </c>
      <c r="BH83" s="82" t="e">
        <f>#REF!</f>
        <v>#REF!</v>
      </c>
      <c r="BI83" s="82" t="e">
        <f>#REF!</f>
        <v>#REF!</v>
      </c>
      <c r="BJ83" s="82" t="e">
        <f>#REF!</f>
        <v>#REF!</v>
      </c>
      <c r="BK83" s="82" t="e">
        <f>#REF!</f>
        <v>#REF!</v>
      </c>
      <c r="BL83" s="82" t="e">
        <f>#REF!</f>
        <v>#REF!</v>
      </c>
      <c r="BM83" s="82" t="e">
        <f>#REF!</f>
        <v>#REF!</v>
      </c>
      <c r="BN83" s="82" t="e">
        <f>#REF!</f>
        <v>#REF!</v>
      </c>
      <c r="BO83" s="82" t="e">
        <f>#REF!</f>
        <v>#REF!</v>
      </c>
      <c r="BP83" s="82" t="e">
        <f>#REF!</f>
        <v>#REF!</v>
      </c>
      <c r="BR83" s="113" t="str">
        <f t="shared" si="22"/>
        <v>15-3</v>
      </c>
      <c r="BS83" s="114">
        <f>OOC!G85</f>
        <v>1.865</v>
      </c>
      <c r="BT83" s="114">
        <f>OOC!H85</f>
        <v>1.82</v>
      </c>
      <c r="BU83" s="3" t="e">
        <f t="shared" si="23"/>
        <v>#REF!</v>
      </c>
      <c r="BV83" s="3" t="e">
        <f t="shared" si="24"/>
        <v>#REF!</v>
      </c>
      <c r="BW83" s="3" t="e">
        <f t="shared" si="25"/>
        <v>#REF!</v>
      </c>
      <c r="BX83" s="115" t="e">
        <f>IF(AND(IF(OOC!G85="",0,OOC!G85) &gt;= IF(O83="",0,O83), IF(O83="",0,O83) &gt; IF(L83="",0,L83)), "OOC",
IF(AND(IF(M83="",0,M83) &gt; IF(P83="",0,P83), IF(P83="",0,P83) &gt;= IF(OOC!H85="",0,OOC!H85)), "OOC",
IF(IF(O83="",0,O83) &gt; IF(OOC!G85="",0,OOC!G85), "OOS",
IF(IF(OOC!H85="",0,OOC!H85) &gt; IF(P83="",0,P83), "OOS", "OK"))))</f>
        <v>#REF!</v>
      </c>
    </row>
    <row r="84" spans="1:76" ht="15" customHeight="1">
      <c r="A84" s="17"/>
      <c r="B84" s="84"/>
      <c r="C84" s="85"/>
      <c r="D84" s="21"/>
      <c r="E84" s="90"/>
      <c r="F84" s="12"/>
      <c r="G84" s="13"/>
      <c r="H84" s="14"/>
      <c r="I84" s="14"/>
      <c r="J84" s="15"/>
      <c r="K84" s="75"/>
      <c r="L84" s="18"/>
      <c r="M84" s="24"/>
      <c r="N84" s="28"/>
      <c r="O84" s="3"/>
      <c r="P84" s="3"/>
      <c r="Q84" s="3"/>
      <c r="R84" s="4"/>
      <c r="S84" s="5"/>
      <c r="T84" s="77"/>
      <c r="U84" s="77"/>
      <c r="V84" s="5"/>
      <c r="W84" s="5"/>
      <c r="X84" s="5"/>
      <c r="Y84" s="73"/>
      <c r="Z84" s="32"/>
      <c r="AA84" s="32"/>
      <c r="AB84" s="32"/>
      <c r="AC84" s="32"/>
      <c r="AD84" s="29"/>
      <c r="AE84" s="20"/>
      <c r="AF84" s="76"/>
      <c r="AG84" s="60"/>
      <c r="AH84" s="60"/>
      <c r="AI84" s="61"/>
      <c r="AJ84" s="19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R84" s="113">
        <f t="shared" si="22"/>
        <v>0</v>
      </c>
      <c r="BS84" s="114" t="str">
        <f>OOC!G86</f>
        <v/>
      </c>
      <c r="BT84" s="114" t="str">
        <f>OOC!H86</f>
        <v/>
      </c>
      <c r="BU84" s="3" t="str">
        <f t="shared" si="23"/>
        <v/>
      </c>
      <c r="BV84" s="3" t="str">
        <f t="shared" si="24"/>
        <v/>
      </c>
      <c r="BW84" s="3" t="str">
        <f t="shared" si="25"/>
        <v/>
      </c>
      <c r="BX84" s="115" t="str">
        <f>IF(AND(IF(OOC!G86="",0,OOC!G86) &gt;= IF(O84="",0,O84), IF(O84="",0,O84) &gt; IF(L84="",0,L84)), "OOC",
IF(AND(IF(M84="",0,M84) &gt; IF(P84="",0,P84), IF(P84="",0,P84) &gt;= IF(OOC!H86="",0,OOC!H86)), "OOC",
IF(IF(O84="",0,O84) &gt; IF(OOC!G86="",0,OOC!G86), "OOS",
IF(IF(OOC!H86="",0,OOC!H86) &gt; IF(P84="",0,P84), "OOS", "OK"))))</f>
        <v>OK</v>
      </c>
    </row>
    <row r="85" spans="1:76" ht="15" customHeight="1">
      <c r="A85" s="17"/>
      <c r="B85" s="84"/>
      <c r="C85" s="85"/>
      <c r="D85" s="21"/>
      <c r="E85" s="90"/>
      <c r="F85" s="12"/>
      <c r="G85" s="13"/>
      <c r="H85" s="14"/>
      <c r="I85" s="14"/>
      <c r="J85" s="15"/>
      <c r="K85" s="75"/>
      <c r="L85" s="18"/>
      <c r="M85" s="24"/>
      <c r="N85" s="28"/>
      <c r="O85" s="3"/>
      <c r="P85" s="3"/>
      <c r="Q85" s="3"/>
      <c r="R85" s="4"/>
      <c r="S85" s="5"/>
      <c r="T85" s="77"/>
      <c r="U85" s="77"/>
      <c r="V85" s="5"/>
      <c r="W85" s="5"/>
      <c r="X85" s="5"/>
      <c r="Y85" s="73"/>
      <c r="Z85" s="32"/>
      <c r="AA85" s="32"/>
      <c r="AB85" s="32"/>
      <c r="AC85" s="32"/>
      <c r="AD85" s="29"/>
      <c r="AE85" s="20"/>
      <c r="AF85" s="76"/>
      <c r="AG85" s="60"/>
      <c r="AH85" s="60"/>
      <c r="AI85" s="61"/>
      <c r="AJ85" s="19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R85" s="113">
        <f t="shared" si="22"/>
        <v>0</v>
      </c>
      <c r="BS85" s="114" t="str">
        <f>OOC!G87</f>
        <v/>
      </c>
      <c r="BT85" s="114" t="str">
        <f>OOC!H87</f>
        <v/>
      </c>
      <c r="BU85" s="3" t="str">
        <f t="shared" si="23"/>
        <v/>
      </c>
      <c r="BV85" s="3" t="str">
        <f t="shared" si="24"/>
        <v/>
      </c>
      <c r="BW85" s="3" t="str">
        <f t="shared" si="25"/>
        <v/>
      </c>
      <c r="BX85" s="115" t="str">
        <f>IF(AND(IF(OOC!G87="",0,OOC!G87) &gt;= IF(O85="",0,O85), IF(O85="",0,O85) &gt; IF(L85="",0,L85)), "OOC",
IF(AND(IF(M85="",0,M85) &gt; IF(P85="",0,P85), IF(P85="",0,P85) &gt;= IF(OOC!H87="",0,OOC!H87)), "OOC",
IF(IF(O85="",0,O85) &gt; IF(OOC!G87="",0,OOC!G87), "OOS",
IF(IF(OOC!H87="",0,OOC!H87) &gt; IF(P85="",0,P85), "OOS", "OK"))))</f>
        <v>OK</v>
      </c>
    </row>
    <row r="86" spans="1:76" ht="15" customHeight="1">
      <c r="A86" s="17">
        <v>43</v>
      </c>
      <c r="B86" s="84" t="s">
        <v>337</v>
      </c>
      <c r="C86" s="85" t="s">
        <v>158</v>
      </c>
      <c r="D86" s="21" t="s">
        <v>135</v>
      </c>
      <c r="E86" s="90">
        <v>1.5</v>
      </c>
      <c r="F86" s="12" t="s">
        <v>44</v>
      </c>
      <c r="G86" s="13">
        <v>1.84</v>
      </c>
      <c r="H86" s="14" t="e">
        <f>IF(OOC!S88=0,"",OOC!S88)</f>
        <v>#REF!</v>
      </c>
      <c r="I86" s="14" t="e">
        <f>IF(OOC!T88=0,"",OOC!T88)</f>
        <v>#REF!</v>
      </c>
      <c r="J86" s="15" t="s">
        <v>12</v>
      </c>
      <c r="K86" s="75"/>
      <c r="L86" s="18" t="e">
        <f t="shared" si="1"/>
        <v>#REF!</v>
      </c>
      <c r="M86" s="24" t="e">
        <f t="shared" si="2"/>
        <v>#REF!</v>
      </c>
      <c r="N86" s="28"/>
      <c r="O86" s="3" t="e">
        <f t="shared" si="3"/>
        <v>#REF!</v>
      </c>
      <c r="P86" s="3" t="e">
        <f t="shared" si="4"/>
        <v>#REF!</v>
      </c>
      <c r="Q86" s="3" t="e">
        <f t="shared" si="5"/>
        <v>#REF!</v>
      </c>
      <c r="R86" s="4" t="e">
        <f t="shared" si="6"/>
        <v>#REF!</v>
      </c>
      <c r="S86" s="5" t="e">
        <f t="shared" si="21"/>
        <v>#REF!</v>
      </c>
      <c r="T86" s="77" t="e">
        <f t="shared" si="7"/>
        <v>#REF!</v>
      </c>
      <c r="U86" s="77" t="e">
        <f t="shared" si="8"/>
        <v>#REF!</v>
      </c>
      <c r="V86" s="5" t="e">
        <f t="shared" si="9"/>
        <v>#REF!</v>
      </c>
      <c r="W86" s="5" t="e">
        <f t="shared" si="10"/>
        <v>#REF!</v>
      </c>
      <c r="X86" s="5" t="e">
        <f t="shared" si="11"/>
        <v>#REF!</v>
      </c>
      <c r="Y86" s="73" t="e">
        <f t="shared" si="12"/>
        <v>#REF!</v>
      </c>
      <c r="Z86" s="32" t="e">
        <f t="shared" si="13"/>
        <v>#REF!</v>
      </c>
      <c r="AA86" s="32" t="e">
        <f t="shared" si="14"/>
        <v>#REF!</v>
      </c>
      <c r="AB86" s="32" t="e">
        <f t="shared" si="15"/>
        <v>#REF!</v>
      </c>
      <c r="AC86" s="32" t="e">
        <f t="shared" si="0"/>
        <v>#REF!</v>
      </c>
      <c r="AD86" s="29"/>
      <c r="AE86" s="20" t="str">
        <f t="shared" si="16"/>
        <v/>
      </c>
      <c r="AF86" s="76"/>
      <c r="AG86" s="60"/>
      <c r="AH86" s="60"/>
      <c r="AI86" s="61"/>
      <c r="AJ86" s="19"/>
      <c r="AK86" s="82" t="e">
        <f>#REF!</f>
        <v>#REF!</v>
      </c>
      <c r="AL86" s="82" t="e">
        <f>#REF!</f>
        <v>#REF!</v>
      </c>
      <c r="AM86" s="82" t="e">
        <f>#REF!</f>
        <v>#REF!</v>
      </c>
      <c r="AN86" s="82" t="e">
        <f>#REF!</f>
        <v>#REF!</v>
      </c>
      <c r="AO86" s="82" t="e">
        <f>#REF!</f>
        <v>#REF!</v>
      </c>
      <c r="AP86" s="82" t="e">
        <f>#REF!</f>
        <v>#REF!</v>
      </c>
      <c r="AQ86" s="82" t="e">
        <f>#REF!</f>
        <v>#REF!</v>
      </c>
      <c r="AR86" s="82" t="e">
        <f>#REF!</f>
        <v>#REF!</v>
      </c>
      <c r="AS86" s="82" t="e">
        <f>#REF!</f>
        <v>#REF!</v>
      </c>
      <c r="AT86" s="82" t="e">
        <f>#REF!</f>
        <v>#REF!</v>
      </c>
      <c r="AU86" s="82" t="e">
        <f>#REF!</f>
        <v>#REF!</v>
      </c>
      <c r="AV86" s="82" t="e">
        <f>#REF!</f>
        <v>#REF!</v>
      </c>
      <c r="AW86" s="82" t="e">
        <f>#REF!</f>
        <v>#REF!</v>
      </c>
      <c r="AX86" s="82" t="e">
        <f>#REF!</f>
        <v>#REF!</v>
      </c>
      <c r="AY86" s="82" t="e">
        <f>#REF!</f>
        <v>#REF!</v>
      </c>
      <c r="AZ86" s="82" t="e">
        <f>#REF!</f>
        <v>#REF!</v>
      </c>
      <c r="BA86" s="82" t="e">
        <f>#REF!</f>
        <v>#REF!</v>
      </c>
      <c r="BB86" s="82" t="e">
        <f>#REF!</f>
        <v>#REF!</v>
      </c>
      <c r="BC86" s="82" t="e">
        <f>#REF!</f>
        <v>#REF!</v>
      </c>
      <c r="BD86" s="82" t="e">
        <f>#REF!</f>
        <v>#REF!</v>
      </c>
      <c r="BE86" s="82" t="e">
        <f>#REF!</f>
        <v>#REF!</v>
      </c>
      <c r="BF86" s="82" t="e">
        <f>#REF!</f>
        <v>#REF!</v>
      </c>
      <c r="BG86" s="82" t="e">
        <f>#REF!</f>
        <v>#REF!</v>
      </c>
      <c r="BH86" s="82" t="e">
        <f>#REF!</f>
        <v>#REF!</v>
      </c>
      <c r="BI86" s="82" t="e">
        <f>#REF!</f>
        <v>#REF!</v>
      </c>
      <c r="BJ86" s="82" t="e">
        <f>#REF!</f>
        <v>#REF!</v>
      </c>
      <c r="BK86" s="82" t="e">
        <f>#REF!</f>
        <v>#REF!</v>
      </c>
      <c r="BL86" s="82" t="e">
        <f>#REF!</f>
        <v>#REF!</v>
      </c>
      <c r="BM86" s="82" t="e">
        <f>#REF!</f>
        <v>#REF!</v>
      </c>
      <c r="BN86" s="82" t="e">
        <f>#REF!</f>
        <v>#REF!</v>
      </c>
      <c r="BO86" s="82" t="e">
        <f>#REF!</f>
        <v>#REF!</v>
      </c>
      <c r="BP86" s="82" t="e">
        <f>#REF!</f>
        <v>#REF!</v>
      </c>
      <c r="BR86" s="113" t="str">
        <f t="shared" si="22"/>
        <v>15-4</v>
      </c>
      <c r="BS86" s="114">
        <f>OOC!G88</f>
        <v>1.865</v>
      </c>
      <c r="BT86" s="114">
        <f>OOC!H88</f>
        <v>1.82</v>
      </c>
      <c r="BU86" s="3" t="e">
        <f t="shared" si="23"/>
        <v>#REF!</v>
      </c>
      <c r="BV86" s="3" t="e">
        <f t="shared" si="24"/>
        <v>#REF!</v>
      </c>
      <c r="BW86" s="3" t="e">
        <f t="shared" si="25"/>
        <v>#REF!</v>
      </c>
      <c r="BX86" s="115" t="e">
        <f>IF(AND(IF(OOC!G88="",0,OOC!G88) &gt;= IF(O86="",0,O86), IF(O86="",0,O86) &gt; IF(L86="",0,L86)), "OOC",
IF(AND(IF(M86="",0,M86) &gt; IF(P86="",0,P86), IF(P86="",0,P86) &gt;= IF(OOC!H88="",0,OOC!H88)), "OOC",
IF(IF(O86="",0,O86) &gt; IF(OOC!G88="",0,OOC!G88), "OOS",
IF(IF(OOC!H88="",0,OOC!H88) &gt; IF(P86="",0,P86), "OOS", "OK"))))</f>
        <v>#REF!</v>
      </c>
    </row>
    <row r="87" spans="1:76" ht="15" customHeight="1">
      <c r="A87" s="17"/>
      <c r="B87" s="84"/>
      <c r="C87" s="85"/>
      <c r="D87" s="21"/>
      <c r="E87" s="90"/>
      <c r="F87" s="12"/>
      <c r="G87" s="13"/>
      <c r="H87" s="14"/>
      <c r="I87" s="14"/>
      <c r="J87" s="15"/>
      <c r="K87" s="75"/>
      <c r="L87" s="18"/>
      <c r="M87" s="24"/>
      <c r="N87" s="28"/>
      <c r="O87" s="3"/>
      <c r="P87" s="3"/>
      <c r="Q87" s="3"/>
      <c r="R87" s="4"/>
      <c r="S87" s="5"/>
      <c r="T87" s="77"/>
      <c r="U87" s="77"/>
      <c r="V87" s="5"/>
      <c r="W87" s="5"/>
      <c r="X87" s="5"/>
      <c r="Y87" s="73"/>
      <c r="Z87" s="32"/>
      <c r="AA87" s="32"/>
      <c r="AB87" s="32"/>
      <c r="AC87" s="32"/>
      <c r="AD87" s="29"/>
      <c r="AE87" s="20"/>
      <c r="AF87" s="76"/>
      <c r="AG87" s="60"/>
      <c r="AH87" s="60"/>
      <c r="AI87" s="61"/>
      <c r="AJ87" s="19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R87" s="113">
        <f t="shared" si="22"/>
        <v>0</v>
      </c>
      <c r="BS87" s="114" t="str">
        <f>OOC!G89</f>
        <v/>
      </c>
      <c r="BT87" s="114" t="str">
        <f>OOC!H89</f>
        <v/>
      </c>
      <c r="BU87" s="3" t="str">
        <f t="shared" si="23"/>
        <v/>
      </c>
      <c r="BV87" s="3" t="str">
        <f t="shared" si="24"/>
        <v/>
      </c>
      <c r="BW87" s="3" t="str">
        <f t="shared" si="25"/>
        <v/>
      </c>
      <c r="BX87" s="115" t="str">
        <f>IF(AND(IF(OOC!G89="",0,OOC!G89) &gt;= IF(O87="",0,O87), IF(O87="",0,O87) &gt; IF(L87="",0,L87)), "OOC",
IF(AND(IF(M87="",0,M87) &gt; IF(P87="",0,P87), IF(P87="",0,P87) &gt;= IF(OOC!H89="",0,OOC!H89)), "OOC",
IF(IF(O87="",0,O87) &gt; IF(OOC!G89="",0,OOC!G89), "OOS",
IF(IF(OOC!H89="",0,OOC!H89) &gt; IF(P87="",0,P87), "OOS", "OK"))))</f>
        <v>OK</v>
      </c>
    </row>
    <row r="88" spans="1:76" ht="15" customHeight="1">
      <c r="A88" s="17"/>
      <c r="B88" s="84"/>
      <c r="C88" s="85"/>
      <c r="D88" s="21"/>
      <c r="E88" s="90"/>
      <c r="F88" s="12"/>
      <c r="G88" s="13"/>
      <c r="H88" s="14"/>
      <c r="I88" s="14"/>
      <c r="J88" s="15"/>
      <c r="K88" s="75"/>
      <c r="L88" s="18"/>
      <c r="M88" s="24"/>
      <c r="N88" s="28"/>
      <c r="O88" s="3"/>
      <c r="P88" s="3"/>
      <c r="Q88" s="3"/>
      <c r="R88" s="4"/>
      <c r="S88" s="5"/>
      <c r="T88" s="77"/>
      <c r="U88" s="77"/>
      <c r="V88" s="5"/>
      <c r="W88" s="5"/>
      <c r="X88" s="5"/>
      <c r="Y88" s="73"/>
      <c r="Z88" s="32"/>
      <c r="AA88" s="32"/>
      <c r="AB88" s="32"/>
      <c r="AC88" s="32"/>
      <c r="AD88" s="29"/>
      <c r="AE88" s="20"/>
      <c r="AF88" s="76"/>
      <c r="AG88" s="60"/>
      <c r="AH88" s="60"/>
      <c r="AI88" s="61"/>
      <c r="AJ88" s="19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R88" s="113">
        <f t="shared" si="22"/>
        <v>0</v>
      </c>
      <c r="BS88" s="114" t="str">
        <f>OOC!G90</f>
        <v/>
      </c>
      <c r="BT88" s="114" t="str">
        <f>OOC!H90</f>
        <v/>
      </c>
      <c r="BU88" s="3" t="str">
        <f t="shared" si="23"/>
        <v/>
      </c>
      <c r="BV88" s="3" t="str">
        <f t="shared" si="24"/>
        <v/>
      </c>
      <c r="BW88" s="3" t="str">
        <f t="shared" si="25"/>
        <v/>
      </c>
      <c r="BX88" s="115" t="str">
        <f>IF(AND(IF(OOC!G90="",0,OOC!G90) &gt;= IF(O88="",0,O88), IF(O88="",0,O88) &gt; IF(L88="",0,L88)), "OOC",
IF(AND(IF(M88="",0,M88) &gt; IF(P88="",0,P88), IF(P88="",0,P88) &gt;= IF(OOC!H90="",0,OOC!H90)), "OOC",
IF(IF(O88="",0,O88) &gt; IF(OOC!G90="",0,OOC!G90), "OOS",
IF(IF(OOC!H90="",0,OOC!H90) &gt; IF(P88="",0,P88), "OOS", "OK"))))</f>
        <v>OK</v>
      </c>
    </row>
    <row r="89" spans="1:76" ht="15" customHeight="1">
      <c r="A89" s="17">
        <v>44</v>
      </c>
      <c r="B89" s="84" t="s">
        <v>159</v>
      </c>
      <c r="C89" s="85" t="s">
        <v>160</v>
      </c>
      <c r="D89" s="21" t="s">
        <v>135</v>
      </c>
      <c r="E89" s="90">
        <v>1.33</v>
      </c>
      <c r="F89" s="12" t="s">
        <v>44</v>
      </c>
      <c r="G89" s="13">
        <v>13.454000000000001</v>
      </c>
      <c r="H89" s="14" t="e">
        <f>IF(OOC!S91=0,"",OOC!S91)</f>
        <v>#REF!</v>
      </c>
      <c r="I89" s="14" t="e">
        <f>IF(OOC!T91=0,"",OOC!T91)</f>
        <v>#REF!</v>
      </c>
      <c r="J89" s="15" t="s">
        <v>12</v>
      </c>
      <c r="K89" s="75"/>
      <c r="L89" s="18" t="e">
        <f t="shared" si="1"/>
        <v>#REF!</v>
      </c>
      <c r="M89" s="24" t="e">
        <f t="shared" si="2"/>
        <v>#REF!</v>
      </c>
      <c r="N89" s="28"/>
      <c r="O89" s="3" t="e">
        <f t="shared" si="3"/>
        <v>#REF!</v>
      </c>
      <c r="P89" s="3" t="e">
        <f t="shared" si="4"/>
        <v>#REF!</v>
      </c>
      <c r="Q89" s="3" t="e">
        <f t="shared" si="5"/>
        <v>#REF!</v>
      </c>
      <c r="R89" s="4" t="e">
        <f t="shared" si="6"/>
        <v>#REF!</v>
      </c>
      <c r="S89" s="5" t="e">
        <f t="shared" si="21"/>
        <v>#REF!</v>
      </c>
      <c r="T89" s="77" t="e">
        <f t="shared" si="7"/>
        <v>#REF!</v>
      </c>
      <c r="U89" s="77" t="e">
        <f t="shared" si="8"/>
        <v>#REF!</v>
      </c>
      <c r="V89" s="5" t="e">
        <f t="shared" si="9"/>
        <v>#REF!</v>
      </c>
      <c r="W89" s="5" t="e">
        <f t="shared" si="10"/>
        <v>#REF!</v>
      </c>
      <c r="X89" s="5" t="e">
        <f t="shared" si="11"/>
        <v>#REF!</v>
      </c>
      <c r="Y89" s="73" t="e">
        <f t="shared" si="12"/>
        <v>#REF!</v>
      </c>
      <c r="Z89" s="32" t="e">
        <f t="shared" si="13"/>
        <v>#REF!</v>
      </c>
      <c r="AA89" s="32" t="e">
        <f t="shared" si="14"/>
        <v>#REF!</v>
      </c>
      <c r="AB89" s="32" t="e">
        <f t="shared" si="15"/>
        <v>#REF!</v>
      </c>
      <c r="AC89" s="32" t="e">
        <f t="shared" si="0"/>
        <v>#REF!</v>
      </c>
      <c r="AD89" s="29"/>
      <c r="AE89" s="20" t="str">
        <f t="shared" si="16"/>
        <v/>
      </c>
      <c r="AF89" s="76"/>
      <c r="AG89" s="60"/>
      <c r="AH89" s="60"/>
      <c r="AI89" s="61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 t="e">
        <f>#REF!</f>
        <v>#REF!</v>
      </c>
      <c r="AO89" s="2" t="e">
        <f>#REF!</f>
        <v>#REF!</v>
      </c>
      <c r="AP89" s="2" t="e">
        <f>#REF!</f>
        <v>#REF!</v>
      </c>
      <c r="AQ89" s="2" t="e">
        <f>#REF!</f>
        <v>#REF!</v>
      </c>
      <c r="AR89" s="2" t="e">
        <f>#REF!</f>
        <v>#REF!</v>
      </c>
      <c r="AS89" s="2" t="e">
        <f>#REF!</f>
        <v>#REF!</v>
      </c>
      <c r="AT89" s="2" t="e">
        <f>#REF!</f>
        <v>#REF!</v>
      </c>
      <c r="AU89" s="2" t="e">
        <f>#REF!</f>
        <v>#REF!</v>
      </c>
      <c r="AV89" s="2" t="e">
        <f>#REF!</f>
        <v>#REF!</v>
      </c>
      <c r="AW89" s="2" t="e">
        <f>#REF!</f>
        <v>#REF!</v>
      </c>
      <c r="AX89" s="2" t="e">
        <f>#REF!</f>
        <v>#REF!</v>
      </c>
      <c r="AY89" s="2" t="e">
        <f>#REF!</f>
        <v>#REF!</v>
      </c>
      <c r="AZ89" s="2" t="e">
        <f>#REF!</f>
        <v>#REF!</v>
      </c>
      <c r="BA89" s="2" t="e">
        <f>#REF!</f>
        <v>#REF!</v>
      </c>
      <c r="BB89" s="2" t="e">
        <f>#REF!</f>
        <v>#REF!</v>
      </c>
      <c r="BC89" s="2" t="e">
        <f>#REF!</f>
        <v>#REF!</v>
      </c>
      <c r="BD89" s="2" t="e">
        <f>#REF!</f>
        <v>#REF!</v>
      </c>
      <c r="BE89" s="2" t="e">
        <f>#REF!</f>
        <v>#REF!</v>
      </c>
      <c r="BF89" s="2" t="e">
        <f>#REF!</f>
        <v>#REF!</v>
      </c>
      <c r="BG89" s="2" t="e">
        <f>#REF!</f>
        <v>#REF!</v>
      </c>
      <c r="BH89" s="2" t="e">
        <f>#REF!</f>
        <v>#REF!</v>
      </c>
      <c r="BI89" s="2" t="e">
        <f>#REF!</f>
        <v>#REF!</v>
      </c>
      <c r="BJ89" s="2" t="e">
        <f>#REF!</f>
        <v>#REF!</v>
      </c>
      <c r="BK89" s="2" t="e">
        <f>#REF!</f>
        <v>#REF!</v>
      </c>
      <c r="BL89" s="2" t="e">
        <f>#REF!</f>
        <v>#REF!</v>
      </c>
      <c r="BM89" s="2" t="e">
        <f>#REF!</f>
        <v>#REF!</v>
      </c>
      <c r="BN89" s="2" t="e">
        <f>#REF!</f>
        <v>#REF!</v>
      </c>
      <c r="BO89" s="2" t="e">
        <f>#REF!</f>
        <v>#REF!</v>
      </c>
      <c r="BP89" s="2" t="e">
        <f>#REF!</f>
        <v>#REF!</v>
      </c>
      <c r="BR89" s="113" t="str">
        <f t="shared" si="22"/>
        <v>20</v>
      </c>
      <c r="BS89" s="114">
        <f>OOC!G91</f>
        <v>13.484</v>
      </c>
      <c r="BT89" s="114">
        <f>OOC!H91</f>
        <v>13.424000000000001</v>
      </c>
      <c r="BU89" s="3" t="e">
        <f t="shared" si="23"/>
        <v>#REF!</v>
      </c>
      <c r="BV89" s="3" t="e">
        <f t="shared" si="24"/>
        <v>#REF!</v>
      </c>
      <c r="BW89" s="3" t="e">
        <f t="shared" si="25"/>
        <v>#REF!</v>
      </c>
      <c r="BX89" s="115" t="e">
        <f>IF(AND(IF(OOC!G91="",0,OOC!G91) &gt;= IF(O89="",0,O89), IF(O89="",0,O89) &gt; IF(L89="",0,L89)), "OOC",
IF(AND(IF(M89="",0,M89) &gt; IF(P89="",0,P89), IF(P89="",0,P89) &gt;= IF(OOC!H91="",0,OOC!H91)), "OOC",
IF(IF(O89="",0,O89) &gt; IF(OOC!G91="",0,OOC!G91), "OOS",
IF(IF(OOC!H91="",0,OOC!H91) &gt; IF(P89="",0,P89), "OOS", "OK"))))</f>
        <v>#REF!</v>
      </c>
    </row>
    <row r="90" spans="1:76" ht="15" customHeight="1">
      <c r="A90" s="17">
        <v>44</v>
      </c>
      <c r="B90" s="97" t="s">
        <v>316</v>
      </c>
      <c r="C90" s="106" t="s">
        <v>160</v>
      </c>
      <c r="D90" s="104" t="s">
        <v>135</v>
      </c>
      <c r="E90" s="100">
        <v>1.33</v>
      </c>
      <c r="F90" s="101" t="s">
        <v>44</v>
      </c>
      <c r="G90" s="102">
        <v>13.454000000000001</v>
      </c>
      <c r="H90" s="103">
        <f>IF(OOC!S92=0,"",OOC!S92)</f>
        <v>0.03</v>
      </c>
      <c r="I90" s="103">
        <f>IF(OOC!T92=0,"",OOC!T92)</f>
        <v>-0.03</v>
      </c>
      <c r="J90" s="94" t="s">
        <v>12</v>
      </c>
      <c r="K90" s="75"/>
      <c r="L90" s="18">
        <f t="shared" si="1"/>
        <v>13.484</v>
      </c>
      <c r="M90" s="24">
        <f t="shared" si="2"/>
        <v>13.424000000000001</v>
      </c>
      <c r="N90" s="28"/>
      <c r="O90" s="3" t="e">
        <f t="shared" si="3"/>
        <v>#REF!</v>
      </c>
      <c r="P90" s="3" t="e">
        <f t="shared" si="4"/>
        <v>#REF!</v>
      </c>
      <c r="Q90" s="3" t="e">
        <f t="shared" si="5"/>
        <v>#REF!</v>
      </c>
      <c r="R90" s="4" t="e">
        <f t="shared" si="6"/>
        <v>#REF!</v>
      </c>
      <c r="S90" s="5" t="e">
        <f t="shared" si="21"/>
        <v>#REF!</v>
      </c>
      <c r="T90" s="77" t="e">
        <f t="shared" si="7"/>
        <v>#REF!</v>
      </c>
      <c r="U90" s="77" t="e">
        <f t="shared" si="8"/>
        <v>#REF!</v>
      </c>
      <c r="V90" s="5" t="e">
        <f t="shared" si="9"/>
        <v>#REF!</v>
      </c>
      <c r="W90" s="5" t="e">
        <f t="shared" si="10"/>
        <v>#REF!</v>
      </c>
      <c r="X90" s="5" t="e">
        <f t="shared" si="11"/>
        <v>#REF!</v>
      </c>
      <c r="Y90" s="73" t="e">
        <f t="shared" si="12"/>
        <v>#REF!</v>
      </c>
      <c r="Z90" s="32" t="e">
        <f t="shared" si="13"/>
        <v>#REF!</v>
      </c>
      <c r="AA90" s="32" t="e">
        <f t="shared" si="14"/>
        <v>#REF!</v>
      </c>
      <c r="AB90" s="32" t="e">
        <f t="shared" si="15"/>
        <v>#REF!</v>
      </c>
      <c r="AC90" s="32" t="e">
        <f t="shared" si="0"/>
        <v>#REF!</v>
      </c>
      <c r="AD90" s="29"/>
      <c r="AE90" s="20" t="str">
        <f t="shared" si="16"/>
        <v/>
      </c>
      <c r="AF90" s="76"/>
      <c r="AG90" s="60"/>
      <c r="AH90" s="60"/>
      <c r="AI90" s="61"/>
      <c r="AJ90" s="19"/>
      <c r="AK90" s="2" t="e">
        <f>#REF!</f>
        <v>#REF!</v>
      </c>
      <c r="AL90" s="2" t="e">
        <f>#REF!</f>
        <v>#REF!</v>
      </c>
      <c r="AM90" s="2" t="e">
        <f>#REF!</f>
        <v>#REF!</v>
      </c>
      <c r="AN90" s="2" t="e">
        <f>#REF!</f>
        <v>#REF!</v>
      </c>
      <c r="AO90" s="2" t="e">
        <f>#REF!</f>
        <v>#REF!</v>
      </c>
      <c r="AP90" s="2" t="e">
        <f>#REF!</f>
        <v>#REF!</v>
      </c>
      <c r="AQ90" s="2" t="e">
        <f>#REF!</f>
        <v>#REF!</v>
      </c>
      <c r="AR90" s="2" t="e">
        <f>#REF!</f>
        <v>#REF!</v>
      </c>
      <c r="AS90" s="2" t="e">
        <f>#REF!</f>
        <v>#REF!</v>
      </c>
      <c r="AT90" s="2" t="e">
        <f>#REF!</f>
        <v>#REF!</v>
      </c>
      <c r="AU90" s="2" t="e">
        <f>#REF!</f>
        <v>#REF!</v>
      </c>
      <c r="AV90" s="2" t="e">
        <f>#REF!</f>
        <v>#REF!</v>
      </c>
      <c r="AW90" s="2" t="e">
        <f>#REF!</f>
        <v>#REF!</v>
      </c>
      <c r="AX90" s="2" t="e">
        <f>#REF!</f>
        <v>#REF!</v>
      </c>
      <c r="AY90" s="2" t="e">
        <f>#REF!</f>
        <v>#REF!</v>
      </c>
      <c r="AZ90" s="2" t="e">
        <f>#REF!</f>
        <v>#REF!</v>
      </c>
      <c r="BA90" s="2" t="e">
        <f>#REF!</f>
        <v>#REF!</v>
      </c>
      <c r="BB90" s="2" t="e">
        <f>#REF!</f>
        <v>#REF!</v>
      </c>
      <c r="BC90" s="2" t="e">
        <f>#REF!</f>
        <v>#REF!</v>
      </c>
      <c r="BD90" s="2" t="e">
        <f>#REF!</f>
        <v>#REF!</v>
      </c>
      <c r="BE90" s="2" t="e">
        <f>#REF!</f>
        <v>#REF!</v>
      </c>
      <c r="BF90" s="2" t="e">
        <f>#REF!</f>
        <v>#REF!</v>
      </c>
      <c r="BG90" s="2" t="e">
        <f>#REF!</f>
        <v>#REF!</v>
      </c>
      <c r="BH90" s="2" t="e">
        <f>#REF!</f>
        <v>#REF!</v>
      </c>
      <c r="BI90" s="2" t="e">
        <f>#REF!</f>
        <v>#REF!</v>
      </c>
      <c r="BJ90" s="2" t="e">
        <f>#REF!</f>
        <v>#REF!</v>
      </c>
      <c r="BK90" s="2" t="e">
        <f>#REF!</f>
        <v>#REF!</v>
      </c>
      <c r="BL90" s="2" t="e">
        <f>#REF!</f>
        <v>#REF!</v>
      </c>
      <c r="BM90" s="2" t="e">
        <f>#REF!</f>
        <v>#REF!</v>
      </c>
      <c r="BN90" s="2" t="e">
        <f>#REF!</f>
        <v>#REF!</v>
      </c>
      <c r="BO90" s="2" t="e">
        <f>#REF!</f>
        <v>#REF!</v>
      </c>
      <c r="BP90" s="2" t="e">
        <f>#REF!</f>
        <v>#REF!</v>
      </c>
      <c r="BR90" s="113" t="str">
        <f t="shared" si="22"/>
        <v>20</v>
      </c>
      <c r="BS90" s="114">
        <f>OOC!G92</f>
        <v>13.484</v>
      </c>
      <c r="BT90" s="114">
        <f>OOC!H92</f>
        <v>13.424000000000001</v>
      </c>
      <c r="BU90" s="3" t="e">
        <f t="shared" si="23"/>
        <v>#REF!</v>
      </c>
      <c r="BV90" s="3" t="e">
        <f t="shared" si="24"/>
        <v>#REF!</v>
      </c>
      <c r="BW90" s="3" t="e">
        <f t="shared" si="25"/>
        <v>#REF!</v>
      </c>
      <c r="BX90" s="115" t="e">
        <f>IF(AND(IF(OOC!G92="",0,OOC!G92) &gt;= IF(O90="",0,O90), IF(O90="",0,O90) &gt; IF(L90="",0,L90)), "OOC",
IF(AND(IF(M90="",0,M90) &gt; IF(P90="",0,P90), IF(P90="",0,P90) &gt;= IF(OOC!H92="",0,OOC!H92)), "OOC",
IF(IF(O90="",0,O90) &gt; IF(OOC!G92="",0,OOC!G92), "OOS",
IF(IF(OOC!H92="",0,OOC!H92) &gt; IF(P90="",0,P90), "OOS", "OK"))))</f>
        <v>#REF!</v>
      </c>
    </row>
    <row r="91" spans="1:76" ht="15" customHeight="1">
      <c r="A91" s="17">
        <v>44</v>
      </c>
      <c r="B91" s="97" t="s">
        <v>316</v>
      </c>
      <c r="C91" s="106" t="s">
        <v>160</v>
      </c>
      <c r="D91" s="104" t="s">
        <v>135</v>
      </c>
      <c r="E91" s="100">
        <v>1.33</v>
      </c>
      <c r="F91" s="101" t="s">
        <v>44</v>
      </c>
      <c r="G91" s="102">
        <v>13.454000000000001</v>
      </c>
      <c r="H91" s="103">
        <f>IF(OOC!S93=0,"",OOC!S93)</f>
        <v>0.03</v>
      </c>
      <c r="I91" s="103">
        <f>IF(OOC!T93=0,"",OOC!T93)</f>
        <v>-0.03</v>
      </c>
      <c r="J91" s="94" t="s">
        <v>12</v>
      </c>
      <c r="K91" s="75"/>
      <c r="L91" s="18">
        <f t="shared" si="1"/>
        <v>13.484</v>
      </c>
      <c r="M91" s="24">
        <f t="shared" si="2"/>
        <v>13.424000000000001</v>
      </c>
      <c r="N91" s="28"/>
      <c r="O91" s="3" t="e">
        <f t="shared" si="3"/>
        <v>#REF!</v>
      </c>
      <c r="P91" s="3" t="e">
        <f t="shared" si="4"/>
        <v>#REF!</v>
      </c>
      <c r="Q91" s="3" t="e">
        <f t="shared" si="5"/>
        <v>#REF!</v>
      </c>
      <c r="R91" s="4" t="e">
        <f t="shared" si="6"/>
        <v>#REF!</v>
      </c>
      <c r="S91" s="5" t="e">
        <f t="shared" si="21"/>
        <v>#REF!</v>
      </c>
      <c r="T91" s="77" t="e">
        <f t="shared" si="7"/>
        <v>#REF!</v>
      </c>
      <c r="U91" s="77" t="e">
        <f t="shared" si="8"/>
        <v>#REF!</v>
      </c>
      <c r="V91" s="5" t="e">
        <f t="shared" si="9"/>
        <v>#REF!</v>
      </c>
      <c r="W91" s="5" t="e">
        <f t="shared" si="10"/>
        <v>#REF!</v>
      </c>
      <c r="X91" s="5" t="e">
        <f t="shared" si="11"/>
        <v>#REF!</v>
      </c>
      <c r="Y91" s="73" t="e">
        <f t="shared" si="12"/>
        <v>#REF!</v>
      </c>
      <c r="Z91" s="32" t="e">
        <f t="shared" si="13"/>
        <v>#REF!</v>
      </c>
      <c r="AA91" s="32" t="e">
        <f t="shared" si="14"/>
        <v>#REF!</v>
      </c>
      <c r="AB91" s="32" t="e">
        <f t="shared" si="15"/>
        <v>#REF!</v>
      </c>
      <c r="AC91" s="32" t="e">
        <f t="shared" si="0"/>
        <v>#REF!</v>
      </c>
      <c r="AD91" s="29"/>
      <c r="AE91" s="20" t="str">
        <f t="shared" si="16"/>
        <v/>
      </c>
      <c r="AF91" s="76"/>
      <c r="AG91" s="60"/>
      <c r="AH91" s="60"/>
      <c r="AI91" s="61"/>
      <c r="AJ91" s="19"/>
      <c r="AK91" s="2" t="e">
        <f>#REF!</f>
        <v>#REF!</v>
      </c>
      <c r="AL91" s="2" t="e">
        <f>#REF!</f>
        <v>#REF!</v>
      </c>
      <c r="AM91" s="2" t="e">
        <f>#REF!</f>
        <v>#REF!</v>
      </c>
      <c r="AN91" s="2" t="e">
        <f>#REF!</f>
        <v>#REF!</v>
      </c>
      <c r="AO91" s="2" t="e">
        <f>#REF!</f>
        <v>#REF!</v>
      </c>
      <c r="AP91" s="2" t="e">
        <f>#REF!</f>
        <v>#REF!</v>
      </c>
      <c r="AQ91" s="2" t="e">
        <f>#REF!</f>
        <v>#REF!</v>
      </c>
      <c r="AR91" s="2" t="e">
        <f>#REF!</f>
        <v>#REF!</v>
      </c>
      <c r="AS91" s="2" t="e">
        <f>#REF!</f>
        <v>#REF!</v>
      </c>
      <c r="AT91" s="2" t="e">
        <f>#REF!</f>
        <v>#REF!</v>
      </c>
      <c r="AU91" s="2" t="e">
        <f>#REF!</f>
        <v>#REF!</v>
      </c>
      <c r="AV91" s="2" t="e">
        <f>#REF!</f>
        <v>#REF!</v>
      </c>
      <c r="AW91" s="2" t="e">
        <f>#REF!</f>
        <v>#REF!</v>
      </c>
      <c r="AX91" s="2" t="e">
        <f>#REF!</f>
        <v>#REF!</v>
      </c>
      <c r="AY91" s="2" t="e">
        <f>#REF!</f>
        <v>#REF!</v>
      </c>
      <c r="AZ91" s="2" t="e">
        <f>#REF!</f>
        <v>#REF!</v>
      </c>
      <c r="BA91" s="2" t="e">
        <f>#REF!</f>
        <v>#REF!</v>
      </c>
      <c r="BB91" s="2" t="e">
        <f>#REF!</f>
        <v>#REF!</v>
      </c>
      <c r="BC91" s="2" t="e">
        <f>#REF!</f>
        <v>#REF!</v>
      </c>
      <c r="BD91" s="2" t="e">
        <f>#REF!</f>
        <v>#REF!</v>
      </c>
      <c r="BE91" s="2" t="e">
        <f>#REF!</f>
        <v>#REF!</v>
      </c>
      <c r="BF91" s="2" t="e">
        <f>#REF!</f>
        <v>#REF!</v>
      </c>
      <c r="BG91" s="2" t="e">
        <f>#REF!</f>
        <v>#REF!</v>
      </c>
      <c r="BH91" s="2" t="e">
        <f>#REF!</f>
        <v>#REF!</v>
      </c>
      <c r="BI91" s="2" t="e">
        <f>#REF!</f>
        <v>#REF!</v>
      </c>
      <c r="BJ91" s="2" t="e">
        <f>#REF!</f>
        <v>#REF!</v>
      </c>
      <c r="BK91" s="2" t="e">
        <f>#REF!</f>
        <v>#REF!</v>
      </c>
      <c r="BL91" s="2" t="e">
        <f>#REF!</f>
        <v>#REF!</v>
      </c>
      <c r="BM91" s="2" t="e">
        <f>#REF!</f>
        <v>#REF!</v>
      </c>
      <c r="BN91" s="2" t="e">
        <f>#REF!</f>
        <v>#REF!</v>
      </c>
      <c r="BO91" s="2" t="e">
        <f>#REF!</f>
        <v>#REF!</v>
      </c>
      <c r="BP91" s="2" t="e">
        <f>#REF!</f>
        <v>#REF!</v>
      </c>
      <c r="BR91" s="113" t="str">
        <f t="shared" si="22"/>
        <v>20</v>
      </c>
      <c r="BS91" s="114">
        <f>OOC!G93</f>
        <v>13.484</v>
      </c>
      <c r="BT91" s="114">
        <f>OOC!H93</f>
        <v>13.424000000000001</v>
      </c>
      <c r="BU91" s="3" t="e">
        <f t="shared" si="23"/>
        <v>#REF!</v>
      </c>
      <c r="BV91" s="3" t="e">
        <f t="shared" si="24"/>
        <v>#REF!</v>
      </c>
      <c r="BW91" s="3" t="e">
        <f t="shared" si="25"/>
        <v>#REF!</v>
      </c>
      <c r="BX91" s="115" t="e">
        <f>IF(AND(IF(OOC!G93="",0,OOC!G93) &gt;= IF(O91="",0,O91), IF(O91="",0,O91) &gt; IF(L91="",0,L91)), "OOC",
IF(AND(IF(M91="",0,M91) &gt; IF(P91="",0,P91), IF(P91="",0,P91) &gt;= IF(OOC!H93="",0,OOC!H93)), "OOC",
IF(IF(O91="",0,O91) &gt; IF(OOC!G93="",0,OOC!G93), "OOS",
IF(IF(OOC!H93="",0,OOC!H93) &gt; IF(P91="",0,P91), "OOS", "OK"))))</f>
        <v>#REF!</v>
      </c>
    </row>
    <row r="92" spans="1:76" ht="15" customHeight="1">
      <c r="A92" s="17">
        <v>44</v>
      </c>
      <c r="B92" s="97" t="s">
        <v>316</v>
      </c>
      <c r="C92" s="106" t="s">
        <v>160</v>
      </c>
      <c r="D92" s="104" t="s">
        <v>135</v>
      </c>
      <c r="E92" s="100">
        <v>1.33</v>
      </c>
      <c r="F92" s="101" t="s">
        <v>44</v>
      </c>
      <c r="G92" s="102">
        <v>13.454000000000001</v>
      </c>
      <c r="H92" s="103">
        <f>IF(OOC!S94=0,"",OOC!S94)</f>
        <v>0.03</v>
      </c>
      <c r="I92" s="103">
        <f>IF(OOC!T94=0,"",OOC!T94)</f>
        <v>-0.03</v>
      </c>
      <c r="J92" s="94" t="s">
        <v>12</v>
      </c>
      <c r="K92" s="75"/>
      <c r="L92" s="18">
        <f>IF(AND(G92="",H92=""),"",IF(G92="",H92,G92+H92))</f>
        <v>13.484</v>
      </c>
      <c r="M92" s="24">
        <f>IF(AND(G92="",I92=""),"",IF(G92="",I92,G92+I92))</f>
        <v>13.424000000000001</v>
      </c>
      <c r="N92" s="28"/>
      <c r="O92" s="3" t="e">
        <f>IF(OR($AK92="",ISNUMBER($AK92)=FALSE),"",MAX(AK92:BP92))</f>
        <v>#REF!</v>
      </c>
      <c r="P92" s="3" t="e">
        <f>IF(OR($AK92="",ISNUMBER($AK92)=FALSE),"",MIN(AK92:BP92))</f>
        <v>#REF!</v>
      </c>
      <c r="Q92" s="3" t="e">
        <f>IF(OR($AK92="",ISNUMBER($AK92)=FALSE),"",AVERAGE(AK92:BP92))</f>
        <v>#REF!</v>
      </c>
      <c r="R92" s="4" t="e">
        <f>IF(OR($AK92="",ISNUMBER($AK92)=FALSE),"",STDEV(AK92:BP92))</f>
        <v>#REF!</v>
      </c>
      <c r="S92" s="5" t="e">
        <f t="shared" si="21"/>
        <v>#REF!</v>
      </c>
      <c r="T92" s="77" t="e">
        <f t="shared" si="7"/>
        <v>#REF!</v>
      </c>
      <c r="U92" s="77" t="e">
        <f t="shared" si="8"/>
        <v>#REF!</v>
      </c>
      <c r="V92" s="5" t="e">
        <f>IF(OR($AK92="",ISNUMBER($AK92)=FALSE),"",IF(H92="","",(L92-Q92)/(3*R92)))</f>
        <v>#REF!</v>
      </c>
      <c r="W92" s="5" t="e">
        <f>IF(OR($AK92="",ISNUMBER($AK92)=FALSE),"",IF(I92="","",(Q92-M92)/(3*R92)))</f>
        <v>#REF!</v>
      </c>
      <c r="X92" s="5" t="e">
        <f>IF(OR($AK92="",ISNUMBER($AK92)=FALSE),"",IF(AND(G92=0,I92=0),((H92)-(Q92))/(3*R92),MIN(V92:W92)))</f>
        <v>#REF!</v>
      </c>
      <c r="Y92" s="73" t="e">
        <f>IF(OR($AK92="",ISNUMBER($AK92)=FALSE),"",IF(AND(G92=0,I92=0),NORMSDIST(3*X92),NORMSDIST(3*X92)+NORMSDIST(6*S92-3*X92)-1))</f>
        <v>#REF!</v>
      </c>
      <c r="Z92" s="32" t="e">
        <f>IF($Q92="","",IF(F92="Tolerance",IF(($E92*3*R92+Q92)-G92&lt;H92,"",($E92*3*R92+Q92)-G92),IF(OR(F92="GD&amp;T",F92="MAX"),IF(($E92*3*R92+Q92)&lt;H92,"",($E92*3*R92+Q92)),"")))</f>
        <v>#REF!</v>
      </c>
      <c r="AA92" s="32" t="e">
        <f>IF(Q92="","",IF(F92="Tolerance",IF(-(($E92*3*R92)-Q92)-G92&gt;I92,"",-(($E92*3*R92)-Q92)-G92),IF(F92="MIN",IF(-(($E92*3*R92)-Q92)&gt;I92,"",-(($E92*3*R92)-Q92)),"")))</f>
        <v>#REF!</v>
      </c>
      <c r="AB92" s="32" t="e">
        <f>IF(OR(G92="",Q92=""),"",(L92+M92)/2-Q92)</f>
        <v>#REF!</v>
      </c>
      <c r="AC92" s="32" t="e">
        <f t="shared" si="0"/>
        <v>#REF!</v>
      </c>
      <c r="AD92" s="29"/>
      <c r="AE92" s="20" t="str">
        <f>IF(AD92="","",IF(AD92&gt;=0.966,"Normal","Not Normal"))</f>
        <v/>
      </c>
      <c r="AF92" s="76"/>
      <c r="AG92" s="60"/>
      <c r="AH92" s="60"/>
      <c r="AI92" s="61"/>
      <c r="AJ92" s="19"/>
      <c r="AK92" s="2" t="e">
        <f>#REF!</f>
        <v>#REF!</v>
      </c>
      <c r="AL92" s="2" t="e">
        <f>#REF!</f>
        <v>#REF!</v>
      </c>
      <c r="AM92" s="2" t="e">
        <f>#REF!</f>
        <v>#REF!</v>
      </c>
      <c r="AN92" s="2" t="e">
        <f>#REF!</f>
        <v>#REF!</v>
      </c>
      <c r="AO92" s="2" t="e">
        <f>#REF!</f>
        <v>#REF!</v>
      </c>
      <c r="AP92" s="2" t="e">
        <f>#REF!</f>
        <v>#REF!</v>
      </c>
      <c r="AQ92" s="2" t="e">
        <f>#REF!</f>
        <v>#REF!</v>
      </c>
      <c r="AR92" s="2" t="e">
        <f>#REF!</f>
        <v>#REF!</v>
      </c>
      <c r="AS92" s="2" t="e">
        <f>#REF!</f>
        <v>#REF!</v>
      </c>
      <c r="AT92" s="2" t="e">
        <f>#REF!</f>
        <v>#REF!</v>
      </c>
      <c r="AU92" s="2" t="e">
        <f>#REF!</f>
        <v>#REF!</v>
      </c>
      <c r="AV92" s="2" t="e">
        <f>#REF!</f>
        <v>#REF!</v>
      </c>
      <c r="AW92" s="2" t="e">
        <f>#REF!</f>
        <v>#REF!</v>
      </c>
      <c r="AX92" s="2" t="e">
        <f>#REF!</f>
        <v>#REF!</v>
      </c>
      <c r="AY92" s="2" t="e">
        <f>#REF!</f>
        <v>#REF!</v>
      </c>
      <c r="AZ92" s="2" t="e">
        <f>#REF!</f>
        <v>#REF!</v>
      </c>
      <c r="BA92" s="2" t="e">
        <f>#REF!</f>
        <v>#REF!</v>
      </c>
      <c r="BB92" s="2" t="e">
        <f>#REF!</f>
        <v>#REF!</v>
      </c>
      <c r="BC92" s="2" t="e">
        <f>#REF!</f>
        <v>#REF!</v>
      </c>
      <c r="BD92" s="2" t="e">
        <f>#REF!</f>
        <v>#REF!</v>
      </c>
      <c r="BE92" s="2" t="e">
        <f>#REF!</f>
        <v>#REF!</v>
      </c>
      <c r="BF92" s="2" t="e">
        <f>#REF!</f>
        <v>#REF!</v>
      </c>
      <c r="BG92" s="2" t="e">
        <f>#REF!</f>
        <v>#REF!</v>
      </c>
      <c r="BH92" s="2" t="e">
        <f>#REF!</f>
        <v>#REF!</v>
      </c>
      <c r="BI92" s="2" t="e">
        <f>#REF!</f>
        <v>#REF!</v>
      </c>
      <c r="BJ92" s="2" t="e">
        <f>#REF!</f>
        <v>#REF!</v>
      </c>
      <c r="BK92" s="2" t="e">
        <f>#REF!</f>
        <v>#REF!</v>
      </c>
      <c r="BL92" s="2" t="e">
        <f>#REF!</f>
        <v>#REF!</v>
      </c>
      <c r="BM92" s="2" t="e">
        <f>#REF!</f>
        <v>#REF!</v>
      </c>
      <c r="BN92" s="2" t="e">
        <f>#REF!</f>
        <v>#REF!</v>
      </c>
      <c r="BO92" s="2" t="e">
        <f>#REF!</f>
        <v>#REF!</v>
      </c>
      <c r="BP92" s="2" t="e">
        <f>#REF!</f>
        <v>#REF!</v>
      </c>
      <c r="BR92" s="113" t="str">
        <f t="shared" si="22"/>
        <v>20</v>
      </c>
      <c r="BS92" s="114">
        <f>OOC!G94</f>
        <v>13.484</v>
      </c>
      <c r="BT92" s="114">
        <f>OOC!H94</f>
        <v>13.424000000000001</v>
      </c>
      <c r="BU92" s="3" t="e">
        <f t="shared" si="23"/>
        <v>#REF!</v>
      </c>
      <c r="BV92" s="3" t="e">
        <f t="shared" si="24"/>
        <v>#REF!</v>
      </c>
      <c r="BW92" s="3" t="e">
        <f t="shared" si="25"/>
        <v>#REF!</v>
      </c>
      <c r="BX92" s="115" t="e">
        <f>IF(AND(IF(OOC!G94="",0,OOC!G94) &gt;= IF(O92="",0,O92), IF(O92="",0,O92) &gt; IF(L92="",0,L92)), "OOC",
IF(AND(IF(M92="",0,M92) &gt; IF(P92="",0,P92), IF(P92="",0,P92) &gt;= IF(OOC!H94="",0,OOC!H94)), "OOC",
IF(IF(O92="",0,O92) &gt; IF(OOC!G94="",0,OOC!G94), "OOS",
IF(IF(OOC!H94="",0,OOC!H94) &gt; IF(P92="",0,P92), "OOS", "OK"))))</f>
        <v>#REF!</v>
      </c>
    </row>
    <row r="93" spans="1:76" ht="15" customHeight="1">
      <c r="A93" s="17">
        <v>44</v>
      </c>
      <c r="B93" s="97" t="s">
        <v>316</v>
      </c>
      <c r="C93" s="106" t="s">
        <v>160</v>
      </c>
      <c r="D93" s="104" t="s">
        <v>135</v>
      </c>
      <c r="E93" s="100">
        <v>1.33</v>
      </c>
      <c r="F93" s="101" t="s">
        <v>44</v>
      </c>
      <c r="G93" s="102">
        <v>13.454000000000001</v>
      </c>
      <c r="H93" s="103">
        <f>IF(OOC!S95=0,"",OOC!S95)</f>
        <v>0.03</v>
      </c>
      <c r="I93" s="103">
        <f>IF(OOC!T95=0,"",OOC!T95)</f>
        <v>-0.03</v>
      </c>
      <c r="J93" s="94" t="s">
        <v>12</v>
      </c>
      <c r="K93" s="75"/>
      <c r="L93" s="18">
        <f>IF(AND(G93="",H93=""),"",IF(G93="",H93,G93+H93))</f>
        <v>13.484</v>
      </c>
      <c r="M93" s="24">
        <f>IF(AND(G93="",I93=""),"",IF(G93="",I93,G93+I93))</f>
        <v>13.424000000000001</v>
      </c>
      <c r="N93" s="28"/>
      <c r="O93" s="3" t="e">
        <f>IF(OR($AK93="",ISNUMBER($AK93)=FALSE),"",MAX(AK93:BP93))</f>
        <v>#REF!</v>
      </c>
      <c r="P93" s="3" t="e">
        <f>IF(OR($AK93="",ISNUMBER($AK93)=FALSE),"",MIN(AK93:BP93))</f>
        <v>#REF!</v>
      </c>
      <c r="Q93" s="3" t="e">
        <f>IF(OR($AK93="",ISNUMBER($AK93)=FALSE),"",AVERAGE(AK93:BP93))</f>
        <v>#REF!</v>
      </c>
      <c r="R93" s="4" t="e">
        <f>IF(OR($AK93="",ISNUMBER($AK93)=FALSE),"",STDEV(AK93:BP93))</f>
        <v>#REF!</v>
      </c>
      <c r="S93" s="5" t="e">
        <f t="shared" si="21"/>
        <v>#REF!</v>
      </c>
      <c r="T93" s="77" t="e">
        <f t="shared" si="7"/>
        <v>#REF!</v>
      </c>
      <c r="U93" s="77" t="e">
        <f t="shared" si="8"/>
        <v>#REF!</v>
      </c>
      <c r="V93" s="5" t="e">
        <f>IF(OR($AK93="",ISNUMBER($AK93)=FALSE),"",IF(H93="","",(L93-Q93)/(3*R93)))</f>
        <v>#REF!</v>
      </c>
      <c r="W93" s="5" t="e">
        <f>IF(OR($AK93="",ISNUMBER($AK93)=FALSE),"",IF(I93="","",(Q93-M93)/(3*R93)))</f>
        <v>#REF!</v>
      </c>
      <c r="X93" s="5" t="e">
        <f>IF(OR($AK93="",ISNUMBER($AK93)=FALSE),"",IF(AND(G93=0,I93=0),((H93)-(Q93))/(3*R93),MIN(V93:W93)))</f>
        <v>#REF!</v>
      </c>
      <c r="Y93" s="73" t="e">
        <f>IF(OR($AK93="",ISNUMBER($AK93)=FALSE),"",IF(AND(G93=0,I93=0),NORMSDIST(3*X93),NORMSDIST(3*X93)+NORMSDIST(6*S93-3*X93)-1))</f>
        <v>#REF!</v>
      </c>
      <c r="Z93" s="32" t="e">
        <f>IF($Q93="","",IF(F93="Tolerance",IF(($E93*3*R93+Q93)-G93&lt;H93,"",($E93*3*R93+Q93)-G93),IF(OR(F93="GD&amp;T",F93="MAX"),IF(($E93*3*R93+Q93)&lt;H93,"",($E93*3*R93+Q93)),"")))</f>
        <v>#REF!</v>
      </c>
      <c r="AA93" s="32" t="e">
        <f>IF(Q93="","",IF(F93="Tolerance",IF(-(($E93*3*R93)-Q93)-G93&gt;I93,"",-(($E93*3*R93)-Q93)-G93),IF(F93="MIN",IF(-(($E93*3*R93)-Q93)&gt;I93,"",-(($E93*3*R93)-Q93)),"")))</f>
        <v>#REF!</v>
      </c>
      <c r="AB93" s="32" t="e">
        <f>IF(OR(G93="",Q93=""),"",(L93+M93)/2-Q93)</f>
        <v>#REF!</v>
      </c>
      <c r="AC93" s="32" t="e">
        <f t="shared" si="0"/>
        <v>#REF!</v>
      </c>
      <c r="AD93" s="29"/>
      <c r="AE93" s="20" t="str">
        <f>IF(AD93="","",IF(AD93&gt;=0.966,"Normal","Not Normal"))</f>
        <v/>
      </c>
      <c r="AF93" s="76"/>
      <c r="AG93" s="60"/>
      <c r="AH93" s="60"/>
      <c r="AI93" s="61"/>
      <c r="AJ93" s="19"/>
      <c r="AK93" s="2" t="e">
        <f>#REF!</f>
        <v>#REF!</v>
      </c>
      <c r="AL93" s="2" t="e">
        <f>#REF!</f>
        <v>#REF!</v>
      </c>
      <c r="AM93" s="2" t="e">
        <f>#REF!</f>
        <v>#REF!</v>
      </c>
      <c r="AN93" s="2" t="e">
        <f>#REF!</f>
        <v>#REF!</v>
      </c>
      <c r="AO93" s="2" t="e">
        <f>#REF!</f>
        <v>#REF!</v>
      </c>
      <c r="AP93" s="2" t="e">
        <f>#REF!</f>
        <v>#REF!</v>
      </c>
      <c r="AQ93" s="2" t="e">
        <f>#REF!</f>
        <v>#REF!</v>
      </c>
      <c r="AR93" s="2" t="e">
        <f>#REF!</f>
        <v>#REF!</v>
      </c>
      <c r="AS93" s="2" t="e">
        <f>#REF!</f>
        <v>#REF!</v>
      </c>
      <c r="AT93" s="2" t="e">
        <f>#REF!</f>
        <v>#REF!</v>
      </c>
      <c r="AU93" s="2" t="e">
        <f>#REF!</f>
        <v>#REF!</v>
      </c>
      <c r="AV93" s="2" t="e">
        <f>#REF!</f>
        <v>#REF!</v>
      </c>
      <c r="AW93" s="2" t="e">
        <f>#REF!</f>
        <v>#REF!</v>
      </c>
      <c r="AX93" s="2" t="e">
        <f>#REF!</f>
        <v>#REF!</v>
      </c>
      <c r="AY93" s="2" t="e">
        <f>#REF!</f>
        <v>#REF!</v>
      </c>
      <c r="AZ93" s="2" t="e">
        <f>#REF!</f>
        <v>#REF!</v>
      </c>
      <c r="BA93" s="2" t="e">
        <f>#REF!</f>
        <v>#REF!</v>
      </c>
      <c r="BB93" s="2" t="e">
        <f>#REF!</f>
        <v>#REF!</v>
      </c>
      <c r="BC93" s="2" t="e">
        <f>#REF!</f>
        <v>#REF!</v>
      </c>
      <c r="BD93" s="2" t="e">
        <f>#REF!</f>
        <v>#REF!</v>
      </c>
      <c r="BE93" s="2" t="e">
        <f>#REF!</f>
        <v>#REF!</v>
      </c>
      <c r="BF93" s="2" t="e">
        <f>#REF!</f>
        <v>#REF!</v>
      </c>
      <c r="BG93" s="2" t="e">
        <f>#REF!</f>
        <v>#REF!</v>
      </c>
      <c r="BH93" s="2" t="e">
        <f>#REF!</f>
        <v>#REF!</v>
      </c>
      <c r="BI93" s="2" t="e">
        <f>#REF!</f>
        <v>#REF!</v>
      </c>
      <c r="BJ93" s="2" t="e">
        <f>#REF!</f>
        <v>#REF!</v>
      </c>
      <c r="BK93" s="2" t="e">
        <f>#REF!</f>
        <v>#REF!</v>
      </c>
      <c r="BL93" s="2" t="e">
        <f>#REF!</f>
        <v>#REF!</v>
      </c>
      <c r="BM93" s="2" t="e">
        <f>#REF!</f>
        <v>#REF!</v>
      </c>
      <c r="BN93" s="2" t="e">
        <f>#REF!</f>
        <v>#REF!</v>
      </c>
      <c r="BO93" s="2" t="e">
        <f>#REF!</f>
        <v>#REF!</v>
      </c>
      <c r="BP93" s="2" t="e">
        <f>#REF!</f>
        <v>#REF!</v>
      </c>
      <c r="BR93" s="113" t="str">
        <f t="shared" si="22"/>
        <v>20</v>
      </c>
      <c r="BS93" s="114">
        <f>OOC!G95</f>
        <v>13.484</v>
      </c>
      <c r="BT93" s="114">
        <f>OOC!H95</f>
        <v>13.424000000000001</v>
      </c>
      <c r="BU93" s="3" t="e">
        <f t="shared" si="23"/>
        <v>#REF!</v>
      </c>
      <c r="BV93" s="3" t="e">
        <f t="shared" si="24"/>
        <v>#REF!</v>
      </c>
      <c r="BW93" s="3" t="e">
        <f t="shared" si="25"/>
        <v>#REF!</v>
      </c>
      <c r="BX93" s="115" t="e">
        <f>IF(AND(IF(OOC!G95="",0,OOC!G95) &gt;= IF(O93="",0,O93), IF(O93="",0,O93) &gt; IF(L93="",0,L93)), "OOC",
IF(AND(IF(M93="",0,M93) &gt; IF(P93="",0,P93), IF(P93="",0,P93) &gt;= IF(OOC!H95="",0,OOC!H95)), "OOC",
IF(IF(O93="",0,O93) &gt; IF(OOC!G95="",0,OOC!G95), "OOS",
IF(IF(OOC!H95="",0,OOC!H95) &gt; IF(P93="",0,P93), "OOS", "OK"))))</f>
        <v>#REF!</v>
      </c>
    </row>
    <row r="94" spans="1:76" ht="15" customHeight="1">
      <c r="A94" s="17">
        <v>44</v>
      </c>
      <c r="B94" s="97" t="s">
        <v>316</v>
      </c>
      <c r="C94" s="106" t="s">
        <v>160</v>
      </c>
      <c r="D94" s="104" t="s">
        <v>135</v>
      </c>
      <c r="E94" s="100">
        <v>1.33</v>
      </c>
      <c r="F94" s="101" t="s">
        <v>44</v>
      </c>
      <c r="G94" s="102">
        <v>13.454000000000001</v>
      </c>
      <c r="H94" s="103">
        <f>IF(OOC!S96=0,"",OOC!S96)</f>
        <v>0.03</v>
      </c>
      <c r="I94" s="103">
        <f>IF(OOC!T96=0,"",OOC!T96)</f>
        <v>-0.03</v>
      </c>
      <c r="J94" s="94" t="s">
        <v>12</v>
      </c>
      <c r="K94" s="75"/>
      <c r="L94" s="18">
        <f t="shared" si="1"/>
        <v>13.484</v>
      </c>
      <c r="M94" s="24">
        <f t="shared" si="2"/>
        <v>13.424000000000001</v>
      </c>
      <c r="N94" s="28"/>
      <c r="O94" s="3" t="e">
        <f t="shared" si="3"/>
        <v>#REF!</v>
      </c>
      <c r="P94" s="3" t="e">
        <f t="shared" si="4"/>
        <v>#REF!</v>
      </c>
      <c r="Q94" s="3" t="e">
        <f t="shared" si="5"/>
        <v>#REF!</v>
      </c>
      <c r="R94" s="4" t="e">
        <f t="shared" si="6"/>
        <v>#REF!</v>
      </c>
      <c r="S94" s="5" t="e">
        <f t="shared" si="21"/>
        <v>#REF!</v>
      </c>
      <c r="T94" s="77" t="e">
        <f t="shared" si="7"/>
        <v>#REF!</v>
      </c>
      <c r="U94" s="77" t="e">
        <f t="shared" si="8"/>
        <v>#REF!</v>
      </c>
      <c r="V94" s="5" t="e">
        <f t="shared" si="9"/>
        <v>#REF!</v>
      </c>
      <c r="W94" s="5" t="e">
        <f t="shared" si="10"/>
        <v>#REF!</v>
      </c>
      <c r="X94" s="5" t="e">
        <f t="shared" si="11"/>
        <v>#REF!</v>
      </c>
      <c r="Y94" s="73" t="e">
        <f t="shared" si="12"/>
        <v>#REF!</v>
      </c>
      <c r="Z94" s="32" t="e">
        <f t="shared" si="13"/>
        <v>#REF!</v>
      </c>
      <c r="AA94" s="32" t="e">
        <f t="shared" si="14"/>
        <v>#REF!</v>
      </c>
      <c r="AB94" s="32" t="e">
        <f t="shared" si="15"/>
        <v>#REF!</v>
      </c>
      <c r="AC94" s="32" t="e">
        <f t="shared" si="0"/>
        <v>#REF!</v>
      </c>
      <c r="AD94" s="29"/>
      <c r="AE94" s="20" t="str">
        <f t="shared" si="16"/>
        <v/>
      </c>
      <c r="AF94" s="76"/>
      <c r="AG94" s="60"/>
      <c r="AH94" s="60"/>
      <c r="AI94" s="61"/>
      <c r="AJ94" s="19"/>
      <c r="AK94" s="2" t="e">
        <f>#REF!</f>
        <v>#REF!</v>
      </c>
      <c r="AL94" s="2" t="e">
        <f>#REF!</f>
        <v>#REF!</v>
      </c>
      <c r="AM94" s="2" t="e">
        <f>#REF!</f>
        <v>#REF!</v>
      </c>
      <c r="AN94" s="2" t="e">
        <f>#REF!</f>
        <v>#REF!</v>
      </c>
      <c r="AO94" s="2" t="e">
        <f>#REF!</f>
        <v>#REF!</v>
      </c>
      <c r="AP94" s="2" t="e">
        <f>#REF!</f>
        <v>#REF!</v>
      </c>
      <c r="AQ94" s="2" t="e">
        <f>#REF!</f>
        <v>#REF!</v>
      </c>
      <c r="AR94" s="2" t="e">
        <f>#REF!</f>
        <v>#REF!</v>
      </c>
      <c r="AS94" s="2" t="e">
        <f>#REF!</f>
        <v>#REF!</v>
      </c>
      <c r="AT94" s="2" t="e">
        <f>#REF!</f>
        <v>#REF!</v>
      </c>
      <c r="AU94" s="2" t="e">
        <f>#REF!</f>
        <v>#REF!</v>
      </c>
      <c r="AV94" s="2" t="e">
        <f>#REF!</f>
        <v>#REF!</v>
      </c>
      <c r="AW94" s="2" t="e">
        <f>#REF!</f>
        <v>#REF!</v>
      </c>
      <c r="AX94" s="2" t="e">
        <f>#REF!</f>
        <v>#REF!</v>
      </c>
      <c r="AY94" s="2" t="e">
        <f>#REF!</f>
        <v>#REF!</v>
      </c>
      <c r="AZ94" s="2" t="e">
        <f>#REF!</f>
        <v>#REF!</v>
      </c>
      <c r="BA94" s="2" t="e">
        <f>#REF!</f>
        <v>#REF!</v>
      </c>
      <c r="BB94" s="2" t="e">
        <f>#REF!</f>
        <v>#REF!</v>
      </c>
      <c r="BC94" s="2" t="e">
        <f>#REF!</f>
        <v>#REF!</v>
      </c>
      <c r="BD94" s="2" t="e">
        <f>#REF!</f>
        <v>#REF!</v>
      </c>
      <c r="BE94" s="2" t="e">
        <f>#REF!</f>
        <v>#REF!</v>
      </c>
      <c r="BF94" s="2" t="e">
        <f>#REF!</f>
        <v>#REF!</v>
      </c>
      <c r="BG94" s="2" t="e">
        <f>#REF!</f>
        <v>#REF!</v>
      </c>
      <c r="BH94" s="2" t="e">
        <f>#REF!</f>
        <v>#REF!</v>
      </c>
      <c r="BI94" s="2" t="e">
        <f>#REF!</f>
        <v>#REF!</v>
      </c>
      <c r="BJ94" s="2" t="e">
        <f>#REF!</f>
        <v>#REF!</v>
      </c>
      <c r="BK94" s="2" t="e">
        <f>#REF!</f>
        <v>#REF!</v>
      </c>
      <c r="BL94" s="2" t="e">
        <f>#REF!</f>
        <v>#REF!</v>
      </c>
      <c r="BM94" s="2" t="e">
        <f>#REF!</f>
        <v>#REF!</v>
      </c>
      <c r="BN94" s="2" t="e">
        <f>#REF!</f>
        <v>#REF!</v>
      </c>
      <c r="BO94" s="2" t="e">
        <f>#REF!</f>
        <v>#REF!</v>
      </c>
      <c r="BP94" s="2" t="e">
        <f>#REF!</f>
        <v>#REF!</v>
      </c>
      <c r="BR94" s="113" t="str">
        <f t="shared" si="22"/>
        <v>20</v>
      </c>
      <c r="BS94" s="114">
        <f>OOC!G96</f>
        <v>13.484</v>
      </c>
      <c r="BT94" s="114">
        <f>OOC!H96</f>
        <v>13.424000000000001</v>
      </c>
      <c r="BU94" s="3" t="e">
        <f t="shared" si="23"/>
        <v>#REF!</v>
      </c>
      <c r="BV94" s="3" t="e">
        <f t="shared" si="24"/>
        <v>#REF!</v>
      </c>
      <c r="BW94" s="3" t="e">
        <f t="shared" si="25"/>
        <v>#REF!</v>
      </c>
      <c r="BX94" s="115" t="e">
        <f>IF(AND(IF(OOC!G96="",0,OOC!G96) &gt;= IF(O94="",0,O94), IF(O94="",0,O94) &gt; IF(L94="",0,L94)), "OOC",
IF(AND(IF(M94="",0,M94) &gt; IF(P94="",0,P94), IF(P94="",0,P94) &gt;= IF(OOC!H96="",0,OOC!H96)), "OOC",
IF(IF(O94="",0,O94) &gt; IF(OOC!G96="",0,OOC!G96), "OOS",
IF(IF(OOC!H96="",0,OOC!H96) &gt; IF(P94="",0,P94), "OOS", "OK"))))</f>
        <v>#REF!</v>
      </c>
    </row>
    <row r="95" spans="1:76" ht="15" customHeight="1">
      <c r="A95" s="17">
        <v>44</v>
      </c>
      <c r="B95" s="97" t="s">
        <v>316</v>
      </c>
      <c r="C95" s="106" t="s">
        <v>160</v>
      </c>
      <c r="D95" s="104" t="s">
        <v>135</v>
      </c>
      <c r="E95" s="100">
        <v>1.33</v>
      </c>
      <c r="F95" s="101" t="s">
        <v>44</v>
      </c>
      <c r="G95" s="102">
        <v>13.454000000000001</v>
      </c>
      <c r="H95" s="103">
        <f>IF(OOC!S97=0,"",OOC!S97)</f>
        <v>0.03</v>
      </c>
      <c r="I95" s="103">
        <f>IF(OOC!T97=0,"",OOC!T97)</f>
        <v>-0.03</v>
      </c>
      <c r="J95" s="94" t="s">
        <v>12</v>
      </c>
      <c r="K95" s="75"/>
      <c r="L95" s="18">
        <f>IF(AND(G95="",H95=""),"",IF(G95="",H95,G95+H95))</f>
        <v>13.484</v>
      </c>
      <c r="M95" s="24">
        <f>IF(AND(G95="",I95=""),"",IF(G95="",I95,G95+I95))</f>
        <v>13.424000000000001</v>
      </c>
      <c r="N95" s="28"/>
      <c r="O95" s="3" t="e">
        <f>IF(OR($AK95="",ISNUMBER($AK95)=FALSE),"",MAX(AK95:BP95))</f>
        <v>#REF!</v>
      </c>
      <c r="P95" s="3" t="e">
        <f>IF(OR($AK95="",ISNUMBER($AK95)=FALSE),"",MIN(AK95:BP95))</f>
        <v>#REF!</v>
      </c>
      <c r="Q95" s="3" t="e">
        <f>IF(OR($AK95="",ISNUMBER($AK95)=FALSE),"",AVERAGE(AK95:BP95))</f>
        <v>#REF!</v>
      </c>
      <c r="R95" s="4" t="e">
        <f>IF(OR($AK95="",ISNUMBER($AK95)=FALSE),"",STDEV(AK95:BP95))</f>
        <v>#REF!</v>
      </c>
      <c r="S95" s="5" t="e">
        <f t="shared" si="21"/>
        <v>#REF!</v>
      </c>
      <c r="T95" s="77" t="e">
        <f t="shared" si="7"/>
        <v>#REF!</v>
      </c>
      <c r="U95" s="77" t="e">
        <f t="shared" si="8"/>
        <v>#REF!</v>
      </c>
      <c r="V95" s="5" t="e">
        <f>IF(OR($AK95="",ISNUMBER($AK95)=FALSE),"",IF(H95="","",(L95-Q95)/(3*R95)))</f>
        <v>#REF!</v>
      </c>
      <c r="W95" s="5" t="e">
        <f>IF(OR($AK95="",ISNUMBER($AK95)=FALSE),"",IF(I95="","",(Q95-M95)/(3*R95)))</f>
        <v>#REF!</v>
      </c>
      <c r="X95" s="5" t="e">
        <f>IF(OR($AK95="",ISNUMBER($AK95)=FALSE),"",IF(AND(G95=0,I95=0),((H95)-(Q95))/(3*R95),MIN(V95:W95)))</f>
        <v>#REF!</v>
      </c>
      <c r="Y95" s="73" t="e">
        <f>IF(OR($AK95="",ISNUMBER($AK95)=FALSE),"",IF(AND(G95=0,I95=0),NORMSDIST(3*X95),NORMSDIST(3*X95)+NORMSDIST(6*S95-3*X95)-1))</f>
        <v>#REF!</v>
      </c>
      <c r="Z95" s="32" t="e">
        <f>IF($Q95="","",IF(F95="Tolerance",IF(($E95*3*R95+Q95)-G95&lt;H95,"",($E95*3*R95+Q95)-G95),IF(OR(F95="GD&amp;T",F95="MAX"),IF(($E95*3*R95+Q95)&lt;H95,"",($E95*3*R95+Q95)),"")))</f>
        <v>#REF!</v>
      </c>
      <c r="AA95" s="32" t="e">
        <f>IF(Q95="","",IF(F95="Tolerance",IF(-(($E95*3*R95)-Q95)-G95&gt;I95,"",-(($E95*3*R95)-Q95)-G95),IF(F95="MIN",IF(-(($E95*3*R95)-Q95)&gt;I95,"",-(($E95*3*R95)-Q95)),"")))</f>
        <v>#REF!</v>
      </c>
      <c r="AB95" s="32" t="e">
        <f>IF(OR(G95="",Q95=""),"",(L95+M95)/2-Q95)</f>
        <v>#REF!</v>
      </c>
      <c r="AC95" s="32" t="e">
        <f t="shared" si="0"/>
        <v>#REF!</v>
      </c>
      <c r="AD95" s="29"/>
      <c r="AE95" s="20" t="str">
        <f>IF(AD95="","",IF(AD95&gt;=0.966,"Normal","Not Normal"))</f>
        <v/>
      </c>
      <c r="AF95" s="76"/>
      <c r="AG95" s="60"/>
      <c r="AH95" s="60"/>
      <c r="AI95" s="61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 t="e">
        <f>#REF!</f>
        <v>#REF!</v>
      </c>
      <c r="AO95" s="2" t="e">
        <f>#REF!</f>
        <v>#REF!</v>
      </c>
      <c r="AP95" s="2" t="e">
        <f>#REF!</f>
        <v>#REF!</v>
      </c>
      <c r="AQ95" s="2" t="e">
        <f>#REF!</f>
        <v>#REF!</v>
      </c>
      <c r="AR95" s="2" t="e">
        <f>#REF!</f>
        <v>#REF!</v>
      </c>
      <c r="AS95" s="2" t="e">
        <f>#REF!</f>
        <v>#REF!</v>
      </c>
      <c r="AT95" s="2" t="e">
        <f>#REF!</f>
        <v>#REF!</v>
      </c>
      <c r="AU95" s="2" t="e">
        <f>#REF!</f>
        <v>#REF!</v>
      </c>
      <c r="AV95" s="2" t="e">
        <f>#REF!</f>
        <v>#REF!</v>
      </c>
      <c r="AW95" s="2" t="e">
        <f>#REF!</f>
        <v>#REF!</v>
      </c>
      <c r="AX95" s="2" t="e">
        <f>#REF!</f>
        <v>#REF!</v>
      </c>
      <c r="AY95" s="2" t="e">
        <f>#REF!</f>
        <v>#REF!</v>
      </c>
      <c r="AZ95" s="2" t="e">
        <f>#REF!</f>
        <v>#REF!</v>
      </c>
      <c r="BA95" s="2" t="e">
        <f>#REF!</f>
        <v>#REF!</v>
      </c>
      <c r="BB95" s="2" t="e">
        <f>#REF!</f>
        <v>#REF!</v>
      </c>
      <c r="BC95" s="2" t="e">
        <f>#REF!</f>
        <v>#REF!</v>
      </c>
      <c r="BD95" s="2" t="e">
        <f>#REF!</f>
        <v>#REF!</v>
      </c>
      <c r="BE95" s="2" t="e">
        <f>#REF!</f>
        <v>#REF!</v>
      </c>
      <c r="BF95" s="2" t="e">
        <f>#REF!</f>
        <v>#REF!</v>
      </c>
      <c r="BG95" s="2" t="e">
        <f>#REF!</f>
        <v>#REF!</v>
      </c>
      <c r="BH95" s="2" t="e">
        <f>#REF!</f>
        <v>#REF!</v>
      </c>
      <c r="BI95" s="2" t="e">
        <f>#REF!</f>
        <v>#REF!</v>
      </c>
      <c r="BJ95" s="2" t="e">
        <f>#REF!</f>
        <v>#REF!</v>
      </c>
      <c r="BK95" s="2" t="e">
        <f>#REF!</f>
        <v>#REF!</v>
      </c>
      <c r="BL95" s="2" t="e">
        <f>#REF!</f>
        <v>#REF!</v>
      </c>
      <c r="BM95" s="2" t="e">
        <f>#REF!</f>
        <v>#REF!</v>
      </c>
      <c r="BN95" s="2" t="e">
        <f>#REF!</f>
        <v>#REF!</v>
      </c>
      <c r="BO95" s="2" t="e">
        <f>#REF!</f>
        <v>#REF!</v>
      </c>
      <c r="BP95" s="2" t="e">
        <f>#REF!</f>
        <v>#REF!</v>
      </c>
      <c r="BR95" s="113" t="str">
        <f t="shared" si="22"/>
        <v>20</v>
      </c>
      <c r="BS95" s="114">
        <f>OOC!G97</f>
        <v>13.484</v>
      </c>
      <c r="BT95" s="114">
        <f>OOC!H97</f>
        <v>13.424000000000001</v>
      </c>
      <c r="BU95" s="3" t="e">
        <f t="shared" si="23"/>
        <v>#REF!</v>
      </c>
      <c r="BV95" s="3" t="e">
        <f t="shared" si="24"/>
        <v>#REF!</v>
      </c>
      <c r="BW95" s="3" t="e">
        <f t="shared" si="25"/>
        <v>#REF!</v>
      </c>
      <c r="BX95" s="115" t="e">
        <f>IF(AND(IF(OOC!G97="",0,OOC!G97) &gt;= IF(O95="",0,O95), IF(O95="",0,O95) &gt; IF(L95="",0,L95)), "OOC",
IF(AND(IF(M95="",0,M95) &gt; IF(P95="",0,P95), IF(P95="",0,P95) &gt;= IF(OOC!H97="",0,OOC!H97)), "OOC",
IF(IF(O95="",0,O95) &gt; IF(OOC!G97="",0,OOC!G97), "OOS",
IF(IF(OOC!H97="",0,OOC!H97) &gt; IF(P95="",0,P95), "OOS", "OK"))))</f>
        <v>#REF!</v>
      </c>
    </row>
    <row r="96" spans="1:76" ht="15" customHeight="1">
      <c r="A96" s="17">
        <v>45</v>
      </c>
      <c r="B96" s="84" t="s">
        <v>161</v>
      </c>
      <c r="C96" s="85" t="s">
        <v>162</v>
      </c>
      <c r="D96" s="21" t="s">
        <v>135</v>
      </c>
      <c r="E96" s="90">
        <v>1.33</v>
      </c>
      <c r="F96" s="12" t="s">
        <v>44</v>
      </c>
      <c r="G96" s="13">
        <v>0.9</v>
      </c>
      <c r="H96" s="14" t="e">
        <f>IF(OOC!S98=0,"",OOC!S98)</f>
        <v>#REF!</v>
      </c>
      <c r="I96" s="14" t="e">
        <f>IF(OOC!T98=0,"",OOC!T98)</f>
        <v>#REF!</v>
      </c>
      <c r="J96" s="15" t="s">
        <v>12</v>
      </c>
      <c r="K96" s="75"/>
      <c r="L96" s="18" t="e">
        <f t="shared" si="1"/>
        <v>#REF!</v>
      </c>
      <c r="M96" s="24" t="e">
        <f t="shared" si="2"/>
        <v>#REF!</v>
      </c>
      <c r="N96" s="28"/>
      <c r="O96" s="3" t="e">
        <f t="shared" si="3"/>
        <v>#REF!</v>
      </c>
      <c r="P96" s="3" t="e">
        <f t="shared" si="4"/>
        <v>#REF!</v>
      </c>
      <c r="Q96" s="3" t="e">
        <f t="shared" si="5"/>
        <v>#REF!</v>
      </c>
      <c r="R96" s="4" t="e">
        <f t="shared" si="6"/>
        <v>#REF!</v>
      </c>
      <c r="S96" s="5" t="e">
        <f t="shared" si="21"/>
        <v>#REF!</v>
      </c>
      <c r="T96" s="77" t="e">
        <f t="shared" si="7"/>
        <v>#REF!</v>
      </c>
      <c r="U96" s="77" t="e">
        <f t="shared" si="8"/>
        <v>#REF!</v>
      </c>
      <c r="V96" s="5" t="e">
        <f t="shared" si="9"/>
        <v>#REF!</v>
      </c>
      <c r="W96" s="5" t="e">
        <f t="shared" si="10"/>
        <v>#REF!</v>
      </c>
      <c r="X96" s="5" t="e">
        <f t="shared" si="11"/>
        <v>#REF!</v>
      </c>
      <c r="Y96" s="73" t="e">
        <f t="shared" si="12"/>
        <v>#REF!</v>
      </c>
      <c r="Z96" s="32" t="e">
        <f t="shared" si="13"/>
        <v>#REF!</v>
      </c>
      <c r="AA96" s="32" t="e">
        <f t="shared" si="14"/>
        <v>#REF!</v>
      </c>
      <c r="AB96" s="32" t="e">
        <f t="shared" si="15"/>
        <v>#REF!</v>
      </c>
      <c r="AC96" s="32" t="e">
        <f t="shared" si="0"/>
        <v>#REF!</v>
      </c>
      <c r="AD96" s="29"/>
      <c r="AE96" s="20" t="str">
        <f t="shared" si="16"/>
        <v/>
      </c>
      <c r="AF96" s="76"/>
      <c r="AG96" s="60"/>
      <c r="AH96" s="60"/>
      <c r="AI96" s="61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 t="e">
        <f>#REF!</f>
        <v>#REF!</v>
      </c>
      <c r="AO96" s="2" t="e">
        <f>#REF!</f>
        <v>#REF!</v>
      </c>
      <c r="AP96" s="2" t="e">
        <f>#REF!</f>
        <v>#REF!</v>
      </c>
      <c r="AQ96" s="2" t="e">
        <f>#REF!</f>
        <v>#REF!</v>
      </c>
      <c r="AR96" s="2" t="e">
        <f>#REF!</f>
        <v>#REF!</v>
      </c>
      <c r="AS96" s="2" t="e">
        <f>#REF!</f>
        <v>#REF!</v>
      </c>
      <c r="AT96" s="2" t="e">
        <f>#REF!</f>
        <v>#REF!</v>
      </c>
      <c r="AU96" s="2" t="e">
        <f>#REF!</f>
        <v>#REF!</v>
      </c>
      <c r="AV96" s="2" t="e">
        <f>#REF!</f>
        <v>#REF!</v>
      </c>
      <c r="AW96" s="2" t="e">
        <f>#REF!</f>
        <v>#REF!</v>
      </c>
      <c r="AX96" s="2" t="e">
        <f>#REF!</f>
        <v>#REF!</v>
      </c>
      <c r="AY96" s="2" t="e">
        <f>#REF!</f>
        <v>#REF!</v>
      </c>
      <c r="AZ96" s="2" t="e">
        <f>#REF!</f>
        <v>#REF!</v>
      </c>
      <c r="BA96" s="2" t="e">
        <f>#REF!</f>
        <v>#REF!</v>
      </c>
      <c r="BB96" s="2" t="e">
        <f>#REF!</f>
        <v>#REF!</v>
      </c>
      <c r="BC96" s="2" t="e">
        <f>#REF!</f>
        <v>#REF!</v>
      </c>
      <c r="BD96" s="2" t="e">
        <f>#REF!</f>
        <v>#REF!</v>
      </c>
      <c r="BE96" s="2" t="e">
        <f>#REF!</f>
        <v>#REF!</v>
      </c>
      <c r="BF96" s="2" t="e">
        <f>#REF!</f>
        <v>#REF!</v>
      </c>
      <c r="BG96" s="2" t="e">
        <f>#REF!</f>
        <v>#REF!</v>
      </c>
      <c r="BH96" s="2" t="e">
        <f>#REF!</f>
        <v>#REF!</v>
      </c>
      <c r="BI96" s="2" t="e">
        <f>#REF!</f>
        <v>#REF!</v>
      </c>
      <c r="BJ96" s="2" t="e">
        <f>#REF!</f>
        <v>#REF!</v>
      </c>
      <c r="BK96" s="2" t="e">
        <f>#REF!</f>
        <v>#REF!</v>
      </c>
      <c r="BL96" s="2" t="e">
        <f>#REF!</f>
        <v>#REF!</v>
      </c>
      <c r="BM96" s="2" t="e">
        <f>#REF!</f>
        <v>#REF!</v>
      </c>
      <c r="BN96" s="2" t="e">
        <f>#REF!</f>
        <v>#REF!</v>
      </c>
      <c r="BO96" s="2" t="e">
        <f>#REF!</f>
        <v>#REF!</v>
      </c>
      <c r="BP96" s="2" t="e">
        <f>#REF!</f>
        <v>#REF!</v>
      </c>
      <c r="BR96" s="113" t="str">
        <f t="shared" si="22"/>
        <v>21</v>
      </c>
      <c r="BS96" s="114">
        <f>OOC!G98</f>
        <v>0.92</v>
      </c>
      <c r="BT96" s="114">
        <f>OOC!H98</f>
        <v>0.88</v>
      </c>
      <c r="BU96" s="3" t="e">
        <f t="shared" si="23"/>
        <v>#REF!</v>
      </c>
      <c r="BV96" s="3" t="e">
        <f t="shared" si="24"/>
        <v>#REF!</v>
      </c>
      <c r="BW96" s="3" t="e">
        <f t="shared" si="25"/>
        <v>#REF!</v>
      </c>
      <c r="BX96" s="115" t="e">
        <f>IF(AND(IF(OOC!G98="",0,OOC!G98) &gt;= IF(O96="",0,O96), IF(O96="",0,O96) &gt; IF(L96="",0,L96)), "OOC",
IF(AND(IF(M96="",0,M96) &gt; IF(P96="",0,P96), IF(P96="",0,P96) &gt;= IF(OOC!H98="",0,OOC!H98)), "OOC",
IF(IF(O96="",0,O96) &gt; IF(OOC!G98="",0,OOC!G98), "OOS",
IF(IF(OOC!H98="",0,OOC!H98) &gt; IF(P96="",0,P96), "OOS", "OK"))))</f>
        <v>#REF!</v>
      </c>
    </row>
    <row r="97" spans="1:76" ht="15" customHeight="1">
      <c r="A97" s="17">
        <v>45</v>
      </c>
      <c r="B97" s="97" t="s">
        <v>316</v>
      </c>
      <c r="C97" s="106" t="s">
        <v>162</v>
      </c>
      <c r="D97" s="104" t="s">
        <v>135</v>
      </c>
      <c r="E97" s="100">
        <v>1.33</v>
      </c>
      <c r="F97" s="101" t="s">
        <v>44</v>
      </c>
      <c r="G97" s="102">
        <v>0.9</v>
      </c>
      <c r="H97" s="103">
        <f>IF(OOC!S99=0,"",OOC!S99)</f>
        <v>0.02</v>
      </c>
      <c r="I97" s="103">
        <f>IF(OOC!T99=0,"",OOC!T99)</f>
        <v>-0.02</v>
      </c>
      <c r="J97" s="94" t="s">
        <v>12</v>
      </c>
      <c r="K97" s="75"/>
      <c r="L97" s="18">
        <f t="shared" si="1"/>
        <v>0.92</v>
      </c>
      <c r="M97" s="24">
        <f t="shared" si="2"/>
        <v>0.88</v>
      </c>
      <c r="N97" s="28"/>
      <c r="O97" s="3" t="e">
        <f t="shared" si="3"/>
        <v>#REF!</v>
      </c>
      <c r="P97" s="3" t="e">
        <f t="shared" si="4"/>
        <v>#REF!</v>
      </c>
      <c r="Q97" s="3" t="e">
        <f t="shared" si="5"/>
        <v>#REF!</v>
      </c>
      <c r="R97" s="4" t="e">
        <f t="shared" si="6"/>
        <v>#REF!</v>
      </c>
      <c r="S97" s="5" t="e">
        <f t="shared" si="21"/>
        <v>#REF!</v>
      </c>
      <c r="T97" s="77" t="e">
        <f t="shared" si="7"/>
        <v>#REF!</v>
      </c>
      <c r="U97" s="77" t="e">
        <f t="shared" si="8"/>
        <v>#REF!</v>
      </c>
      <c r="V97" s="5" t="e">
        <f t="shared" si="9"/>
        <v>#REF!</v>
      </c>
      <c r="W97" s="5" t="e">
        <f t="shared" si="10"/>
        <v>#REF!</v>
      </c>
      <c r="X97" s="5" t="e">
        <f t="shared" si="11"/>
        <v>#REF!</v>
      </c>
      <c r="Y97" s="73" t="e">
        <f t="shared" si="12"/>
        <v>#REF!</v>
      </c>
      <c r="Z97" s="32" t="e">
        <f t="shared" si="13"/>
        <v>#REF!</v>
      </c>
      <c r="AA97" s="32" t="e">
        <f t="shared" si="14"/>
        <v>#REF!</v>
      </c>
      <c r="AB97" s="32" t="e">
        <f t="shared" si="15"/>
        <v>#REF!</v>
      </c>
      <c r="AC97" s="32" t="e">
        <f t="shared" si="0"/>
        <v>#REF!</v>
      </c>
      <c r="AD97" s="29"/>
      <c r="AE97" s="20" t="str">
        <f t="shared" si="16"/>
        <v/>
      </c>
      <c r="AF97" s="76"/>
      <c r="AG97" s="60"/>
      <c r="AH97" s="60"/>
      <c r="AI97" s="61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 t="e">
        <f>#REF!</f>
        <v>#REF!</v>
      </c>
      <c r="AO97" s="2" t="e">
        <f>#REF!</f>
        <v>#REF!</v>
      </c>
      <c r="AP97" s="2" t="e">
        <f>#REF!</f>
        <v>#REF!</v>
      </c>
      <c r="AQ97" s="2" t="e">
        <f>#REF!</f>
        <v>#REF!</v>
      </c>
      <c r="AR97" s="2" t="e">
        <f>#REF!</f>
        <v>#REF!</v>
      </c>
      <c r="AS97" s="2" t="e">
        <f>#REF!</f>
        <v>#REF!</v>
      </c>
      <c r="AT97" s="2" t="e">
        <f>#REF!</f>
        <v>#REF!</v>
      </c>
      <c r="AU97" s="2" t="e">
        <f>#REF!</f>
        <v>#REF!</v>
      </c>
      <c r="AV97" s="2" t="e">
        <f>#REF!</f>
        <v>#REF!</v>
      </c>
      <c r="AW97" s="2" t="e">
        <f>#REF!</f>
        <v>#REF!</v>
      </c>
      <c r="AX97" s="2" t="e">
        <f>#REF!</f>
        <v>#REF!</v>
      </c>
      <c r="AY97" s="2" t="e">
        <f>#REF!</f>
        <v>#REF!</v>
      </c>
      <c r="AZ97" s="2" t="e">
        <f>#REF!</f>
        <v>#REF!</v>
      </c>
      <c r="BA97" s="2" t="e">
        <f>#REF!</f>
        <v>#REF!</v>
      </c>
      <c r="BB97" s="2" t="e">
        <f>#REF!</f>
        <v>#REF!</v>
      </c>
      <c r="BC97" s="2" t="e">
        <f>#REF!</f>
        <v>#REF!</v>
      </c>
      <c r="BD97" s="2" t="e">
        <f>#REF!</f>
        <v>#REF!</v>
      </c>
      <c r="BE97" s="2" t="e">
        <f>#REF!</f>
        <v>#REF!</v>
      </c>
      <c r="BF97" s="2" t="e">
        <f>#REF!</f>
        <v>#REF!</v>
      </c>
      <c r="BG97" s="2" t="e">
        <f>#REF!</f>
        <v>#REF!</v>
      </c>
      <c r="BH97" s="2" t="e">
        <f>#REF!</f>
        <v>#REF!</v>
      </c>
      <c r="BI97" s="2" t="e">
        <f>#REF!</f>
        <v>#REF!</v>
      </c>
      <c r="BJ97" s="2" t="e">
        <f>#REF!</f>
        <v>#REF!</v>
      </c>
      <c r="BK97" s="2" t="e">
        <f>#REF!</f>
        <v>#REF!</v>
      </c>
      <c r="BL97" s="2" t="e">
        <f>#REF!</f>
        <v>#REF!</v>
      </c>
      <c r="BM97" s="2" t="e">
        <f>#REF!</f>
        <v>#REF!</v>
      </c>
      <c r="BN97" s="2" t="e">
        <f>#REF!</f>
        <v>#REF!</v>
      </c>
      <c r="BO97" s="2" t="e">
        <f>#REF!</f>
        <v>#REF!</v>
      </c>
      <c r="BP97" s="2" t="e">
        <f>#REF!</f>
        <v>#REF!</v>
      </c>
      <c r="BR97" s="113" t="str">
        <f t="shared" si="22"/>
        <v>21</v>
      </c>
      <c r="BS97" s="114">
        <f>OOC!G99</f>
        <v>0.92</v>
      </c>
      <c r="BT97" s="114">
        <f>OOC!H99</f>
        <v>0.88</v>
      </c>
      <c r="BU97" s="3" t="e">
        <f t="shared" si="23"/>
        <v>#REF!</v>
      </c>
      <c r="BV97" s="3" t="e">
        <f t="shared" si="24"/>
        <v>#REF!</v>
      </c>
      <c r="BW97" s="3" t="e">
        <f t="shared" si="25"/>
        <v>#REF!</v>
      </c>
      <c r="BX97" s="115" t="e">
        <f>IF(AND(IF(OOC!G99="",0,OOC!G99) &gt;= IF(O97="",0,O97), IF(O97="",0,O97) &gt; IF(L97="",0,L97)), "OOC",
IF(AND(IF(M97="",0,M97) &gt; IF(P97="",0,P97), IF(P97="",0,P97) &gt;= IF(OOC!H99="",0,OOC!H99)), "OOC",
IF(IF(O97="",0,O97) &gt; IF(OOC!G99="",0,OOC!G99), "OOS",
IF(IF(OOC!H99="",0,OOC!H99) &gt; IF(P97="",0,P97), "OOS", "OK"))))</f>
        <v>#REF!</v>
      </c>
    </row>
    <row r="98" spans="1:76" ht="15" customHeight="1">
      <c r="A98" s="17">
        <v>45</v>
      </c>
      <c r="B98" s="97" t="s">
        <v>316</v>
      </c>
      <c r="C98" s="106" t="s">
        <v>162</v>
      </c>
      <c r="D98" s="104" t="s">
        <v>135</v>
      </c>
      <c r="E98" s="100">
        <v>1.33</v>
      </c>
      <c r="F98" s="101" t="s">
        <v>44</v>
      </c>
      <c r="G98" s="102">
        <v>0.9</v>
      </c>
      <c r="H98" s="103">
        <f>IF(OOC!S100=0,"",OOC!S100)</f>
        <v>0.02</v>
      </c>
      <c r="I98" s="103">
        <f>IF(OOC!T100=0,"",OOC!T100)</f>
        <v>-0.02</v>
      </c>
      <c r="J98" s="94" t="s">
        <v>12</v>
      </c>
      <c r="K98" s="75"/>
      <c r="L98" s="18">
        <f t="shared" si="1"/>
        <v>0.92</v>
      </c>
      <c r="M98" s="24">
        <f t="shared" si="2"/>
        <v>0.88</v>
      </c>
      <c r="N98" s="28"/>
      <c r="O98" s="3" t="e">
        <f t="shared" si="3"/>
        <v>#REF!</v>
      </c>
      <c r="P98" s="3" t="e">
        <f t="shared" si="4"/>
        <v>#REF!</v>
      </c>
      <c r="Q98" s="3" t="e">
        <f t="shared" si="5"/>
        <v>#REF!</v>
      </c>
      <c r="R98" s="4" t="e">
        <f t="shared" si="6"/>
        <v>#REF!</v>
      </c>
      <c r="S98" s="5" t="e">
        <f t="shared" si="21"/>
        <v>#REF!</v>
      </c>
      <c r="T98" s="77" t="e">
        <f t="shared" si="7"/>
        <v>#REF!</v>
      </c>
      <c r="U98" s="77" t="e">
        <f t="shared" si="8"/>
        <v>#REF!</v>
      </c>
      <c r="V98" s="5" t="e">
        <f t="shared" si="9"/>
        <v>#REF!</v>
      </c>
      <c r="W98" s="5" t="e">
        <f t="shared" si="10"/>
        <v>#REF!</v>
      </c>
      <c r="X98" s="5" t="e">
        <f t="shared" si="11"/>
        <v>#REF!</v>
      </c>
      <c r="Y98" s="73" t="e">
        <f t="shared" si="12"/>
        <v>#REF!</v>
      </c>
      <c r="Z98" s="32" t="e">
        <f t="shared" si="13"/>
        <v>#REF!</v>
      </c>
      <c r="AA98" s="32" t="e">
        <f t="shared" si="14"/>
        <v>#REF!</v>
      </c>
      <c r="AB98" s="32" t="e">
        <f t="shared" si="15"/>
        <v>#REF!</v>
      </c>
      <c r="AC98" s="32" t="e">
        <f t="shared" si="0"/>
        <v>#REF!</v>
      </c>
      <c r="AD98" s="29"/>
      <c r="AE98" s="20" t="str">
        <f t="shared" si="16"/>
        <v/>
      </c>
      <c r="AF98" s="76"/>
      <c r="AG98" s="60"/>
      <c r="AH98" s="60"/>
      <c r="AI98" s="61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 t="e">
        <f>#REF!</f>
        <v>#REF!</v>
      </c>
      <c r="AO98" s="2" t="e">
        <f>#REF!</f>
        <v>#REF!</v>
      </c>
      <c r="AP98" s="2" t="e">
        <f>#REF!</f>
        <v>#REF!</v>
      </c>
      <c r="AQ98" s="2" t="e">
        <f>#REF!</f>
        <v>#REF!</v>
      </c>
      <c r="AR98" s="2" t="e">
        <f>#REF!</f>
        <v>#REF!</v>
      </c>
      <c r="AS98" s="2" t="e">
        <f>#REF!</f>
        <v>#REF!</v>
      </c>
      <c r="AT98" s="2" t="e">
        <f>#REF!</f>
        <v>#REF!</v>
      </c>
      <c r="AU98" s="2" t="e">
        <f>#REF!</f>
        <v>#REF!</v>
      </c>
      <c r="AV98" s="2" t="e">
        <f>#REF!</f>
        <v>#REF!</v>
      </c>
      <c r="AW98" s="2" t="e">
        <f>#REF!</f>
        <v>#REF!</v>
      </c>
      <c r="AX98" s="2" t="e">
        <f>#REF!</f>
        <v>#REF!</v>
      </c>
      <c r="AY98" s="2" t="e">
        <f>#REF!</f>
        <v>#REF!</v>
      </c>
      <c r="AZ98" s="2" t="e">
        <f>#REF!</f>
        <v>#REF!</v>
      </c>
      <c r="BA98" s="2" t="e">
        <f>#REF!</f>
        <v>#REF!</v>
      </c>
      <c r="BB98" s="2" t="e">
        <f>#REF!</f>
        <v>#REF!</v>
      </c>
      <c r="BC98" s="2" t="e">
        <f>#REF!</f>
        <v>#REF!</v>
      </c>
      <c r="BD98" s="2" t="e">
        <f>#REF!</f>
        <v>#REF!</v>
      </c>
      <c r="BE98" s="2" t="e">
        <f>#REF!</f>
        <v>#REF!</v>
      </c>
      <c r="BF98" s="2" t="e">
        <f>#REF!</f>
        <v>#REF!</v>
      </c>
      <c r="BG98" s="2" t="e">
        <f>#REF!</f>
        <v>#REF!</v>
      </c>
      <c r="BH98" s="2" t="e">
        <f>#REF!</f>
        <v>#REF!</v>
      </c>
      <c r="BI98" s="2" t="e">
        <f>#REF!</f>
        <v>#REF!</v>
      </c>
      <c r="BJ98" s="2" t="e">
        <f>#REF!</f>
        <v>#REF!</v>
      </c>
      <c r="BK98" s="2" t="e">
        <f>#REF!</f>
        <v>#REF!</v>
      </c>
      <c r="BL98" s="2" t="e">
        <f>#REF!</f>
        <v>#REF!</v>
      </c>
      <c r="BM98" s="2" t="e">
        <f>#REF!</f>
        <v>#REF!</v>
      </c>
      <c r="BN98" s="2" t="e">
        <f>#REF!</f>
        <v>#REF!</v>
      </c>
      <c r="BO98" s="2" t="e">
        <f>#REF!</f>
        <v>#REF!</v>
      </c>
      <c r="BP98" s="2" t="e">
        <f>#REF!</f>
        <v>#REF!</v>
      </c>
      <c r="BR98" s="113" t="str">
        <f t="shared" si="22"/>
        <v>21</v>
      </c>
      <c r="BS98" s="114">
        <f>OOC!G100</f>
        <v>0.92</v>
      </c>
      <c r="BT98" s="114">
        <f>OOC!H100</f>
        <v>0.88</v>
      </c>
      <c r="BU98" s="3" t="e">
        <f t="shared" si="23"/>
        <v>#REF!</v>
      </c>
      <c r="BV98" s="3" t="e">
        <f t="shared" si="24"/>
        <v>#REF!</v>
      </c>
      <c r="BW98" s="3" t="e">
        <f t="shared" si="25"/>
        <v>#REF!</v>
      </c>
      <c r="BX98" s="115" t="e">
        <f>IF(AND(IF(OOC!G100="",0,OOC!G100) &gt;= IF(O98="",0,O98), IF(O98="",0,O98) &gt; IF(L98="",0,L98)), "OOC",
IF(AND(IF(M98="",0,M98) &gt; IF(P98="",0,P98), IF(P98="",0,P98) &gt;= IF(OOC!H100="",0,OOC!H100)), "OOC",
IF(IF(O98="",0,O98) &gt; IF(OOC!G100="",0,OOC!G100), "OOS",
IF(IF(OOC!H100="",0,OOC!H100) &gt; IF(P98="",0,P98), "OOS", "OK"))))</f>
        <v>#REF!</v>
      </c>
    </row>
    <row r="99" spans="1:76" ht="15" customHeight="1">
      <c r="A99" s="17">
        <v>45</v>
      </c>
      <c r="B99" s="97" t="s">
        <v>316</v>
      </c>
      <c r="C99" s="106" t="s">
        <v>162</v>
      </c>
      <c r="D99" s="104" t="s">
        <v>135</v>
      </c>
      <c r="E99" s="100">
        <v>1.33</v>
      </c>
      <c r="F99" s="101" t="s">
        <v>44</v>
      </c>
      <c r="G99" s="102">
        <v>0.9</v>
      </c>
      <c r="H99" s="103">
        <f>IF(OOC!S101=0,"",OOC!S101)</f>
        <v>0.02</v>
      </c>
      <c r="I99" s="103">
        <f>IF(OOC!T101=0,"",OOC!T101)</f>
        <v>-0.02</v>
      </c>
      <c r="J99" s="94" t="s">
        <v>12</v>
      </c>
      <c r="K99" s="75"/>
      <c r="L99" s="18">
        <f>IF(AND(G99="",H99=""),"",IF(G99="",H99,G99+H99))</f>
        <v>0.92</v>
      </c>
      <c r="M99" s="24">
        <f>IF(AND(G99="",I99=""),"",IF(G99="",I99,G99+I99))</f>
        <v>0.88</v>
      </c>
      <c r="N99" s="28"/>
      <c r="O99" s="3" t="e">
        <f>IF(OR($AK99="",ISNUMBER($AK99)=FALSE),"",MAX(AK99:BP99))</f>
        <v>#REF!</v>
      </c>
      <c r="P99" s="3" t="e">
        <f>IF(OR($AK99="",ISNUMBER($AK99)=FALSE),"",MIN(AK99:BP99))</f>
        <v>#REF!</v>
      </c>
      <c r="Q99" s="3" t="e">
        <f>IF(OR($AK99="",ISNUMBER($AK99)=FALSE),"",AVERAGE(AK99:BP99))</f>
        <v>#REF!</v>
      </c>
      <c r="R99" s="4" t="e">
        <f>IF(OR($AK99="",ISNUMBER($AK99)=FALSE),"",STDEV(AK99:BP99))</f>
        <v>#REF!</v>
      </c>
      <c r="S99" s="5" t="e">
        <f t="shared" si="21"/>
        <v>#REF!</v>
      </c>
      <c r="T99" s="77" t="e">
        <f t="shared" si="7"/>
        <v>#REF!</v>
      </c>
      <c r="U99" s="77" t="e">
        <f t="shared" si="8"/>
        <v>#REF!</v>
      </c>
      <c r="V99" s="5" t="e">
        <f>IF(OR($AK99="",ISNUMBER($AK99)=FALSE),"",IF(H99="","",(L99-Q99)/(3*R99)))</f>
        <v>#REF!</v>
      </c>
      <c r="W99" s="5" t="e">
        <f>IF(OR($AK99="",ISNUMBER($AK99)=FALSE),"",IF(I99="","",(Q99-M99)/(3*R99)))</f>
        <v>#REF!</v>
      </c>
      <c r="X99" s="5" t="e">
        <f>IF(OR($AK99="",ISNUMBER($AK99)=FALSE),"",IF(AND(G99=0,I99=0),((H99)-(Q99))/(3*R99),MIN(V99:W99)))</f>
        <v>#REF!</v>
      </c>
      <c r="Y99" s="73" t="e">
        <f>IF(OR($AK99="",ISNUMBER($AK99)=FALSE),"",IF(AND(G99=0,I99=0),NORMSDIST(3*X99),NORMSDIST(3*X99)+NORMSDIST(6*S99-3*X99)-1))</f>
        <v>#REF!</v>
      </c>
      <c r="Z99" s="32" t="e">
        <f>IF($Q99="","",IF(F99="Tolerance",IF(($E99*3*R99+Q99)-G99&lt;H99,"",($E99*3*R99+Q99)-G99),IF(OR(F99="GD&amp;T",F99="MAX"),IF(($E99*3*R99+Q99)&lt;H99,"",($E99*3*R99+Q99)),"")))</f>
        <v>#REF!</v>
      </c>
      <c r="AA99" s="32" t="e">
        <f>IF(Q99="","",IF(F99="Tolerance",IF(-(($E99*3*R99)-Q99)-G99&gt;I99,"",-(($E99*3*R99)-Q99)-G99),IF(F99="MIN",IF(-(($E99*3*R99)-Q99)&gt;I99,"",-(($E99*3*R99)-Q99)),"")))</f>
        <v>#REF!</v>
      </c>
      <c r="AB99" s="32" t="e">
        <f>IF(OR(G99="",Q99=""),"",(L99+M99)/2-Q99)</f>
        <v>#REF!</v>
      </c>
      <c r="AC99" s="32" t="e">
        <f t="shared" si="0"/>
        <v>#REF!</v>
      </c>
      <c r="AD99" s="29"/>
      <c r="AE99" s="20" t="str">
        <f>IF(AD99="","",IF(AD99&gt;=0.966,"Normal","Not Normal"))</f>
        <v/>
      </c>
      <c r="AF99" s="76"/>
      <c r="AG99" s="60"/>
      <c r="AH99" s="60"/>
      <c r="AI99" s="61"/>
      <c r="AJ99" s="19"/>
      <c r="AK99" s="2" t="e">
        <f>#REF!</f>
        <v>#REF!</v>
      </c>
      <c r="AL99" s="2" t="e">
        <f>#REF!</f>
        <v>#REF!</v>
      </c>
      <c r="AM99" s="2" t="e">
        <f>#REF!</f>
        <v>#REF!</v>
      </c>
      <c r="AN99" s="2" t="e">
        <f>#REF!</f>
        <v>#REF!</v>
      </c>
      <c r="AO99" s="2" t="e">
        <f>#REF!</f>
        <v>#REF!</v>
      </c>
      <c r="AP99" s="2" t="e">
        <f>#REF!</f>
        <v>#REF!</v>
      </c>
      <c r="AQ99" s="2" t="e">
        <f>#REF!</f>
        <v>#REF!</v>
      </c>
      <c r="AR99" s="2" t="e">
        <f>#REF!</f>
        <v>#REF!</v>
      </c>
      <c r="AS99" s="2" t="e">
        <f>#REF!</f>
        <v>#REF!</v>
      </c>
      <c r="AT99" s="2" t="e">
        <f>#REF!</f>
        <v>#REF!</v>
      </c>
      <c r="AU99" s="2" t="e">
        <f>#REF!</f>
        <v>#REF!</v>
      </c>
      <c r="AV99" s="2" t="e">
        <f>#REF!</f>
        <v>#REF!</v>
      </c>
      <c r="AW99" s="2" t="e">
        <f>#REF!</f>
        <v>#REF!</v>
      </c>
      <c r="AX99" s="2" t="e">
        <f>#REF!</f>
        <v>#REF!</v>
      </c>
      <c r="AY99" s="2" t="e">
        <f>#REF!</f>
        <v>#REF!</v>
      </c>
      <c r="AZ99" s="2" t="e">
        <f>#REF!</f>
        <v>#REF!</v>
      </c>
      <c r="BA99" s="2" t="e">
        <f>#REF!</f>
        <v>#REF!</v>
      </c>
      <c r="BB99" s="2" t="e">
        <f>#REF!</f>
        <v>#REF!</v>
      </c>
      <c r="BC99" s="2" t="e">
        <f>#REF!</f>
        <v>#REF!</v>
      </c>
      <c r="BD99" s="2" t="e">
        <f>#REF!</f>
        <v>#REF!</v>
      </c>
      <c r="BE99" s="2" t="e">
        <f>#REF!</f>
        <v>#REF!</v>
      </c>
      <c r="BF99" s="2" t="e">
        <f>#REF!</f>
        <v>#REF!</v>
      </c>
      <c r="BG99" s="2" t="e">
        <f>#REF!</f>
        <v>#REF!</v>
      </c>
      <c r="BH99" s="2" t="e">
        <f>#REF!</f>
        <v>#REF!</v>
      </c>
      <c r="BI99" s="2" t="e">
        <f>#REF!</f>
        <v>#REF!</v>
      </c>
      <c r="BJ99" s="2" t="e">
        <f>#REF!</f>
        <v>#REF!</v>
      </c>
      <c r="BK99" s="2" t="e">
        <f>#REF!</f>
        <v>#REF!</v>
      </c>
      <c r="BL99" s="2" t="e">
        <f>#REF!</f>
        <v>#REF!</v>
      </c>
      <c r="BM99" s="2" t="e">
        <f>#REF!</f>
        <v>#REF!</v>
      </c>
      <c r="BN99" s="2" t="e">
        <f>#REF!</f>
        <v>#REF!</v>
      </c>
      <c r="BO99" s="2" t="e">
        <f>#REF!</f>
        <v>#REF!</v>
      </c>
      <c r="BP99" s="2" t="e">
        <f>#REF!</f>
        <v>#REF!</v>
      </c>
      <c r="BR99" s="113" t="str">
        <f t="shared" si="22"/>
        <v>21</v>
      </c>
      <c r="BS99" s="114">
        <f>OOC!G101</f>
        <v>0.92</v>
      </c>
      <c r="BT99" s="114">
        <f>OOC!H101</f>
        <v>0.88</v>
      </c>
      <c r="BU99" s="3" t="e">
        <f t="shared" si="23"/>
        <v>#REF!</v>
      </c>
      <c r="BV99" s="3" t="e">
        <f t="shared" si="24"/>
        <v>#REF!</v>
      </c>
      <c r="BW99" s="3" t="e">
        <f t="shared" si="25"/>
        <v>#REF!</v>
      </c>
      <c r="BX99" s="115" t="e">
        <f>IF(AND(IF(OOC!G101="",0,OOC!G101) &gt;= IF(O99="",0,O99), IF(O99="",0,O99) &gt; IF(L99="",0,L99)), "OOC",
IF(AND(IF(M99="",0,M99) &gt; IF(P99="",0,P99), IF(P99="",0,P99) &gt;= IF(OOC!H101="",0,OOC!H101)), "OOC",
IF(IF(O99="",0,O99) &gt; IF(OOC!G101="",0,OOC!G101), "OOS",
IF(IF(OOC!H101="",0,OOC!H101) &gt; IF(P99="",0,P99), "OOS", "OK"))))</f>
        <v>#REF!</v>
      </c>
    </row>
    <row r="100" spans="1:76" ht="15" customHeight="1">
      <c r="A100" s="17">
        <v>45</v>
      </c>
      <c r="B100" s="97" t="s">
        <v>316</v>
      </c>
      <c r="C100" s="106" t="s">
        <v>162</v>
      </c>
      <c r="D100" s="104" t="s">
        <v>135</v>
      </c>
      <c r="E100" s="100">
        <v>1.33</v>
      </c>
      <c r="F100" s="101" t="s">
        <v>44</v>
      </c>
      <c r="G100" s="102">
        <v>0.9</v>
      </c>
      <c r="H100" s="103">
        <f>IF(OOC!S102=0,"",OOC!S102)</f>
        <v>0.02</v>
      </c>
      <c r="I100" s="103">
        <f>IF(OOC!T102=0,"",OOC!T102)</f>
        <v>-0.02</v>
      </c>
      <c r="J100" s="94" t="s">
        <v>12</v>
      </c>
      <c r="K100" s="75"/>
      <c r="L100" s="18">
        <f>IF(AND(G100="",H100=""),"",IF(G100="",H100,G100+H100))</f>
        <v>0.92</v>
      </c>
      <c r="M100" s="24">
        <f>IF(AND(G100="",I100=""),"",IF(G100="",I100,G100+I100))</f>
        <v>0.88</v>
      </c>
      <c r="N100" s="28"/>
      <c r="O100" s="3" t="e">
        <f>IF(OR($AK100="",ISNUMBER($AK100)=FALSE),"",MAX(AK100:BP100))</f>
        <v>#REF!</v>
      </c>
      <c r="P100" s="3" t="e">
        <f>IF(OR($AK100="",ISNUMBER($AK100)=FALSE),"",MIN(AK100:BP100))</f>
        <v>#REF!</v>
      </c>
      <c r="Q100" s="3" t="e">
        <f>IF(OR($AK100="",ISNUMBER($AK100)=FALSE),"",AVERAGE(AK100:BP100))</f>
        <v>#REF!</v>
      </c>
      <c r="R100" s="4" t="e">
        <f>IF(OR($AK100="",ISNUMBER($AK100)=FALSE),"",STDEV(AK100:BP100))</f>
        <v>#REF!</v>
      </c>
      <c r="S100" s="5" t="e">
        <f t="shared" si="21"/>
        <v>#REF!</v>
      </c>
      <c r="T100" s="77" t="e">
        <f t="shared" si="7"/>
        <v>#REF!</v>
      </c>
      <c r="U100" s="77" t="e">
        <f t="shared" si="8"/>
        <v>#REF!</v>
      </c>
      <c r="V100" s="5" t="e">
        <f>IF(OR($AK100="",ISNUMBER($AK100)=FALSE),"",IF(H100="","",(L100-Q100)/(3*R100)))</f>
        <v>#REF!</v>
      </c>
      <c r="W100" s="5" t="e">
        <f>IF(OR($AK100="",ISNUMBER($AK100)=FALSE),"",IF(I100="","",(Q100-M100)/(3*R100)))</f>
        <v>#REF!</v>
      </c>
      <c r="X100" s="5" t="e">
        <f>IF(OR($AK100="",ISNUMBER($AK100)=FALSE),"",IF(AND(G100=0,I100=0),((H100)-(Q100))/(3*R100),MIN(V100:W100)))</f>
        <v>#REF!</v>
      </c>
      <c r="Y100" s="73" t="e">
        <f>IF(OR($AK100="",ISNUMBER($AK100)=FALSE),"",IF(AND(G100=0,I100=0),NORMSDIST(3*X100),NORMSDIST(3*X100)+NORMSDIST(6*S100-3*X100)-1))</f>
        <v>#REF!</v>
      </c>
      <c r="Z100" s="32" t="e">
        <f>IF($Q100="","",IF(F100="Tolerance",IF(($E100*3*R100+Q100)-G100&lt;H100,"",($E100*3*R100+Q100)-G100),IF(OR(F100="GD&amp;T",F100="MAX"),IF(($E100*3*R100+Q100)&lt;H100,"",($E100*3*R100+Q100)),"")))</f>
        <v>#REF!</v>
      </c>
      <c r="AA100" s="32" t="e">
        <f>IF(Q100="","",IF(F100="Tolerance",IF(-(($E100*3*R100)-Q100)-G100&gt;I100,"",-(($E100*3*R100)-Q100)-G100),IF(F100="MIN",IF(-(($E100*3*R100)-Q100)&gt;I100,"",-(($E100*3*R100)-Q100)),"")))</f>
        <v>#REF!</v>
      </c>
      <c r="AB100" s="32" t="e">
        <f>IF(OR(G100="",Q100=""),"",(L100+M100)/2-Q100)</f>
        <v>#REF!</v>
      </c>
      <c r="AC100" s="32" t="e">
        <f t="shared" si="0"/>
        <v>#REF!</v>
      </c>
      <c r="AD100" s="29"/>
      <c r="AE100" s="20" t="str">
        <f>IF(AD100="","",IF(AD100&gt;=0.966,"Normal","Not Normal"))</f>
        <v/>
      </c>
      <c r="AF100" s="76"/>
      <c r="AG100" s="60"/>
      <c r="AH100" s="60"/>
      <c r="AI100" s="61"/>
      <c r="AJ100" s="19"/>
      <c r="AK100" s="2" t="e">
        <f>#REF!</f>
        <v>#REF!</v>
      </c>
      <c r="AL100" s="2" t="e">
        <f>#REF!</f>
        <v>#REF!</v>
      </c>
      <c r="AM100" s="2" t="e">
        <f>#REF!</f>
        <v>#REF!</v>
      </c>
      <c r="AN100" s="2" t="e">
        <f>#REF!</f>
        <v>#REF!</v>
      </c>
      <c r="AO100" s="2" t="e">
        <f>#REF!</f>
        <v>#REF!</v>
      </c>
      <c r="AP100" s="2" t="e">
        <f>#REF!</f>
        <v>#REF!</v>
      </c>
      <c r="AQ100" s="2" t="e">
        <f>#REF!</f>
        <v>#REF!</v>
      </c>
      <c r="AR100" s="2" t="e">
        <f>#REF!</f>
        <v>#REF!</v>
      </c>
      <c r="AS100" s="2" t="e">
        <f>#REF!</f>
        <v>#REF!</v>
      </c>
      <c r="AT100" s="2" t="e">
        <f>#REF!</f>
        <v>#REF!</v>
      </c>
      <c r="AU100" s="2" t="e">
        <f>#REF!</f>
        <v>#REF!</v>
      </c>
      <c r="AV100" s="2" t="e">
        <f>#REF!</f>
        <v>#REF!</v>
      </c>
      <c r="AW100" s="2" t="e">
        <f>#REF!</f>
        <v>#REF!</v>
      </c>
      <c r="AX100" s="2" t="e">
        <f>#REF!</f>
        <v>#REF!</v>
      </c>
      <c r="AY100" s="2" t="e">
        <f>#REF!</f>
        <v>#REF!</v>
      </c>
      <c r="AZ100" s="2" t="e">
        <f>#REF!</f>
        <v>#REF!</v>
      </c>
      <c r="BA100" s="2" t="e">
        <f>#REF!</f>
        <v>#REF!</v>
      </c>
      <c r="BB100" s="2" t="e">
        <f>#REF!</f>
        <v>#REF!</v>
      </c>
      <c r="BC100" s="2" t="e">
        <f>#REF!</f>
        <v>#REF!</v>
      </c>
      <c r="BD100" s="2" t="e">
        <f>#REF!</f>
        <v>#REF!</v>
      </c>
      <c r="BE100" s="2" t="e">
        <f>#REF!</f>
        <v>#REF!</v>
      </c>
      <c r="BF100" s="2" t="e">
        <f>#REF!</f>
        <v>#REF!</v>
      </c>
      <c r="BG100" s="2" t="e">
        <f>#REF!</f>
        <v>#REF!</v>
      </c>
      <c r="BH100" s="2" t="e">
        <f>#REF!</f>
        <v>#REF!</v>
      </c>
      <c r="BI100" s="2" t="e">
        <f>#REF!</f>
        <v>#REF!</v>
      </c>
      <c r="BJ100" s="2" t="e">
        <f>#REF!</f>
        <v>#REF!</v>
      </c>
      <c r="BK100" s="2" t="e">
        <f>#REF!</f>
        <v>#REF!</v>
      </c>
      <c r="BL100" s="2" t="e">
        <f>#REF!</f>
        <v>#REF!</v>
      </c>
      <c r="BM100" s="2" t="e">
        <f>#REF!</f>
        <v>#REF!</v>
      </c>
      <c r="BN100" s="2" t="e">
        <f>#REF!</f>
        <v>#REF!</v>
      </c>
      <c r="BO100" s="2" t="e">
        <f>#REF!</f>
        <v>#REF!</v>
      </c>
      <c r="BP100" s="2" t="e">
        <f>#REF!</f>
        <v>#REF!</v>
      </c>
      <c r="BR100" s="113" t="str">
        <f t="shared" si="22"/>
        <v>21</v>
      </c>
      <c r="BS100" s="114">
        <f>OOC!G102</f>
        <v>0.92</v>
      </c>
      <c r="BT100" s="114">
        <f>OOC!H102</f>
        <v>0.88</v>
      </c>
      <c r="BU100" s="3" t="e">
        <f t="shared" si="23"/>
        <v>#REF!</v>
      </c>
      <c r="BV100" s="3" t="e">
        <f t="shared" si="24"/>
        <v>#REF!</v>
      </c>
      <c r="BW100" s="3" t="e">
        <f t="shared" si="25"/>
        <v>#REF!</v>
      </c>
      <c r="BX100" s="115" t="e">
        <f>IF(AND(IF(OOC!G102="",0,OOC!G102) &gt;= IF(O100="",0,O100), IF(O100="",0,O100) &gt; IF(L100="",0,L100)), "OOC",
IF(AND(IF(M100="",0,M100) &gt; IF(P100="",0,P100), IF(P100="",0,P100) &gt;= IF(OOC!H102="",0,OOC!H102)), "OOC",
IF(IF(O100="",0,O100) &gt; IF(OOC!G102="",0,OOC!G102), "OOS",
IF(IF(OOC!H102="",0,OOC!H102) &gt; IF(P100="",0,P100), "OOS", "OK"))))</f>
        <v>#REF!</v>
      </c>
    </row>
    <row r="101" spans="1:76" ht="15" customHeight="1">
      <c r="A101" s="17">
        <v>45</v>
      </c>
      <c r="B101" s="97" t="s">
        <v>316</v>
      </c>
      <c r="C101" s="106" t="s">
        <v>162</v>
      </c>
      <c r="D101" s="104" t="s">
        <v>135</v>
      </c>
      <c r="E101" s="100">
        <v>1.33</v>
      </c>
      <c r="F101" s="101" t="s">
        <v>44</v>
      </c>
      <c r="G101" s="102">
        <v>0.9</v>
      </c>
      <c r="H101" s="103">
        <f>IF(OOC!S103=0,"",OOC!S103)</f>
        <v>0.02</v>
      </c>
      <c r="I101" s="103">
        <f>IF(OOC!T103=0,"",OOC!T103)</f>
        <v>-0.02</v>
      </c>
      <c r="J101" s="94" t="s">
        <v>12</v>
      </c>
      <c r="K101" s="75"/>
      <c r="L101" s="18">
        <f t="shared" si="1"/>
        <v>0.92</v>
      </c>
      <c r="M101" s="24">
        <f t="shared" si="2"/>
        <v>0.88</v>
      </c>
      <c r="N101" s="28"/>
      <c r="O101" s="3" t="e">
        <f t="shared" si="3"/>
        <v>#REF!</v>
      </c>
      <c r="P101" s="3" t="e">
        <f t="shared" si="4"/>
        <v>#REF!</v>
      </c>
      <c r="Q101" s="3" t="e">
        <f t="shared" si="5"/>
        <v>#REF!</v>
      </c>
      <c r="R101" s="4" t="e">
        <f t="shared" si="6"/>
        <v>#REF!</v>
      </c>
      <c r="S101" s="5" t="e">
        <f t="shared" si="21"/>
        <v>#REF!</v>
      </c>
      <c r="T101" s="77" t="e">
        <f t="shared" si="7"/>
        <v>#REF!</v>
      </c>
      <c r="U101" s="77" t="e">
        <f t="shared" si="8"/>
        <v>#REF!</v>
      </c>
      <c r="V101" s="5" t="e">
        <f t="shared" si="9"/>
        <v>#REF!</v>
      </c>
      <c r="W101" s="5" t="e">
        <f t="shared" si="10"/>
        <v>#REF!</v>
      </c>
      <c r="X101" s="5" t="e">
        <f t="shared" si="11"/>
        <v>#REF!</v>
      </c>
      <c r="Y101" s="73" t="e">
        <f t="shared" si="12"/>
        <v>#REF!</v>
      </c>
      <c r="Z101" s="32" t="e">
        <f t="shared" si="13"/>
        <v>#REF!</v>
      </c>
      <c r="AA101" s="32" t="e">
        <f t="shared" si="14"/>
        <v>#REF!</v>
      </c>
      <c r="AB101" s="32" t="e">
        <f t="shared" si="15"/>
        <v>#REF!</v>
      </c>
      <c r="AC101" s="32" t="e">
        <f t="shared" si="0"/>
        <v>#REF!</v>
      </c>
      <c r="AD101" s="29"/>
      <c r="AE101" s="20" t="str">
        <f t="shared" si="16"/>
        <v/>
      </c>
      <c r="AF101" s="76"/>
      <c r="AG101" s="60"/>
      <c r="AH101" s="60"/>
      <c r="AI101" s="61"/>
      <c r="AJ101" s="19"/>
      <c r="AK101" s="2" t="e">
        <f>#REF!</f>
        <v>#REF!</v>
      </c>
      <c r="AL101" s="2" t="e">
        <f>#REF!</f>
        <v>#REF!</v>
      </c>
      <c r="AM101" s="2" t="e">
        <f>#REF!</f>
        <v>#REF!</v>
      </c>
      <c r="AN101" s="2" t="e">
        <f>#REF!</f>
        <v>#REF!</v>
      </c>
      <c r="AO101" s="2" t="e">
        <f>#REF!</f>
        <v>#REF!</v>
      </c>
      <c r="AP101" s="2" t="e">
        <f>#REF!</f>
        <v>#REF!</v>
      </c>
      <c r="AQ101" s="2" t="e">
        <f>#REF!</f>
        <v>#REF!</v>
      </c>
      <c r="AR101" s="2" t="e">
        <f>#REF!</f>
        <v>#REF!</v>
      </c>
      <c r="AS101" s="2" t="e">
        <f>#REF!</f>
        <v>#REF!</v>
      </c>
      <c r="AT101" s="2" t="e">
        <f>#REF!</f>
        <v>#REF!</v>
      </c>
      <c r="AU101" s="2" t="e">
        <f>#REF!</f>
        <v>#REF!</v>
      </c>
      <c r="AV101" s="2" t="e">
        <f>#REF!</f>
        <v>#REF!</v>
      </c>
      <c r="AW101" s="2" t="e">
        <f>#REF!</f>
        <v>#REF!</v>
      </c>
      <c r="AX101" s="2" t="e">
        <f>#REF!</f>
        <v>#REF!</v>
      </c>
      <c r="AY101" s="2" t="e">
        <f>#REF!</f>
        <v>#REF!</v>
      </c>
      <c r="AZ101" s="2" t="e">
        <f>#REF!</f>
        <v>#REF!</v>
      </c>
      <c r="BA101" s="2" t="e">
        <f>#REF!</f>
        <v>#REF!</v>
      </c>
      <c r="BB101" s="2" t="e">
        <f>#REF!</f>
        <v>#REF!</v>
      </c>
      <c r="BC101" s="2" t="e">
        <f>#REF!</f>
        <v>#REF!</v>
      </c>
      <c r="BD101" s="2" t="e">
        <f>#REF!</f>
        <v>#REF!</v>
      </c>
      <c r="BE101" s="2" t="e">
        <f>#REF!</f>
        <v>#REF!</v>
      </c>
      <c r="BF101" s="2" t="e">
        <f>#REF!</f>
        <v>#REF!</v>
      </c>
      <c r="BG101" s="2" t="e">
        <f>#REF!</f>
        <v>#REF!</v>
      </c>
      <c r="BH101" s="2" t="e">
        <f>#REF!</f>
        <v>#REF!</v>
      </c>
      <c r="BI101" s="2" t="e">
        <f>#REF!</f>
        <v>#REF!</v>
      </c>
      <c r="BJ101" s="2" t="e">
        <f>#REF!</f>
        <v>#REF!</v>
      </c>
      <c r="BK101" s="2" t="e">
        <f>#REF!</f>
        <v>#REF!</v>
      </c>
      <c r="BL101" s="2" t="e">
        <f>#REF!</f>
        <v>#REF!</v>
      </c>
      <c r="BM101" s="2" t="e">
        <f>#REF!</f>
        <v>#REF!</v>
      </c>
      <c r="BN101" s="2" t="e">
        <f>#REF!</f>
        <v>#REF!</v>
      </c>
      <c r="BO101" s="2" t="e">
        <f>#REF!</f>
        <v>#REF!</v>
      </c>
      <c r="BP101" s="2" t="e">
        <f>#REF!</f>
        <v>#REF!</v>
      </c>
      <c r="BR101" s="113" t="str">
        <f t="shared" si="22"/>
        <v>21</v>
      </c>
      <c r="BS101" s="114">
        <f>OOC!G103</f>
        <v>0.92</v>
      </c>
      <c r="BT101" s="114">
        <f>OOC!H103</f>
        <v>0.88</v>
      </c>
      <c r="BU101" s="3" t="e">
        <f t="shared" si="23"/>
        <v>#REF!</v>
      </c>
      <c r="BV101" s="3" t="e">
        <f t="shared" si="24"/>
        <v>#REF!</v>
      </c>
      <c r="BW101" s="3" t="e">
        <f t="shared" si="25"/>
        <v>#REF!</v>
      </c>
      <c r="BX101" s="115" t="e">
        <f>IF(AND(IF(OOC!G103="",0,OOC!G103) &gt;= IF(O101="",0,O101), IF(O101="",0,O101) &gt; IF(L101="",0,L101)), "OOC",
IF(AND(IF(M101="",0,M101) &gt; IF(P101="",0,P101), IF(P101="",0,P101) &gt;= IF(OOC!H103="",0,OOC!H103)), "OOC",
IF(IF(O101="",0,O101) &gt; IF(OOC!G103="",0,OOC!G103), "OOS",
IF(IF(OOC!H103="",0,OOC!H103) &gt; IF(P101="",0,P101), "OOS", "OK"))))</f>
        <v>#REF!</v>
      </c>
    </row>
    <row r="102" spans="1:76" ht="15" customHeight="1">
      <c r="A102" s="17">
        <v>45</v>
      </c>
      <c r="B102" s="97" t="s">
        <v>316</v>
      </c>
      <c r="C102" s="106" t="s">
        <v>162</v>
      </c>
      <c r="D102" s="104" t="s">
        <v>135</v>
      </c>
      <c r="E102" s="100">
        <v>1.33</v>
      </c>
      <c r="F102" s="101" t="s">
        <v>44</v>
      </c>
      <c r="G102" s="102">
        <v>0.9</v>
      </c>
      <c r="H102" s="103">
        <f>IF(OOC!S104=0,"",OOC!S104)</f>
        <v>0.02</v>
      </c>
      <c r="I102" s="103">
        <f>IF(OOC!T104=0,"",OOC!T104)</f>
        <v>-0.02</v>
      </c>
      <c r="J102" s="94" t="s">
        <v>12</v>
      </c>
      <c r="K102" s="75"/>
      <c r="L102" s="18">
        <f>IF(AND(G102="",H102=""),"",IF(G102="",H102,G102+H102))</f>
        <v>0.92</v>
      </c>
      <c r="M102" s="24">
        <f>IF(AND(G102="",I102=""),"",IF(G102="",I102,G102+I102))</f>
        <v>0.88</v>
      </c>
      <c r="N102" s="28"/>
      <c r="O102" s="3" t="e">
        <f>IF(OR($AK102="",ISNUMBER($AK102)=FALSE),"",MAX(AK102:BP102))</f>
        <v>#REF!</v>
      </c>
      <c r="P102" s="3" t="e">
        <f>IF(OR($AK102="",ISNUMBER($AK102)=FALSE),"",MIN(AK102:BP102))</f>
        <v>#REF!</v>
      </c>
      <c r="Q102" s="3" t="e">
        <f>IF(OR($AK102="",ISNUMBER($AK102)=FALSE),"",AVERAGE(AK102:BP102))</f>
        <v>#REF!</v>
      </c>
      <c r="R102" s="4" t="e">
        <f>IF(OR($AK102="",ISNUMBER($AK102)=FALSE),"",STDEV(AK102:BP102))</f>
        <v>#REF!</v>
      </c>
      <c r="S102" s="5" t="e">
        <f t="shared" si="21"/>
        <v>#REF!</v>
      </c>
      <c r="T102" s="77" t="e">
        <f t="shared" si="7"/>
        <v>#REF!</v>
      </c>
      <c r="U102" s="77" t="e">
        <f t="shared" si="8"/>
        <v>#REF!</v>
      </c>
      <c r="V102" s="5" t="e">
        <f>IF(OR($AK102="",ISNUMBER($AK102)=FALSE),"",IF(H102="","",(L102-Q102)/(3*R102)))</f>
        <v>#REF!</v>
      </c>
      <c r="W102" s="5" t="e">
        <f>IF(OR($AK102="",ISNUMBER($AK102)=FALSE),"",IF(I102="","",(Q102-M102)/(3*R102)))</f>
        <v>#REF!</v>
      </c>
      <c r="X102" s="5" t="e">
        <f>IF(OR($AK102="",ISNUMBER($AK102)=FALSE),"",IF(AND(G102=0,I102=0),((H102)-(Q102))/(3*R102),MIN(V102:W102)))</f>
        <v>#REF!</v>
      </c>
      <c r="Y102" s="73" t="e">
        <f>IF(OR($AK102="",ISNUMBER($AK102)=FALSE),"",IF(AND(G102=0,I102=0),NORMSDIST(3*X102),NORMSDIST(3*X102)+NORMSDIST(6*S102-3*X102)-1))</f>
        <v>#REF!</v>
      </c>
      <c r="Z102" s="32" t="e">
        <f>IF($Q102="","",IF(F102="Tolerance",IF(($E102*3*R102+Q102)-G102&lt;H102,"",($E102*3*R102+Q102)-G102),IF(OR(F102="GD&amp;T",F102="MAX"),IF(($E102*3*R102+Q102)&lt;H102,"",($E102*3*R102+Q102)),"")))</f>
        <v>#REF!</v>
      </c>
      <c r="AA102" s="32" t="e">
        <f>IF(Q102="","",IF(F102="Tolerance",IF(-(($E102*3*R102)-Q102)-G102&gt;I102,"",-(($E102*3*R102)-Q102)-G102),IF(F102="MIN",IF(-(($E102*3*R102)-Q102)&gt;I102,"",-(($E102*3*R102)-Q102)),"")))</f>
        <v>#REF!</v>
      </c>
      <c r="AB102" s="32" t="e">
        <f>IF(OR(G102="",Q102=""),"",(L102+M102)/2-Q102)</f>
        <v>#REF!</v>
      </c>
      <c r="AC102" s="32" t="e">
        <f t="shared" si="0"/>
        <v>#REF!</v>
      </c>
      <c r="AD102" s="29"/>
      <c r="AE102" s="20" t="str">
        <f>IF(AD102="","",IF(AD102&gt;=0.966,"Normal","Not Normal"))</f>
        <v/>
      </c>
      <c r="AF102" s="76"/>
      <c r="AG102" s="60"/>
      <c r="AH102" s="60"/>
      <c r="AI102" s="61"/>
      <c r="AJ102" s="19"/>
      <c r="AK102" s="2" t="e">
        <f>#REF!</f>
        <v>#REF!</v>
      </c>
      <c r="AL102" s="2" t="e">
        <f>#REF!</f>
        <v>#REF!</v>
      </c>
      <c r="AM102" s="2" t="e">
        <f>#REF!</f>
        <v>#REF!</v>
      </c>
      <c r="AN102" s="2" t="e">
        <f>#REF!</f>
        <v>#REF!</v>
      </c>
      <c r="AO102" s="2" t="e">
        <f>#REF!</f>
        <v>#REF!</v>
      </c>
      <c r="AP102" s="2" t="e">
        <f>#REF!</f>
        <v>#REF!</v>
      </c>
      <c r="AQ102" s="2" t="e">
        <f>#REF!</f>
        <v>#REF!</v>
      </c>
      <c r="AR102" s="2" t="e">
        <f>#REF!</f>
        <v>#REF!</v>
      </c>
      <c r="AS102" s="2" t="e">
        <f>#REF!</f>
        <v>#REF!</v>
      </c>
      <c r="AT102" s="2" t="e">
        <f>#REF!</f>
        <v>#REF!</v>
      </c>
      <c r="AU102" s="2" t="e">
        <f>#REF!</f>
        <v>#REF!</v>
      </c>
      <c r="AV102" s="2" t="e">
        <f>#REF!</f>
        <v>#REF!</v>
      </c>
      <c r="AW102" s="2" t="e">
        <f>#REF!</f>
        <v>#REF!</v>
      </c>
      <c r="AX102" s="2" t="e">
        <f>#REF!</f>
        <v>#REF!</v>
      </c>
      <c r="AY102" s="2" t="e">
        <f>#REF!</f>
        <v>#REF!</v>
      </c>
      <c r="AZ102" s="2" t="e">
        <f>#REF!</f>
        <v>#REF!</v>
      </c>
      <c r="BA102" s="2" t="e">
        <f>#REF!</f>
        <v>#REF!</v>
      </c>
      <c r="BB102" s="2" t="e">
        <f>#REF!</f>
        <v>#REF!</v>
      </c>
      <c r="BC102" s="2" t="e">
        <f>#REF!</f>
        <v>#REF!</v>
      </c>
      <c r="BD102" s="2" t="e">
        <f>#REF!</f>
        <v>#REF!</v>
      </c>
      <c r="BE102" s="2" t="e">
        <f>#REF!</f>
        <v>#REF!</v>
      </c>
      <c r="BF102" s="2" t="e">
        <f>#REF!</f>
        <v>#REF!</v>
      </c>
      <c r="BG102" s="2" t="e">
        <f>#REF!</f>
        <v>#REF!</v>
      </c>
      <c r="BH102" s="2" t="e">
        <f>#REF!</f>
        <v>#REF!</v>
      </c>
      <c r="BI102" s="2" t="e">
        <f>#REF!</f>
        <v>#REF!</v>
      </c>
      <c r="BJ102" s="2" t="e">
        <f>#REF!</f>
        <v>#REF!</v>
      </c>
      <c r="BK102" s="2" t="e">
        <f>#REF!</f>
        <v>#REF!</v>
      </c>
      <c r="BL102" s="2" t="e">
        <f>#REF!</f>
        <v>#REF!</v>
      </c>
      <c r="BM102" s="2" t="e">
        <f>#REF!</f>
        <v>#REF!</v>
      </c>
      <c r="BN102" s="2" t="e">
        <f>#REF!</f>
        <v>#REF!</v>
      </c>
      <c r="BO102" s="2" t="e">
        <f>#REF!</f>
        <v>#REF!</v>
      </c>
      <c r="BP102" s="2" t="e">
        <f>#REF!</f>
        <v>#REF!</v>
      </c>
      <c r="BR102" s="113" t="str">
        <f t="shared" si="22"/>
        <v>21</v>
      </c>
      <c r="BS102" s="114">
        <f>OOC!G104</f>
        <v>0.92</v>
      </c>
      <c r="BT102" s="114">
        <f>OOC!H104</f>
        <v>0.88</v>
      </c>
      <c r="BU102" s="3" t="e">
        <f t="shared" si="23"/>
        <v>#REF!</v>
      </c>
      <c r="BV102" s="3" t="e">
        <f t="shared" si="24"/>
        <v>#REF!</v>
      </c>
      <c r="BW102" s="3" t="e">
        <f t="shared" si="25"/>
        <v>#REF!</v>
      </c>
      <c r="BX102" s="115" t="e">
        <f>IF(AND(IF(OOC!G104="",0,OOC!G104) &gt;= IF(O102="",0,O102), IF(O102="",0,O102) &gt; IF(L102="",0,L102)), "OOC",
IF(AND(IF(M102="",0,M102) &gt; IF(P102="",0,P102), IF(P102="",0,P102) &gt;= IF(OOC!H104="",0,OOC!H104)), "OOC",
IF(IF(O102="",0,O102) &gt; IF(OOC!G104="",0,OOC!G104), "OOS",
IF(IF(OOC!H104="",0,OOC!H104) &gt; IF(P102="",0,P102), "OOS", "OK"))))</f>
        <v>#REF!</v>
      </c>
    </row>
    <row r="103" spans="1:76" ht="15" customHeight="1">
      <c r="A103" s="17">
        <v>46</v>
      </c>
      <c r="B103" s="84" t="s">
        <v>163</v>
      </c>
      <c r="C103" s="85" t="s">
        <v>164</v>
      </c>
      <c r="D103" s="21" t="s">
        <v>135</v>
      </c>
      <c r="E103" s="90">
        <v>1.33</v>
      </c>
      <c r="F103" s="12" t="s">
        <v>44</v>
      </c>
      <c r="G103" s="13">
        <v>15.448</v>
      </c>
      <c r="H103" s="14" t="e">
        <f>IF(OOC!S105=0,"",OOC!S105)</f>
        <v>#REF!</v>
      </c>
      <c r="I103" s="14" t="e">
        <f>IF(OOC!T105=0,"",OOC!T105)</f>
        <v>#REF!</v>
      </c>
      <c r="J103" s="15" t="s">
        <v>12</v>
      </c>
      <c r="K103" s="75"/>
      <c r="L103" s="18" t="e">
        <f t="shared" si="1"/>
        <v>#REF!</v>
      </c>
      <c r="M103" s="24" t="e">
        <f t="shared" si="2"/>
        <v>#REF!</v>
      </c>
      <c r="N103" s="28"/>
      <c r="O103" s="3" t="e">
        <f t="shared" si="3"/>
        <v>#REF!</v>
      </c>
      <c r="P103" s="3" t="e">
        <f t="shared" si="4"/>
        <v>#REF!</v>
      </c>
      <c r="Q103" s="3" t="e">
        <f t="shared" si="5"/>
        <v>#REF!</v>
      </c>
      <c r="R103" s="4" t="e">
        <f t="shared" si="6"/>
        <v>#REF!</v>
      </c>
      <c r="S103" s="5" t="e">
        <f t="shared" si="21"/>
        <v>#REF!</v>
      </c>
      <c r="T103" s="77" t="e">
        <f t="shared" si="7"/>
        <v>#REF!</v>
      </c>
      <c r="U103" s="77" t="e">
        <f t="shared" si="8"/>
        <v>#REF!</v>
      </c>
      <c r="V103" s="5" t="e">
        <f t="shared" si="9"/>
        <v>#REF!</v>
      </c>
      <c r="W103" s="5" t="e">
        <f t="shared" si="10"/>
        <v>#REF!</v>
      </c>
      <c r="X103" s="5" t="e">
        <f t="shared" si="11"/>
        <v>#REF!</v>
      </c>
      <c r="Y103" s="73" t="e">
        <f t="shared" si="12"/>
        <v>#REF!</v>
      </c>
      <c r="Z103" s="32" t="e">
        <f t="shared" si="13"/>
        <v>#REF!</v>
      </c>
      <c r="AA103" s="32" t="e">
        <f t="shared" si="14"/>
        <v>#REF!</v>
      </c>
      <c r="AB103" s="32" t="e">
        <f t="shared" si="15"/>
        <v>#REF!</v>
      </c>
      <c r="AC103" s="32" t="e">
        <f t="shared" si="0"/>
        <v>#REF!</v>
      </c>
      <c r="AD103" s="29"/>
      <c r="AE103" s="20" t="str">
        <f t="shared" si="16"/>
        <v/>
      </c>
      <c r="AF103" s="76"/>
      <c r="AG103" s="60"/>
      <c r="AH103" s="60"/>
      <c r="AI103" s="61"/>
      <c r="AJ103" s="19"/>
      <c r="AK103" s="2" t="e">
        <f>#REF!</f>
        <v>#REF!</v>
      </c>
      <c r="AL103" s="2" t="e">
        <f>#REF!</f>
        <v>#REF!</v>
      </c>
      <c r="AM103" s="2" t="e">
        <f>#REF!</f>
        <v>#REF!</v>
      </c>
      <c r="AN103" s="2" t="e">
        <f>#REF!</f>
        <v>#REF!</v>
      </c>
      <c r="AO103" s="2" t="e">
        <f>#REF!</f>
        <v>#REF!</v>
      </c>
      <c r="AP103" s="2" t="e">
        <f>#REF!</f>
        <v>#REF!</v>
      </c>
      <c r="AQ103" s="2" t="e">
        <f>#REF!</f>
        <v>#REF!</v>
      </c>
      <c r="AR103" s="2" t="e">
        <f>#REF!</f>
        <v>#REF!</v>
      </c>
      <c r="AS103" s="2" t="e">
        <f>#REF!</f>
        <v>#REF!</v>
      </c>
      <c r="AT103" s="2" t="e">
        <f>#REF!</f>
        <v>#REF!</v>
      </c>
      <c r="AU103" s="2" t="e">
        <f>#REF!</f>
        <v>#REF!</v>
      </c>
      <c r="AV103" s="2" t="e">
        <f>#REF!</f>
        <v>#REF!</v>
      </c>
      <c r="AW103" s="2" t="e">
        <f>#REF!</f>
        <v>#REF!</v>
      </c>
      <c r="AX103" s="2" t="e">
        <f>#REF!</f>
        <v>#REF!</v>
      </c>
      <c r="AY103" s="2" t="e">
        <f>#REF!</f>
        <v>#REF!</v>
      </c>
      <c r="AZ103" s="2" t="e">
        <f>#REF!</f>
        <v>#REF!</v>
      </c>
      <c r="BA103" s="2" t="e">
        <f>#REF!</f>
        <v>#REF!</v>
      </c>
      <c r="BB103" s="2" t="e">
        <f>#REF!</f>
        <v>#REF!</v>
      </c>
      <c r="BC103" s="2" t="e">
        <f>#REF!</f>
        <v>#REF!</v>
      </c>
      <c r="BD103" s="2" t="e">
        <f>#REF!</f>
        <v>#REF!</v>
      </c>
      <c r="BE103" s="2" t="e">
        <f>#REF!</f>
        <v>#REF!</v>
      </c>
      <c r="BF103" s="2" t="e">
        <f>#REF!</f>
        <v>#REF!</v>
      </c>
      <c r="BG103" s="2" t="e">
        <f>#REF!</f>
        <v>#REF!</v>
      </c>
      <c r="BH103" s="2" t="e">
        <f>#REF!</f>
        <v>#REF!</v>
      </c>
      <c r="BI103" s="2" t="e">
        <f>#REF!</f>
        <v>#REF!</v>
      </c>
      <c r="BJ103" s="2" t="e">
        <f>#REF!</f>
        <v>#REF!</v>
      </c>
      <c r="BK103" s="2" t="e">
        <f>#REF!</f>
        <v>#REF!</v>
      </c>
      <c r="BL103" s="2" t="e">
        <f>#REF!</f>
        <v>#REF!</v>
      </c>
      <c r="BM103" s="2" t="e">
        <f>#REF!</f>
        <v>#REF!</v>
      </c>
      <c r="BN103" s="2" t="e">
        <f>#REF!</f>
        <v>#REF!</v>
      </c>
      <c r="BO103" s="2" t="e">
        <f>#REF!</f>
        <v>#REF!</v>
      </c>
      <c r="BP103" s="2" t="e">
        <f>#REF!</f>
        <v>#REF!</v>
      </c>
      <c r="BR103" s="113" t="str">
        <f t="shared" si="22"/>
        <v>22</v>
      </c>
      <c r="BS103" s="114">
        <f>OOC!G105</f>
        <v>15.468</v>
      </c>
      <c r="BT103" s="114">
        <f>OOC!H105</f>
        <v>15.418000000000001</v>
      </c>
      <c r="BU103" s="3" t="e">
        <f t="shared" si="23"/>
        <v>#REF!</v>
      </c>
      <c r="BV103" s="3" t="e">
        <f t="shared" si="24"/>
        <v>#REF!</v>
      </c>
      <c r="BW103" s="3" t="e">
        <f t="shared" si="25"/>
        <v>#REF!</v>
      </c>
      <c r="BX103" s="115" t="e">
        <f>IF(AND(IF(OOC!G105="",0,OOC!G105) &gt;= IF(O103="",0,O103), IF(O103="",0,O103) &gt; IF(L103="",0,L103)), "OOC",
IF(AND(IF(M103="",0,M103) &gt; IF(P103="",0,P103), IF(P103="",0,P103) &gt;= IF(OOC!H105="",0,OOC!H105)), "OOC",
IF(IF(O103="",0,O103) &gt; IF(OOC!G105="",0,OOC!G105), "OOS",
IF(IF(OOC!H105="",0,OOC!H105) &gt; IF(P103="",0,P103), "OOS", "OK"))))</f>
        <v>#REF!</v>
      </c>
    </row>
    <row r="104" spans="1:76" ht="15" customHeight="1">
      <c r="A104" s="17">
        <v>47</v>
      </c>
      <c r="B104" s="84" t="s">
        <v>165</v>
      </c>
      <c r="C104" s="85" t="s">
        <v>166</v>
      </c>
      <c r="D104" s="21" t="s">
        <v>135</v>
      </c>
      <c r="E104" s="90">
        <v>1.33</v>
      </c>
      <c r="F104" s="12" t="s">
        <v>44</v>
      </c>
      <c r="G104" s="13">
        <v>13.093999999999999</v>
      </c>
      <c r="H104" s="14" t="e">
        <f>IF(OOC!S106=0,"",OOC!S106)</f>
        <v>#REF!</v>
      </c>
      <c r="I104" s="14" t="e">
        <f>IF(OOC!T106=0,"",OOC!T106)</f>
        <v>#REF!</v>
      </c>
      <c r="J104" s="15" t="s">
        <v>12</v>
      </c>
      <c r="K104" s="75"/>
      <c r="L104" s="18" t="e">
        <f t="shared" si="1"/>
        <v>#REF!</v>
      </c>
      <c r="M104" s="24" t="e">
        <f t="shared" si="2"/>
        <v>#REF!</v>
      </c>
      <c r="N104" s="28"/>
      <c r="O104" s="3" t="e">
        <f t="shared" si="3"/>
        <v>#REF!</v>
      </c>
      <c r="P104" s="3" t="e">
        <f t="shared" si="4"/>
        <v>#REF!</v>
      </c>
      <c r="Q104" s="3" t="e">
        <f t="shared" si="5"/>
        <v>#REF!</v>
      </c>
      <c r="R104" s="4" t="e">
        <f t="shared" si="6"/>
        <v>#REF!</v>
      </c>
      <c r="S104" s="5" t="e">
        <f t="shared" si="21"/>
        <v>#REF!</v>
      </c>
      <c r="T104" s="77" t="e">
        <f t="shared" si="7"/>
        <v>#REF!</v>
      </c>
      <c r="U104" s="77" t="e">
        <f t="shared" si="8"/>
        <v>#REF!</v>
      </c>
      <c r="V104" s="5" t="e">
        <f t="shared" si="9"/>
        <v>#REF!</v>
      </c>
      <c r="W104" s="5" t="e">
        <f t="shared" si="10"/>
        <v>#REF!</v>
      </c>
      <c r="X104" s="5" t="e">
        <f t="shared" si="11"/>
        <v>#REF!</v>
      </c>
      <c r="Y104" s="73" t="e">
        <f t="shared" si="12"/>
        <v>#REF!</v>
      </c>
      <c r="Z104" s="32" t="e">
        <f t="shared" si="13"/>
        <v>#REF!</v>
      </c>
      <c r="AA104" s="32" t="e">
        <f t="shared" si="14"/>
        <v>#REF!</v>
      </c>
      <c r="AB104" s="32" t="e">
        <f t="shared" si="15"/>
        <v>#REF!</v>
      </c>
      <c r="AC104" s="32" t="e">
        <f t="shared" si="0"/>
        <v>#REF!</v>
      </c>
      <c r="AD104" s="29"/>
      <c r="AE104" s="20" t="str">
        <f t="shared" si="16"/>
        <v/>
      </c>
      <c r="AF104" s="76"/>
      <c r="AG104" s="60"/>
      <c r="AH104" s="60"/>
      <c r="AI104" s="61"/>
      <c r="AJ104" s="19"/>
      <c r="AK104" s="2" t="e">
        <f>#REF!</f>
        <v>#REF!</v>
      </c>
      <c r="AL104" s="2" t="e">
        <f>#REF!</f>
        <v>#REF!</v>
      </c>
      <c r="AM104" s="2" t="e">
        <f>#REF!</f>
        <v>#REF!</v>
      </c>
      <c r="AN104" s="2" t="e">
        <f>#REF!</f>
        <v>#REF!</v>
      </c>
      <c r="AO104" s="2" t="e">
        <f>#REF!</f>
        <v>#REF!</v>
      </c>
      <c r="AP104" s="2" t="e">
        <f>#REF!</f>
        <v>#REF!</v>
      </c>
      <c r="AQ104" s="2" t="e">
        <f>#REF!</f>
        <v>#REF!</v>
      </c>
      <c r="AR104" s="2" t="e">
        <f>#REF!</f>
        <v>#REF!</v>
      </c>
      <c r="AS104" s="2" t="e">
        <f>#REF!</f>
        <v>#REF!</v>
      </c>
      <c r="AT104" s="2" t="e">
        <f>#REF!</f>
        <v>#REF!</v>
      </c>
      <c r="AU104" s="2" t="e">
        <f>#REF!</f>
        <v>#REF!</v>
      </c>
      <c r="AV104" s="2" t="e">
        <f>#REF!</f>
        <v>#REF!</v>
      </c>
      <c r="AW104" s="2" t="e">
        <f>#REF!</f>
        <v>#REF!</v>
      </c>
      <c r="AX104" s="2" t="e">
        <f>#REF!</f>
        <v>#REF!</v>
      </c>
      <c r="AY104" s="2" t="e">
        <f>#REF!</f>
        <v>#REF!</v>
      </c>
      <c r="AZ104" s="2" t="e">
        <f>#REF!</f>
        <v>#REF!</v>
      </c>
      <c r="BA104" s="2" t="e">
        <f>#REF!</f>
        <v>#REF!</v>
      </c>
      <c r="BB104" s="2" t="e">
        <f>#REF!</f>
        <v>#REF!</v>
      </c>
      <c r="BC104" s="2" t="e">
        <f>#REF!</f>
        <v>#REF!</v>
      </c>
      <c r="BD104" s="2" t="e">
        <f>#REF!</f>
        <v>#REF!</v>
      </c>
      <c r="BE104" s="2" t="e">
        <f>#REF!</f>
        <v>#REF!</v>
      </c>
      <c r="BF104" s="2" t="e">
        <f>#REF!</f>
        <v>#REF!</v>
      </c>
      <c r="BG104" s="2" t="e">
        <f>#REF!</f>
        <v>#REF!</v>
      </c>
      <c r="BH104" s="2" t="e">
        <f>#REF!</f>
        <v>#REF!</v>
      </c>
      <c r="BI104" s="2" t="e">
        <f>#REF!</f>
        <v>#REF!</v>
      </c>
      <c r="BJ104" s="2" t="e">
        <f>#REF!</f>
        <v>#REF!</v>
      </c>
      <c r="BK104" s="2" t="e">
        <f>#REF!</f>
        <v>#REF!</v>
      </c>
      <c r="BL104" s="2" t="e">
        <f>#REF!</f>
        <v>#REF!</v>
      </c>
      <c r="BM104" s="2" t="e">
        <f>#REF!</f>
        <v>#REF!</v>
      </c>
      <c r="BN104" s="2" t="e">
        <f>#REF!</f>
        <v>#REF!</v>
      </c>
      <c r="BO104" s="2" t="e">
        <f>#REF!</f>
        <v>#REF!</v>
      </c>
      <c r="BP104" s="2" t="e">
        <f>#REF!</f>
        <v>#REF!</v>
      </c>
      <c r="BR104" s="113" t="str">
        <f t="shared" si="22"/>
        <v>23</v>
      </c>
      <c r="BS104" s="114">
        <f>OOC!G106</f>
        <v>13.123999999999999</v>
      </c>
      <c r="BT104" s="114">
        <f>OOC!H106</f>
        <v>13.074</v>
      </c>
      <c r="BU104" s="3" t="e">
        <f t="shared" si="23"/>
        <v>#REF!</v>
      </c>
      <c r="BV104" s="3" t="e">
        <f t="shared" si="24"/>
        <v>#REF!</v>
      </c>
      <c r="BW104" s="3" t="e">
        <f t="shared" si="25"/>
        <v>#REF!</v>
      </c>
      <c r="BX104" s="115" t="e">
        <f>IF(AND(IF(OOC!G106="",0,OOC!G106) &gt;= IF(O104="",0,O104), IF(O104="",0,O104) &gt; IF(L104="",0,L104)), "OOC",
IF(AND(IF(M104="",0,M104) &gt; IF(P104="",0,P104), IF(P104="",0,P104) &gt;= IF(OOC!H106="",0,OOC!H106)), "OOC",
IF(IF(O104="",0,O104) &gt; IF(OOC!G106="",0,OOC!G106), "OOS",
IF(IF(OOC!H106="",0,OOC!H106) &gt; IF(P104="",0,P104), "OOS", "OK"))))</f>
        <v>#REF!</v>
      </c>
    </row>
    <row r="105" spans="1:76" ht="15" customHeight="1">
      <c r="A105" s="17">
        <v>48</v>
      </c>
      <c r="B105" s="84" t="s">
        <v>167</v>
      </c>
      <c r="C105" s="85" t="s">
        <v>168</v>
      </c>
      <c r="D105" s="21" t="s">
        <v>135</v>
      </c>
      <c r="E105" s="90">
        <v>1.33</v>
      </c>
      <c r="F105" s="12" t="s">
        <v>44</v>
      </c>
      <c r="G105" s="13">
        <v>13.324</v>
      </c>
      <c r="H105" s="14" t="e">
        <f>IF(OOC!S107=0,"",OOC!S107)</f>
        <v>#REF!</v>
      </c>
      <c r="I105" s="14" t="e">
        <f>IF(OOC!T107=0,"",OOC!T107)</f>
        <v>#REF!</v>
      </c>
      <c r="J105" s="15" t="s">
        <v>12</v>
      </c>
      <c r="K105" s="75"/>
      <c r="L105" s="18" t="e">
        <f t="shared" si="1"/>
        <v>#REF!</v>
      </c>
      <c r="M105" s="24" t="e">
        <f t="shared" si="2"/>
        <v>#REF!</v>
      </c>
      <c r="N105" s="28"/>
      <c r="O105" s="3" t="e">
        <f t="shared" si="3"/>
        <v>#REF!</v>
      </c>
      <c r="P105" s="3" t="e">
        <f t="shared" si="4"/>
        <v>#REF!</v>
      </c>
      <c r="Q105" s="3" t="e">
        <f t="shared" si="5"/>
        <v>#REF!</v>
      </c>
      <c r="R105" s="4" t="e">
        <f t="shared" si="6"/>
        <v>#REF!</v>
      </c>
      <c r="S105" s="5" t="e">
        <f t="shared" si="21"/>
        <v>#REF!</v>
      </c>
      <c r="T105" s="77" t="e">
        <f t="shared" si="7"/>
        <v>#REF!</v>
      </c>
      <c r="U105" s="77" t="e">
        <f t="shared" si="8"/>
        <v>#REF!</v>
      </c>
      <c r="V105" s="5" t="e">
        <f t="shared" si="9"/>
        <v>#REF!</v>
      </c>
      <c r="W105" s="5" t="e">
        <f t="shared" si="10"/>
        <v>#REF!</v>
      </c>
      <c r="X105" s="5" t="e">
        <f t="shared" si="11"/>
        <v>#REF!</v>
      </c>
      <c r="Y105" s="73" t="e">
        <f t="shared" si="12"/>
        <v>#REF!</v>
      </c>
      <c r="Z105" s="32" t="e">
        <f t="shared" si="13"/>
        <v>#REF!</v>
      </c>
      <c r="AA105" s="32" t="e">
        <f t="shared" si="14"/>
        <v>#REF!</v>
      </c>
      <c r="AB105" s="32" t="e">
        <f t="shared" si="15"/>
        <v>#REF!</v>
      </c>
      <c r="AC105" s="32" t="e">
        <f t="shared" si="0"/>
        <v>#REF!</v>
      </c>
      <c r="AD105" s="29"/>
      <c r="AE105" s="20" t="str">
        <f t="shared" si="16"/>
        <v/>
      </c>
      <c r="AF105" s="76"/>
      <c r="AG105" s="60"/>
      <c r="AH105" s="60"/>
      <c r="AI105" s="61"/>
      <c r="AJ105" s="19"/>
      <c r="AK105" s="2" t="e">
        <f>#REF!</f>
        <v>#REF!</v>
      </c>
      <c r="AL105" s="2" t="e">
        <f>#REF!</f>
        <v>#REF!</v>
      </c>
      <c r="AM105" s="2" t="e">
        <f>#REF!</f>
        <v>#REF!</v>
      </c>
      <c r="AN105" s="2" t="e">
        <f>#REF!</f>
        <v>#REF!</v>
      </c>
      <c r="AO105" s="2" t="e">
        <f>#REF!</f>
        <v>#REF!</v>
      </c>
      <c r="AP105" s="2" t="e">
        <f>#REF!</f>
        <v>#REF!</v>
      </c>
      <c r="AQ105" s="2" t="e">
        <f>#REF!</f>
        <v>#REF!</v>
      </c>
      <c r="AR105" s="2" t="e">
        <f>#REF!</f>
        <v>#REF!</v>
      </c>
      <c r="AS105" s="2" t="e">
        <f>#REF!</f>
        <v>#REF!</v>
      </c>
      <c r="AT105" s="2" t="e">
        <f>#REF!</f>
        <v>#REF!</v>
      </c>
      <c r="AU105" s="2" t="e">
        <f>#REF!</f>
        <v>#REF!</v>
      </c>
      <c r="AV105" s="2" t="e">
        <f>#REF!</f>
        <v>#REF!</v>
      </c>
      <c r="AW105" s="2" t="e">
        <f>#REF!</f>
        <v>#REF!</v>
      </c>
      <c r="AX105" s="2" t="e">
        <f>#REF!</f>
        <v>#REF!</v>
      </c>
      <c r="AY105" s="2" t="e">
        <f>#REF!</f>
        <v>#REF!</v>
      </c>
      <c r="AZ105" s="2" t="e">
        <f>#REF!</f>
        <v>#REF!</v>
      </c>
      <c r="BA105" s="2" t="e">
        <f>#REF!</f>
        <v>#REF!</v>
      </c>
      <c r="BB105" s="2" t="e">
        <f>#REF!</f>
        <v>#REF!</v>
      </c>
      <c r="BC105" s="2" t="e">
        <f>#REF!</f>
        <v>#REF!</v>
      </c>
      <c r="BD105" s="2" t="e">
        <f>#REF!</f>
        <v>#REF!</v>
      </c>
      <c r="BE105" s="2" t="e">
        <f>#REF!</f>
        <v>#REF!</v>
      </c>
      <c r="BF105" s="2" t="e">
        <f>#REF!</f>
        <v>#REF!</v>
      </c>
      <c r="BG105" s="2" t="e">
        <f>#REF!</f>
        <v>#REF!</v>
      </c>
      <c r="BH105" s="2" t="e">
        <f>#REF!</f>
        <v>#REF!</v>
      </c>
      <c r="BI105" s="2" t="e">
        <f>#REF!</f>
        <v>#REF!</v>
      </c>
      <c r="BJ105" s="2" t="e">
        <f>#REF!</f>
        <v>#REF!</v>
      </c>
      <c r="BK105" s="2" t="e">
        <f>#REF!</f>
        <v>#REF!</v>
      </c>
      <c r="BL105" s="2" t="e">
        <f>#REF!</f>
        <v>#REF!</v>
      </c>
      <c r="BM105" s="2" t="e">
        <f>#REF!</f>
        <v>#REF!</v>
      </c>
      <c r="BN105" s="2" t="e">
        <f>#REF!</f>
        <v>#REF!</v>
      </c>
      <c r="BO105" s="2" t="e">
        <f>#REF!</f>
        <v>#REF!</v>
      </c>
      <c r="BP105" s="2" t="e">
        <f>#REF!</f>
        <v>#REF!</v>
      </c>
      <c r="BR105" s="113" t="str">
        <f t="shared" si="22"/>
        <v>24</v>
      </c>
      <c r="BS105" s="114">
        <f>OOC!G107</f>
        <v>13.349</v>
      </c>
      <c r="BT105" s="114">
        <f>OOC!H107</f>
        <v>13.284000000000001</v>
      </c>
      <c r="BU105" s="3" t="e">
        <f t="shared" si="23"/>
        <v>#REF!</v>
      </c>
      <c r="BV105" s="3" t="e">
        <f t="shared" si="24"/>
        <v>#REF!</v>
      </c>
      <c r="BW105" s="3" t="e">
        <f t="shared" si="25"/>
        <v>#REF!</v>
      </c>
      <c r="BX105" s="115" t="e">
        <f>IF(AND(IF(OOC!G107="",0,OOC!G107) &gt;= IF(O105="",0,O105), IF(O105="",0,O105) &gt; IF(L105="",0,L105)), "OOC",
IF(AND(IF(M105="",0,M105) &gt; IF(P105="",0,P105), IF(P105="",0,P105) &gt;= IF(OOC!H107="",0,OOC!H107)), "OOC",
IF(IF(O105="",0,O105) &gt; IF(OOC!G107="",0,OOC!G107), "OOS",
IF(IF(OOC!H107="",0,OOC!H107) &gt; IF(P105="",0,P105), "OOS", "OK"))))</f>
        <v>#REF!</v>
      </c>
    </row>
    <row r="106" spans="1:76" ht="15" customHeight="1">
      <c r="A106" s="17">
        <v>2</v>
      </c>
      <c r="B106" s="84" t="s">
        <v>169</v>
      </c>
      <c r="C106" s="85" t="s">
        <v>170</v>
      </c>
      <c r="D106" s="21" t="s">
        <v>135</v>
      </c>
      <c r="E106" s="90">
        <v>1.33</v>
      </c>
      <c r="F106" s="12" t="s">
        <v>44</v>
      </c>
      <c r="G106" s="13">
        <v>0.53</v>
      </c>
      <c r="H106" s="14" t="e">
        <f>IF(OOC!S108=0,"",OOC!S108)</f>
        <v>#REF!</v>
      </c>
      <c r="I106" s="14" t="e">
        <f>IF(OOC!T108=0,"",OOC!T108)</f>
        <v>#REF!</v>
      </c>
      <c r="J106" s="15" t="s">
        <v>12</v>
      </c>
      <c r="K106" s="75"/>
      <c r="L106" s="18" t="e">
        <f t="shared" si="1"/>
        <v>#REF!</v>
      </c>
      <c r="M106" s="24" t="e">
        <f t="shared" si="2"/>
        <v>#REF!</v>
      </c>
      <c r="N106" s="27"/>
      <c r="O106" s="3" t="e">
        <f t="shared" si="3"/>
        <v>#REF!</v>
      </c>
      <c r="P106" s="3" t="e">
        <f t="shared" si="4"/>
        <v>#REF!</v>
      </c>
      <c r="Q106" s="3" t="e">
        <f t="shared" si="5"/>
        <v>#REF!</v>
      </c>
      <c r="R106" s="4" t="e">
        <f t="shared" si="6"/>
        <v>#REF!</v>
      </c>
      <c r="S106" s="5" t="e">
        <f t="shared" si="21"/>
        <v>#REF!</v>
      </c>
      <c r="T106" s="77" t="e">
        <f t="shared" si="7"/>
        <v>#REF!</v>
      </c>
      <c r="U106" s="77" t="e">
        <f t="shared" si="8"/>
        <v>#REF!</v>
      </c>
      <c r="V106" s="5" t="e">
        <f t="shared" si="9"/>
        <v>#REF!</v>
      </c>
      <c r="W106" s="5" t="e">
        <f t="shared" si="10"/>
        <v>#REF!</v>
      </c>
      <c r="X106" s="5" t="e">
        <f t="shared" si="11"/>
        <v>#REF!</v>
      </c>
      <c r="Y106" s="73" t="e">
        <f t="shared" si="12"/>
        <v>#REF!</v>
      </c>
      <c r="Z106" s="32" t="e">
        <f t="shared" si="13"/>
        <v>#REF!</v>
      </c>
      <c r="AA106" s="32" t="e">
        <f t="shared" si="14"/>
        <v>#REF!</v>
      </c>
      <c r="AB106" s="32" t="e">
        <f t="shared" si="15"/>
        <v>#REF!</v>
      </c>
      <c r="AC106" s="32" t="e">
        <f t="shared" si="0"/>
        <v>#REF!</v>
      </c>
      <c r="AD106" s="29"/>
      <c r="AE106" s="20" t="str">
        <f t="shared" si="16"/>
        <v/>
      </c>
      <c r="AF106" s="76"/>
      <c r="AG106" s="60"/>
      <c r="AH106" s="60"/>
      <c r="AI106" s="61"/>
      <c r="AJ106" s="22"/>
      <c r="AK106" s="2" t="e">
        <f>#REF!</f>
        <v>#REF!</v>
      </c>
      <c r="AL106" s="2" t="e">
        <f>#REF!</f>
        <v>#REF!</v>
      </c>
      <c r="AM106" s="2" t="e">
        <f>#REF!</f>
        <v>#REF!</v>
      </c>
      <c r="AN106" s="2" t="e">
        <f>#REF!</f>
        <v>#REF!</v>
      </c>
      <c r="AO106" s="2" t="e">
        <f>#REF!</f>
        <v>#REF!</v>
      </c>
      <c r="AP106" s="2" t="e">
        <f>#REF!</f>
        <v>#REF!</v>
      </c>
      <c r="AQ106" s="2" t="e">
        <f>#REF!</f>
        <v>#REF!</v>
      </c>
      <c r="AR106" s="2" t="e">
        <f>#REF!</f>
        <v>#REF!</v>
      </c>
      <c r="AS106" s="2" t="e">
        <f>#REF!</f>
        <v>#REF!</v>
      </c>
      <c r="AT106" s="2" t="e">
        <f>#REF!</f>
        <v>#REF!</v>
      </c>
      <c r="AU106" s="2" t="e">
        <f>#REF!</f>
        <v>#REF!</v>
      </c>
      <c r="AV106" s="2" t="e">
        <f>#REF!</f>
        <v>#REF!</v>
      </c>
      <c r="AW106" s="2" t="e">
        <f>#REF!</f>
        <v>#REF!</v>
      </c>
      <c r="AX106" s="2" t="e">
        <f>#REF!</f>
        <v>#REF!</v>
      </c>
      <c r="AY106" s="2" t="e">
        <f>#REF!</f>
        <v>#REF!</v>
      </c>
      <c r="AZ106" s="2" t="e">
        <f>#REF!</f>
        <v>#REF!</v>
      </c>
      <c r="BA106" s="2" t="e">
        <f>#REF!</f>
        <v>#REF!</v>
      </c>
      <c r="BB106" s="2" t="e">
        <f>#REF!</f>
        <v>#REF!</v>
      </c>
      <c r="BC106" s="2" t="e">
        <f>#REF!</f>
        <v>#REF!</v>
      </c>
      <c r="BD106" s="2" t="e">
        <f>#REF!</f>
        <v>#REF!</v>
      </c>
      <c r="BE106" s="2" t="e">
        <f>#REF!</f>
        <v>#REF!</v>
      </c>
      <c r="BF106" s="2" t="e">
        <f>#REF!</f>
        <v>#REF!</v>
      </c>
      <c r="BG106" s="2" t="e">
        <f>#REF!</f>
        <v>#REF!</v>
      </c>
      <c r="BH106" s="2" t="e">
        <f>#REF!</f>
        <v>#REF!</v>
      </c>
      <c r="BI106" s="2" t="e">
        <f>#REF!</f>
        <v>#REF!</v>
      </c>
      <c r="BJ106" s="2" t="e">
        <f>#REF!</f>
        <v>#REF!</v>
      </c>
      <c r="BK106" s="2" t="e">
        <f>#REF!</f>
        <v>#REF!</v>
      </c>
      <c r="BL106" s="2" t="e">
        <f>#REF!</f>
        <v>#REF!</v>
      </c>
      <c r="BM106" s="2" t="e">
        <f>#REF!</f>
        <v>#REF!</v>
      </c>
      <c r="BN106" s="2" t="e">
        <f>#REF!</f>
        <v>#REF!</v>
      </c>
      <c r="BO106" s="2" t="e">
        <f>#REF!</f>
        <v>#REF!</v>
      </c>
      <c r="BP106" s="2" t="e">
        <f>#REF!</f>
        <v>#REF!</v>
      </c>
      <c r="BR106" s="113" t="str">
        <f t="shared" si="22"/>
        <v>25-1</v>
      </c>
      <c r="BS106" s="114">
        <f>OOC!G108</f>
        <v>0.55500000000000005</v>
      </c>
      <c r="BT106" s="114">
        <f>OOC!H108</f>
        <v>0.505</v>
      </c>
      <c r="BU106" s="3" t="e">
        <f t="shared" si="23"/>
        <v>#REF!</v>
      </c>
      <c r="BV106" s="3" t="e">
        <f t="shared" si="24"/>
        <v>#REF!</v>
      </c>
      <c r="BW106" s="3" t="e">
        <f t="shared" si="25"/>
        <v>#REF!</v>
      </c>
      <c r="BX106" s="115" t="e">
        <f>IF(AND(IF(OOC!G108="",0,OOC!G108) &gt;= IF(O106="",0,O106), IF(O106="",0,O106) &gt; IF(L106="",0,L106)), "OOC",
IF(AND(IF(M106="",0,M106) &gt; IF(P106="",0,P106), IF(P106="",0,P106) &gt;= IF(OOC!H108="",0,OOC!H108)), "OOC",
IF(IF(O106="",0,O106) &gt; IF(OOC!G108="",0,OOC!G108), "OOS",
IF(IF(OOC!H108="",0,OOC!H108) &gt; IF(P106="",0,P106), "OOS", "OK"))))</f>
        <v>#REF!</v>
      </c>
    </row>
    <row r="107" spans="1:76" ht="15" customHeight="1">
      <c r="A107" s="17">
        <v>2</v>
      </c>
      <c r="B107" s="84" t="s">
        <v>171</v>
      </c>
      <c r="C107" s="85" t="s">
        <v>172</v>
      </c>
      <c r="D107" s="21" t="s">
        <v>135</v>
      </c>
      <c r="E107" s="90">
        <v>1.33</v>
      </c>
      <c r="F107" s="12" t="s">
        <v>44</v>
      </c>
      <c r="G107" s="13">
        <v>0.53</v>
      </c>
      <c r="H107" s="14" t="e">
        <f>IF(OOC!S109=0,"",OOC!S109)</f>
        <v>#REF!</v>
      </c>
      <c r="I107" s="14" t="e">
        <f>IF(OOC!T109=0,"",OOC!T109)</f>
        <v>#REF!</v>
      </c>
      <c r="J107" s="15" t="s">
        <v>12</v>
      </c>
      <c r="K107" s="75"/>
      <c r="L107" s="18" t="e">
        <f t="shared" si="1"/>
        <v>#REF!</v>
      </c>
      <c r="M107" s="24" t="e">
        <f t="shared" si="2"/>
        <v>#REF!</v>
      </c>
      <c r="N107" s="27"/>
      <c r="O107" s="3" t="e">
        <f t="shared" si="3"/>
        <v>#REF!</v>
      </c>
      <c r="P107" s="3" t="e">
        <f t="shared" si="4"/>
        <v>#REF!</v>
      </c>
      <c r="Q107" s="3" t="e">
        <f t="shared" si="5"/>
        <v>#REF!</v>
      </c>
      <c r="R107" s="4" t="e">
        <f t="shared" si="6"/>
        <v>#REF!</v>
      </c>
      <c r="S107" s="5" t="e">
        <f t="shared" si="21"/>
        <v>#REF!</v>
      </c>
      <c r="T107" s="77" t="e">
        <f t="shared" si="7"/>
        <v>#REF!</v>
      </c>
      <c r="U107" s="77" t="e">
        <f t="shared" si="8"/>
        <v>#REF!</v>
      </c>
      <c r="V107" s="5" t="e">
        <f t="shared" si="9"/>
        <v>#REF!</v>
      </c>
      <c r="W107" s="5" t="e">
        <f t="shared" si="10"/>
        <v>#REF!</v>
      </c>
      <c r="X107" s="5" t="e">
        <f t="shared" si="11"/>
        <v>#REF!</v>
      </c>
      <c r="Y107" s="73" t="e">
        <f t="shared" si="12"/>
        <v>#REF!</v>
      </c>
      <c r="Z107" s="32" t="e">
        <f t="shared" si="13"/>
        <v>#REF!</v>
      </c>
      <c r="AA107" s="32" t="e">
        <f t="shared" si="14"/>
        <v>#REF!</v>
      </c>
      <c r="AB107" s="32" t="e">
        <f t="shared" si="15"/>
        <v>#REF!</v>
      </c>
      <c r="AC107" s="32" t="e">
        <f t="shared" si="0"/>
        <v>#REF!</v>
      </c>
      <c r="AD107" s="29"/>
      <c r="AE107" s="20" t="str">
        <f t="shared" si="16"/>
        <v/>
      </c>
      <c r="AF107" s="76"/>
      <c r="AG107" s="60"/>
      <c r="AH107" s="60"/>
      <c r="AI107" s="61"/>
      <c r="AJ107" s="22"/>
      <c r="AK107" s="2" t="e">
        <f>#REF!</f>
        <v>#REF!</v>
      </c>
      <c r="AL107" s="2" t="e">
        <f>#REF!</f>
        <v>#REF!</v>
      </c>
      <c r="AM107" s="2" t="e">
        <f>#REF!</f>
        <v>#REF!</v>
      </c>
      <c r="AN107" s="2" t="e">
        <f>#REF!</f>
        <v>#REF!</v>
      </c>
      <c r="AO107" s="2" t="e">
        <f>#REF!</f>
        <v>#REF!</v>
      </c>
      <c r="AP107" s="2" t="e">
        <f>#REF!</f>
        <v>#REF!</v>
      </c>
      <c r="AQ107" s="2" t="e">
        <f>#REF!</f>
        <v>#REF!</v>
      </c>
      <c r="AR107" s="2" t="e">
        <f>#REF!</f>
        <v>#REF!</v>
      </c>
      <c r="AS107" s="2" t="e">
        <f>#REF!</f>
        <v>#REF!</v>
      </c>
      <c r="AT107" s="2" t="e">
        <f>#REF!</f>
        <v>#REF!</v>
      </c>
      <c r="AU107" s="2" t="e">
        <f>#REF!</f>
        <v>#REF!</v>
      </c>
      <c r="AV107" s="2" t="e">
        <f>#REF!</f>
        <v>#REF!</v>
      </c>
      <c r="AW107" s="2" t="e">
        <f>#REF!</f>
        <v>#REF!</v>
      </c>
      <c r="AX107" s="2" t="e">
        <f>#REF!</f>
        <v>#REF!</v>
      </c>
      <c r="AY107" s="2" t="e">
        <f>#REF!</f>
        <v>#REF!</v>
      </c>
      <c r="AZ107" s="2" t="e">
        <f>#REF!</f>
        <v>#REF!</v>
      </c>
      <c r="BA107" s="2" t="e">
        <f>#REF!</f>
        <v>#REF!</v>
      </c>
      <c r="BB107" s="2" t="e">
        <f>#REF!</f>
        <v>#REF!</v>
      </c>
      <c r="BC107" s="2" t="e">
        <f>#REF!</f>
        <v>#REF!</v>
      </c>
      <c r="BD107" s="2" t="e">
        <f>#REF!</f>
        <v>#REF!</v>
      </c>
      <c r="BE107" s="2" t="e">
        <f>#REF!</f>
        <v>#REF!</v>
      </c>
      <c r="BF107" s="2" t="e">
        <f>#REF!</f>
        <v>#REF!</v>
      </c>
      <c r="BG107" s="2" t="e">
        <f>#REF!</f>
        <v>#REF!</v>
      </c>
      <c r="BH107" s="2" t="e">
        <f>#REF!</f>
        <v>#REF!</v>
      </c>
      <c r="BI107" s="2" t="e">
        <f>#REF!</f>
        <v>#REF!</v>
      </c>
      <c r="BJ107" s="2" t="e">
        <f>#REF!</f>
        <v>#REF!</v>
      </c>
      <c r="BK107" s="2" t="e">
        <f>#REF!</f>
        <v>#REF!</v>
      </c>
      <c r="BL107" s="2" t="e">
        <f>#REF!</f>
        <v>#REF!</v>
      </c>
      <c r="BM107" s="2" t="e">
        <f>#REF!</f>
        <v>#REF!</v>
      </c>
      <c r="BN107" s="2" t="e">
        <f>#REF!</f>
        <v>#REF!</v>
      </c>
      <c r="BO107" s="2" t="e">
        <f>#REF!</f>
        <v>#REF!</v>
      </c>
      <c r="BP107" s="2" t="e">
        <f>#REF!</f>
        <v>#REF!</v>
      </c>
      <c r="BR107" s="113" t="str">
        <f t="shared" si="22"/>
        <v>25-2</v>
      </c>
      <c r="BS107" s="114">
        <f>OOC!G109</f>
        <v>0.55500000000000005</v>
      </c>
      <c r="BT107" s="114">
        <f>OOC!H109</f>
        <v>0.505</v>
      </c>
      <c r="BU107" s="3" t="e">
        <f t="shared" si="23"/>
        <v>#REF!</v>
      </c>
      <c r="BV107" s="3" t="e">
        <f t="shared" si="24"/>
        <v>#REF!</v>
      </c>
      <c r="BW107" s="3" t="e">
        <f t="shared" si="25"/>
        <v>#REF!</v>
      </c>
      <c r="BX107" s="115" t="e">
        <f>IF(AND(IF(OOC!G109="",0,OOC!G109) &gt;= IF(O107="",0,O107), IF(O107="",0,O107) &gt; IF(L107="",0,L107)), "OOC",
IF(AND(IF(M107="",0,M107) &gt; IF(P107="",0,P107), IF(P107="",0,P107) &gt;= IF(OOC!H109="",0,OOC!H109)), "OOC",
IF(IF(O107="",0,O107) &gt; IF(OOC!G109="",0,OOC!G109), "OOS",
IF(IF(OOC!H109="",0,OOC!H109) &gt; IF(P107="",0,P107), "OOS", "OK"))))</f>
        <v>#REF!</v>
      </c>
    </row>
    <row r="108" spans="1:76" ht="15" customHeight="1">
      <c r="A108" s="17">
        <v>2</v>
      </c>
      <c r="B108" s="84" t="s">
        <v>173</v>
      </c>
      <c r="C108" s="85" t="s">
        <v>191</v>
      </c>
      <c r="D108" s="88" t="s">
        <v>135</v>
      </c>
      <c r="E108" s="90">
        <v>1.33</v>
      </c>
      <c r="F108" s="12" t="s">
        <v>44</v>
      </c>
      <c r="G108" s="13">
        <v>0.97</v>
      </c>
      <c r="H108" s="14" t="e">
        <f>IF(OOC!S110=0,"",OOC!S110)</f>
        <v>#REF!</v>
      </c>
      <c r="I108" s="14" t="e">
        <f>IF(OOC!T110=0,"",OOC!T110)</f>
        <v>#REF!</v>
      </c>
      <c r="J108" s="15" t="s">
        <v>12</v>
      </c>
      <c r="K108" s="75"/>
      <c r="L108" s="18" t="e">
        <f t="shared" si="1"/>
        <v>#REF!</v>
      </c>
      <c r="M108" s="24" t="e">
        <f t="shared" si="2"/>
        <v>#REF!</v>
      </c>
      <c r="N108" s="27"/>
      <c r="O108" s="3" t="e">
        <f t="shared" si="3"/>
        <v>#REF!</v>
      </c>
      <c r="P108" s="3" t="e">
        <f t="shared" si="4"/>
        <v>#REF!</v>
      </c>
      <c r="Q108" s="3" t="e">
        <f t="shared" si="5"/>
        <v>#REF!</v>
      </c>
      <c r="R108" s="4" t="e">
        <f t="shared" si="6"/>
        <v>#REF!</v>
      </c>
      <c r="S108" s="5" t="e">
        <f t="shared" ref="S108:S113" si="26">IF(OR($AK108="",ISNUMBER($AK108)=FALSE),"",IF(AND(G108=0,I108=""),V108,IF(AND(G108="",H108=""),W108,(H108+ABS(I108))/(6*R108))))</f>
        <v>#REF!</v>
      </c>
      <c r="T108" s="77" t="e">
        <f t="shared" si="7"/>
        <v>#REF!</v>
      </c>
      <c r="U108" s="77" t="e">
        <f t="shared" si="8"/>
        <v>#REF!</v>
      </c>
      <c r="V108" s="5" t="e">
        <f t="shared" si="9"/>
        <v>#REF!</v>
      </c>
      <c r="W108" s="5" t="e">
        <f t="shared" si="10"/>
        <v>#REF!</v>
      </c>
      <c r="X108" s="5" t="e">
        <f t="shared" si="11"/>
        <v>#REF!</v>
      </c>
      <c r="Y108" s="73" t="e">
        <f t="shared" si="12"/>
        <v>#REF!</v>
      </c>
      <c r="Z108" s="32" t="e">
        <f t="shared" si="13"/>
        <v>#REF!</v>
      </c>
      <c r="AA108" s="32" t="e">
        <f t="shared" si="14"/>
        <v>#REF!</v>
      </c>
      <c r="AB108" s="32" t="e">
        <f t="shared" si="15"/>
        <v>#REF!</v>
      </c>
      <c r="AC108" s="32" t="e">
        <f t="shared" si="0"/>
        <v>#REF!</v>
      </c>
      <c r="AD108" s="29"/>
      <c r="AE108" s="20" t="str">
        <f t="shared" si="16"/>
        <v/>
      </c>
      <c r="AF108" s="76"/>
      <c r="AG108" s="60"/>
      <c r="AH108" s="60"/>
      <c r="AI108" s="61"/>
      <c r="AJ108" s="22"/>
      <c r="AK108" s="2" t="e">
        <f>#REF!</f>
        <v>#REF!</v>
      </c>
      <c r="AL108" s="2" t="e">
        <f>#REF!</f>
        <v>#REF!</v>
      </c>
      <c r="AM108" s="2" t="e">
        <f>#REF!</f>
        <v>#REF!</v>
      </c>
      <c r="AN108" s="2" t="e">
        <f>#REF!</f>
        <v>#REF!</v>
      </c>
      <c r="AO108" s="2" t="e">
        <f>#REF!</f>
        <v>#REF!</v>
      </c>
      <c r="AP108" s="2" t="e">
        <f>#REF!</f>
        <v>#REF!</v>
      </c>
      <c r="AQ108" s="2" t="e">
        <f>#REF!</f>
        <v>#REF!</v>
      </c>
      <c r="AR108" s="2" t="e">
        <f>#REF!</f>
        <v>#REF!</v>
      </c>
      <c r="AS108" s="2" t="e">
        <f>#REF!</f>
        <v>#REF!</v>
      </c>
      <c r="AT108" s="2" t="e">
        <f>#REF!</f>
        <v>#REF!</v>
      </c>
      <c r="AU108" s="2" t="e">
        <f>#REF!</f>
        <v>#REF!</v>
      </c>
      <c r="AV108" s="2" t="e">
        <f>#REF!</f>
        <v>#REF!</v>
      </c>
      <c r="AW108" s="2" t="e">
        <f>#REF!</f>
        <v>#REF!</v>
      </c>
      <c r="AX108" s="2" t="e">
        <f>#REF!</f>
        <v>#REF!</v>
      </c>
      <c r="AY108" s="2" t="e">
        <f>#REF!</f>
        <v>#REF!</v>
      </c>
      <c r="AZ108" s="2" t="e">
        <f>#REF!</f>
        <v>#REF!</v>
      </c>
      <c r="BA108" s="2" t="e">
        <f>#REF!</f>
        <v>#REF!</v>
      </c>
      <c r="BB108" s="2" t="e">
        <f>#REF!</f>
        <v>#REF!</v>
      </c>
      <c r="BC108" s="2" t="e">
        <f>#REF!</f>
        <v>#REF!</v>
      </c>
      <c r="BD108" s="2" t="e">
        <f>#REF!</f>
        <v>#REF!</v>
      </c>
      <c r="BE108" s="2" t="e">
        <f>#REF!</f>
        <v>#REF!</v>
      </c>
      <c r="BF108" s="2" t="e">
        <f>#REF!</f>
        <v>#REF!</v>
      </c>
      <c r="BG108" s="2" t="e">
        <f>#REF!</f>
        <v>#REF!</v>
      </c>
      <c r="BH108" s="2" t="e">
        <f>#REF!</f>
        <v>#REF!</v>
      </c>
      <c r="BI108" s="2" t="e">
        <f>#REF!</f>
        <v>#REF!</v>
      </c>
      <c r="BJ108" s="2" t="e">
        <f>#REF!</f>
        <v>#REF!</v>
      </c>
      <c r="BK108" s="2" t="e">
        <f>#REF!</f>
        <v>#REF!</v>
      </c>
      <c r="BL108" s="2" t="e">
        <f>#REF!</f>
        <v>#REF!</v>
      </c>
      <c r="BM108" s="2" t="e">
        <f>#REF!</f>
        <v>#REF!</v>
      </c>
      <c r="BN108" s="2" t="e">
        <f>#REF!</f>
        <v>#REF!</v>
      </c>
      <c r="BO108" s="2" t="e">
        <f>#REF!</f>
        <v>#REF!</v>
      </c>
      <c r="BP108" s="2" t="e">
        <f>#REF!</f>
        <v>#REF!</v>
      </c>
      <c r="BR108" s="113" t="str">
        <f t="shared" si="22"/>
        <v>26-1</v>
      </c>
      <c r="BS108" s="114">
        <f>OOC!G110</f>
        <v>1</v>
      </c>
      <c r="BT108" s="114">
        <f>OOC!H110</f>
        <v>0.95</v>
      </c>
      <c r="BU108" s="3" t="e">
        <f t="shared" si="23"/>
        <v>#REF!</v>
      </c>
      <c r="BV108" s="3" t="e">
        <f t="shared" si="24"/>
        <v>#REF!</v>
      </c>
      <c r="BW108" s="3" t="e">
        <f t="shared" si="25"/>
        <v>#REF!</v>
      </c>
      <c r="BX108" s="115" t="e">
        <f>IF(AND(IF(OOC!G110="",0,OOC!G110) &gt;= IF(O108="",0,O108), IF(O108="",0,O108) &gt; IF(L108="",0,L108)), "OOC",
IF(AND(IF(M108="",0,M108) &gt; IF(P108="",0,P108), IF(P108="",0,P108) &gt;= IF(OOC!H110="",0,OOC!H110)), "OOC",
IF(IF(O108="",0,O108) &gt; IF(OOC!G110="",0,OOC!G110), "OOS",
IF(IF(OOC!H110="",0,OOC!H110) &gt; IF(P108="",0,P108), "OOS", "OK"))))</f>
        <v>#REF!</v>
      </c>
    </row>
    <row r="109" spans="1:76" ht="15" customHeight="1">
      <c r="A109" s="17">
        <v>2</v>
      </c>
      <c r="B109" s="84" t="s">
        <v>173</v>
      </c>
      <c r="C109" s="85" t="s">
        <v>192</v>
      </c>
      <c r="D109" s="88" t="s">
        <v>135</v>
      </c>
      <c r="E109" s="90">
        <v>1.33</v>
      </c>
      <c r="F109" s="12" t="s">
        <v>44</v>
      </c>
      <c r="G109" s="13">
        <v>0.97</v>
      </c>
      <c r="H109" s="14" t="e">
        <f>IF(OOC!S111=0,"",OOC!S111)</f>
        <v>#REF!</v>
      </c>
      <c r="I109" s="14" t="e">
        <f>IF(OOC!T111=0,"",OOC!T111)</f>
        <v>#REF!</v>
      </c>
      <c r="J109" s="15" t="s">
        <v>12</v>
      </c>
      <c r="K109" s="75"/>
      <c r="L109" s="18" t="e">
        <f t="shared" si="1"/>
        <v>#REF!</v>
      </c>
      <c r="M109" s="24" t="e">
        <f t="shared" si="2"/>
        <v>#REF!</v>
      </c>
      <c r="N109" s="27"/>
      <c r="O109" s="3" t="e">
        <f t="shared" si="3"/>
        <v>#REF!</v>
      </c>
      <c r="P109" s="3" t="e">
        <f t="shared" si="4"/>
        <v>#REF!</v>
      </c>
      <c r="Q109" s="3" t="e">
        <f t="shared" si="5"/>
        <v>#REF!</v>
      </c>
      <c r="R109" s="4" t="e">
        <f t="shared" si="6"/>
        <v>#REF!</v>
      </c>
      <c r="S109" s="5" t="e">
        <f t="shared" si="26"/>
        <v>#REF!</v>
      </c>
      <c r="T109" s="77" t="e">
        <f t="shared" si="7"/>
        <v>#REF!</v>
      </c>
      <c r="U109" s="77" t="e">
        <f t="shared" si="8"/>
        <v>#REF!</v>
      </c>
      <c r="V109" s="5" t="e">
        <f t="shared" si="9"/>
        <v>#REF!</v>
      </c>
      <c r="W109" s="5" t="e">
        <f t="shared" si="10"/>
        <v>#REF!</v>
      </c>
      <c r="X109" s="5" t="e">
        <f t="shared" si="11"/>
        <v>#REF!</v>
      </c>
      <c r="Y109" s="73" t="e">
        <f t="shared" si="12"/>
        <v>#REF!</v>
      </c>
      <c r="Z109" s="32" t="e">
        <f t="shared" si="13"/>
        <v>#REF!</v>
      </c>
      <c r="AA109" s="32" t="e">
        <f t="shared" si="14"/>
        <v>#REF!</v>
      </c>
      <c r="AB109" s="32" t="e">
        <f t="shared" si="15"/>
        <v>#REF!</v>
      </c>
      <c r="AC109" s="32" t="e">
        <f t="shared" si="0"/>
        <v>#REF!</v>
      </c>
      <c r="AD109" s="29"/>
      <c r="AE109" s="20" t="str">
        <f t="shared" si="16"/>
        <v/>
      </c>
      <c r="AF109" s="76"/>
      <c r="AG109" s="60"/>
      <c r="AH109" s="60"/>
      <c r="AI109" s="61"/>
      <c r="AJ109" s="22"/>
      <c r="AK109" s="2" t="e">
        <f>#REF!</f>
        <v>#REF!</v>
      </c>
      <c r="AL109" s="2" t="e">
        <f>#REF!</f>
        <v>#REF!</v>
      </c>
      <c r="AM109" s="2" t="e">
        <f>#REF!</f>
        <v>#REF!</v>
      </c>
      <c r="AN109" s="2" t="e">
        <f>#REF!</f>
        <v>#REF!</v>
      </c>
      <c r="AO109" s="2" t="e">
        <f>#REF!</f>
        <v>#REF!</v>
      </c>
      <c r="AP109" s="2" t="e">
        <f>#REF!</f>
        <v>#REF!</v>
      </c>
      <c r="AQ109" s="2" t="e">
        <f>#REF!</f>
        <v>#REF!</v>
      </c>
      <c r="AR109" s="2" t="e">
        <f>#REF!</f>
        <v>#REF!</v>
      </c>
      <c r="AS109" s="2" t="e">
        <f>#REF!</f>
        <v>#REF!</v>
      </c>
      <c r="AT109" s="2" t="e">
        <f>#REF!</f>
        <v>#REF!</v>
      </c>
      <c r="AU109" s="2" t="e">
        <f>#REF!</f>
        <v>#REF!</v>
      </c>
      <c r="AV109" s="2" t="e">
        <f>#REF!</f>
        <v>#REF!</v>
      </c>
      <c r="AW109" s="2" t="e">
        <f>#REF!</f>
        <v>#REF!</v>
      </c>
      <c r="AX109" s="2" t="e">
        <f>#REF!</f>
        <v>#REF!</v>
      </c>
      <c r="AY109" s="2" t="e">
        <f>#REF!</f>
        <v>#REF!</v>
      </c>
      <c r="AZ109" s="2" t="e">
        <f>#REF!</f>
        <v>#REF!</v>
      </c>
      <c r="BA109" s="2" t="e">
        <f>#REF!</f>
        <v>#REF!</v>
      </c>
      <c r="BB109" s="2" t="e">
        <f>#REF!</f>
        <v>#REF!</v>
      </c>
      <c r="BC109" s="2" t="e">
        <f>#REF!</f>
        <v>#REF!</v>
      </c>
      <c r="BD109" s="2" t="e">
        <f>#REF!</f>
        <v>#REF!</v>
      </c>
      <c r="BE109" s="2" t="e">
        <f>#REF!</f>
        <v>#REF!</v>
      </c>
      <c r="BF109" s="2" t="e">
        <f>#REF!</f>
        <v>#REF!</v>
      </c>
      <c r="BG109" s="2" t="e">
        <f>#REF!</f>
        <v>#REF!</v>
      </c>
      <c r="BH109" s="2" t="e">
        <f>#REF!</f>
        <v>#REF!</v>
      </c>
      <c r="BI109" s="2" t="e">
        <f>#REF!</f>
        <v>#REF!</v>
      </c>
      <c r="BJ109" s="2" t="e">
        <f>#REF!</f>
        <v>#REF!</v>
      </c>
      <c r="BK109" s="2" t="e">
        <f>#REF!</f>
        <v>#REF!</v>
      </c>
      <c r="BL109" s="2" t="e">
        <f>#REF!</f>
        <v>#REF!</v>
      </c>
      <c r="BM109" s="2" t="e">
        <f>#REF!</f>
        <v>#REF!</v>
      </c>
      <c r="BN109" s="2" t="e">
        <f>#REF!</f>
        <v>#REF!</v>
      </c>
      <c r="BO109" s="2" t="e">
        <f>#REF!</f>
        <v>#REF!</v>
      </c>
      <c r="BP109" s="2" t="e">
        <f>#REF!</f>
        <v>#REF!</v>
      </c>
      <c r="BR109" s="113" t="str">
        <f t="shared" si="22"/>
        <v>26-2</v>
      </c>
      <c r="BS109" s="114">
        <f>OOC!G111</f>
        <v>1</v>
      </c>
      <c r="BT109" s="114">
        <f>OOC!H111</f>
        <v>0.95</v>
      </c>
      <c r="BU109" s="3" t="e">
        <f t="shared" si="23"/>
        <v>#REF!</v>
      </c>
      <c r="BV109" s="3" t="e">
        <f t="shared" si="24"/>
        <v>#REF!</v>
      </c>
      <c r="BW109" s="3" t="e">
        <f t="shared" si="25"/>
        <v>#REF!</v>
      </c>
      <c r="BX109" s="115" t="e">
        <f>IF(AND(IF(OOC!G111="",0,OOC!G111) &gt;= IF(O109="",0,O109), IF(O109="",0,O109) &gt; IF(L109="",0,L109)), "OOC",
IF(AND(IF(M109="",0,M109) &gt; IF(P109="",0,P109), IF(P109="",0,P109) &gt;= IF(OOC!H111="",0,OOC!H111)), "OOC",
IF(IF(O109="",0,O109) &gt; IF(OOC!G111="",0,OOC!G111), "OOS",
IF(IF(OOC!H111="",0,OOC!H111) &gt; IF(P109="",0,P109), "OOS", "OK"))))</f>
        <v>#REF!</v>
      </c>
    </row>
    <row r="110" spans="1:76" ht="15" customHeight="1">
      <c r="A110" s="17">
        <v>12</v>
      </c>
      <c r="B110" s="84" t="s">
        <v>174</v>
      </c>
      <c r="C110" s="85" t="s">
        <v>175</v>
      </c>
      <c r="D110" s="88" t="s">
        <v>135</v>
      </c>
      <c r="E110" s="90">
        <v>1.33</v>
      </c>
      <c r="F110" s="12" t="s">
        <v>44</v>
      </c>
      <c r="G110" s="13">
        <v>15.228</v>
      </c>
      <c r="H110" s="14" t="e">
        <f>IF(OOC!S112=0,"",OOC!S112)</f>
        <v>#REF!</v>
      </c>
      <c r="I110" s="14" t="e">
        <f>IF(OOC!T112=0,"",OOC!T112)</f>
        <v>#REF!</v>
      </c>
      <c r="J110" s="15" t="s">
        <v>12</v>
      </c>
      <c r="K110" s="75"/>
      <c r="L110" s="18" t="e">
        <f t="shared" si="1"/>
        <v>#REF!</v>
      </c>
      <c r="M110" s="24" t="e">
        <f t="shared" si="2"/>
        <v>#REF!</v>
      </c>
      <c r="N110" s="28"/>
      <c r="O110" s="3" t="e">
        <f t="shared" si="3"/>
        <v>#REF!</v>
      </c>
      <c r="P110" s="3" t="e">
        <f t="shared" si="4"/>
        <v>#REF!</v>
      </c>
      <c r="Q110" s="3" t="e">
        <f t="shared" si="5"/>
        <v>#REF!</v>
      </c>
      <c r="R110" s="4" t="e">
        <f t="shared" si="6"/>
        <v>#REF!</v>
      </c>
      <c r="S110" s="5" t="e">
        <f t="shared" si="26"/>
        <v>#REF!</v>
      </c>
      <c r="T110" s="77" t="e">
        <f t="shared" si="7"/>
        <v>#REF!</v>
      </c>
      <c r="U110" s="77" t="e">
        <f t="shared" si="8"/>
        <v>#REF!</v>
      </c>
      <c r="V110" s="5" t="e">
        <f t="shared" si="9"/>
        <v>#REF!</v>
      </c>
      <c r="W110" s="5" t="e">
        <f t="shared" si="10"/>
        <v>#REF!</v>
      </c>
      <c r="X110" s="5" t="e">
        <f t="shared" si="11"/>
        <v>#REF!</v>
      </c>
      <c r="Y110" s="73" t="e">
        <f t="shared" si="12"/>
        <v>#REF!</v>
      </c>
      <c r="Z110" s="32" t="e">
        <f t="shared" si="13"/>
        <v>#REF!</v>
      </c>
      <c r="AA110" s="32" t="e">
        <f t="shared" si="14"/>
        <v>#REF!</v>
      </c>
      <c r="AB110" s="32" t="e">
        <f t="shared" si="15"/>
        <v>#REF!</v>
      </c>
      <c r="AC110" s="32" t="e">
        <f t="shared" si="0"/>
        <v>#REF!</v>
      </c>
      <c r="AD110" s="29"/>
      <c r="AE110" s="20" t="str">
        <f t="shared" si="16"/>
        <v/>
      </c>
      <c r="AF110" s="76"/>
      <c r="AG110" s="60"/>
      <c r="AH110" s="60"/>
      <c r="AI110" s="61"/>
      <c r="AJ110" s="19"/>
      <c r="AK110" s="2" t="e">
        <f>#REF!</f>
        <v>#REF!</v>
      </c>
      <c r="AL110" s="2" t="e">
        <f>#REF!</f>
        <v>#REF!</v>
      </c>
      <c r="AM110" s="2" t="e">
        <f>#REF!</f>
        <v>#REF!</v>
      </c>
      <c r="AN110" s="2" t="e">
        <f>#REF!</f>
        <v>#REF!</v>
      </c>
      <c r="AO110" s="2" t="e">
        <f>#REF!</f>
        <v>#REF!</v>
      </c>
      <c r="AP110" s="2" t="e">
        <f>#REF!</f>
        <v>#REF!</v>
      </c>
      <c r="AQ110" s="2" t="e">
        <f>#REF!</f>
        <v>#REF!</v>
      </c>
      <c r="AR110" s="2" t="e">
        <f>#REF!</f>
        <v>#REF!</v>
      </c>
      <c r="AS110" s="2" t="e">
        <f>#REF!</f>
        <v>#REF!</v>
      </c>
      <c r="AT110" s="2" t="e">
        <f>#REF!</f>
        <v>#REF!</v>
      </c>
      <c r="AU110" s="2" t="e">
        <f>#REF!</f>
        <v>#REF!</v>
      </c>
      <c r="AV110" s="2" t="e">
        <f>#REF!</f>
        <v>#REF!</v>
      </c>
      <c r="AW110" s="2" t="e">
        <f>#REF!</f>
        <v>#REF!</v>
      </c>
      <c r="AX110" s="2" t="e">
        <f>#REF!</f>
        <v>#REF!</v>
      </c>
      <c r="AY110" s="2" t="e">
        <f>#REF!</f>
        <v>#REF!</v>
      </c>
      <c r="AZ110" s="2" t="e">
        <f>#REF!</f>
        <v>#REF!</v>
      </c>
      <c r="BA110" s="2" t="e">
        <f>#REF!</f>
        <v>#REF!</v>
      </c>
      <c r="BB110" s="2" t="e">
        <f>#REF!</f>
        <v>#REF!</v>
      </c>
      <c r="BC110" s="2" t="e">
        <f>#REF!</f>
        <v>#REF!</v>
      </c>
      <c r="BD110" s="2" t="e">
        <f>#REF!</f>
        <v>#REF!</v>
      </c>
      <c r="BE110" s="2" t="e">
        <f>#REF!</f>
        <v>#REF!</v>
      </c>
      <c r="BF110" s="2" t="e">
        <f>#REF!</f>
        <v>#REF!</v>
      </c>
      <c r="BG110" s="2" t="e">
        <f>#REF!</f>
        <v>#REF!</v>
      </c>
      <c r="BH110" s="2" t="e">
        <f>#REF!</f>
        <v>#REF!</v>
      </c>
      <c r="BI110" s="2" t="e">
        <f>#REF!</f>
        <v>#REF!</v>
      </c>
      <c r="BJ110" s="2" t="e">
        <f>#REF!</f>
        <v>#REF!</v>
      </c>
      <c r="BK110" s="2" t="e">
        <f>#REF!</f>
        <v>#REF!</v>
      </c>
      <c r="BL110" s="2" t="e">
        <f>#REF!</f>
        <v>#REF!</v>
      </c>
      <c r="BM110" s="2" t="e">
        <f>#REF!</f>
        <v>#REF!</v>
      </c>
      <c r="BN110" s="2" t="e">
        <f>#REF!</f>
        <v>#REF!</v>
      </c>
      <c r="BO110" s="2" t="e">
        <f>#REF!</f>
        <v>#REF!</v>
      </c>
      <c r="BP110" s="2" t="e">
        <f>#REF!</f>
        <v>#REF!</v>
      </c>
      <c r="BR110" s="113" t="str">
        <f t="shared" si="22"/>
        <v>27</v>
      </c>
      <c r="BS110" s="114">
        <f>OOC!G112</f>
        <v>15.263</v>
      </c>
      <c r="BT110" s="114">
        <f>OOC!H112</f>
        <v>15.208</v>
      </c>
      <c r="BU110" s="3" t="e">
        <f t="shared" si="23"/>
        <v>#REF!</v>
      </c>
      <c r="BV110" s="3" t="e">
        <f t="shared" si="24"/>
        <v>#REF!</v>
      </c>
      <c r="BW110" s="3" t="e">
        <f t="shared" si="25"/>
        <v>#REF!</v>
      </c>
      <c r="BX110" s="115" t="e">
        <f>IF(AND(IF(OOC!G112="",0,OOC!G112) &gt;= IF(O110="",0,O110), IF(O110="",0,O110) &gt; IF(L110="",0,L110)), "OOC",
IF(AND(IF(M110="",0,M110) &gt; IF(P110="",0,P110), IF(P110="",0,P110) &gt;= IF(OOC!H112="",0,OOC!H112)), "OOC",
IF(IF(O110="",0,O110) &gt; IF(OOC!G112="",0,OOC!G112), "OOS",
IF(IF(OOC!H112="",0,OOC!H112) &gt; IF(P110="",0,P110), "OOS", "OK"))))</f>
        <v>#REF!</v>
      </c>
    </row>
    <row r="111" spans="1:76" ht="15" customHeight="1">
      <c r="A111" s="17">
        <v>13</v>
      </c>
      <c r="B111" s="91" t="s">
        <v>176</v>
      </c>
      <c r="C111" s="92" t="s">
        <v>177</v>
      </c>
      <c r="D111" s="21" t="s">
        <v>135</v>
      </c>
      <c r="E111" s="90">
        <v>1.33</v>
      </c>
      <c r="F111" s="12" t="s">
        <v>44</v>
      </c>
      <c r="G111" s="13">
        <v>1.26</v>
      </c>
      <c r="H111" s="14" t="e">
        <f>IF(OOC!S113=0,"",OOC!S113)</f>
        <v>#REF!</v>
      </c>
      <c r="I111" s="14" t="e">
        <f>IF(OOC!T113=0,"",OOC!T113)</f>
        <v>#REF!</v>
      </c>
      <c r="J111" s="15" t="s">
        <v>12</v>
      </c>
      <c r="K111" s="75"/>
      <c r="L111" s="18" t="e">
        <f t="shared" si="1"/>
        <v>#REF!</v>
      </c>
      <c r="M111" s="24" t="e">
        <f t="shared" si="2"/>
        <v>#REF!</v>
      </c>
      <c r="N111" s="28"/>
      <c r="O111" s="3" t="e">
        <f t="shared" si="3"/>
        <v>#REF!</v>
      </c>
      <c r="P111" s="3" t="e">
        <f t="shared" si="4"/>
        <v>#REF!</v>
      </c>
      <c r="Q111" s="3" t="e">
        <f t="shared" si="5"/>
        <v>#REF!</v>
      </c>
      <c r="R111" s="4" t="e">
        <f t="shared" si="6"/>
        <v>#REF!</v>
      </c>
      <c r="S111" s="5" t="e">
        <f t="shared" si="26"/>
        <v>#REF!</v>
      </c>
      <c r="T111" s="77" t="e">
        <f t="shared" si="7"/>
        <v>#REF!</v>
      </c>
      <c r="U111" s="77" t="e">
        <f t="shared" si="8"/>
        <v>#REF!</v>
      </c>
      <c r="V111" s="5" t="e">
        <f t="shared" si="9"/>
        <v>#REF!</v>
      </c>
      <c r="W111" s="5" t="e">
        <f t="shared" si="10"/>
        <v>#REF!</v>
      </c>
      <c r="X111" s="5" t="e">
        <f t="shared" si="11"/>
        <v>#REF!</v>
      </c>
      <c r="Y111" s="73" t="e">
        <f t="shared" si="12"/>
        <v>#REF!</v>
      </c>
      <c r="Z111" s="32" t="e">
        <f t="shared" si="13"/>
        <v>#REF!</v>
      </c>
      <c r="AA111" s="32" t="e">
        <f t="shared" si="14"/>
        <v>#REF!</v>
      </c>
      <c r="AB111" s="32" t="e">
        <f t="shared" si="15"/>
        <v>#REF!</v>
      </c>
      <c r="AC111" s="32" t="e">
        <f t="shared" si="0"/>
        <v>#REF!</v>
      </c>
      <c r="AD111" s="29"/>
      <c r="AE111" s="20" t="str">
        <f t="shared" si="16"/>
        <v/>
      </c>
      <c r="AF111" s="76"/>
      <c r="AG111" s="60"/>
      <c r="AH111" s="60"/>
      <c r="AI111" s="61"/>
      <c r="AJ111" s="19"/>
      <c r="AK111" s="2" t="e">
        <f>#REF!</f>
        <v>#REF!</v>
      </c>
      <c r="AL111" s="2" t="e">
        <f>#REF!</f>
        <v>#REF!</v>
      </c>
      <c r="AM111" s="2" t="e">
        <f>#REF!</f>
        <v>#REF!</v>
      </c>
      <c r="AN111" s="2" t="e">
        <f>#REF!</f>
        <v>#REF!</v>
      </c>
      <c r="AO111" s="2" t="e">
        <f>#REF!</f>
        <v>#REF!</v>
      </c>
      <c r="AP111" s="2" t="e">
        <f>#REF!</f>
        <v>#REF!</v>
      </c>
      <c r="AQ111" s="2" t="e">
        <f>#REF!</f>
        <v>#REF!</v>
      </c>
      <c r="AR111" s="2" t="e">
        <f>#REF!</f>
        <v>#REF!</v>
      </c>
      <c r="AS111" s="2" t="e">
        <f>#REF!</f>
        <v>#REF!</v>
      </c>
      <c r="AT111" s="2" t="e">
        <f>#REF!</f>
        <v>#REF!</v>
      </c>
      <c r="AU111" s="2" t="e">
        <f>#REF!</f>
        <v>#REF!</v>
      </c>
      <c r="AV111" s="2" t="e">
        <f>#REF!</f>
        <v>#REF!</v>
      </c>
      <c r="AW111" s="2" t="e">
        <f>#REF!</f>
        <v>#REF!</v>
      </c>
      <c r="AX111" s="2" t="e">
        <f>#REF!</f>
        <v>#REF!</v>
      </c>
      <c r="AY111" s="2" t="e">
        <f>#REF!</f>
        <v>#REF!</v>
      </c>
      <c r="AZ111" s="2" t="e">
        <f>#REF!</f>
        <v>#REF!</v>
      </c>
      <c r="BA111" s="2" t="e">
        <f>#REF!</f>
        <v>#REF!</v>
      </c>
      <c r="BB111" s="2" t="e">
        <f>#REF!</f>
        <v>#REF!</v>
      </c>
      <c r="BC111" s="2" t="e">
        <f>#REF!</f>
        <v>#REF!</v>
      </c>
      <c r="BD111" s="2" t="e">
        <f>#REF!</f>
        <v>#REF!</v>
      </c>
      <c r="BE111" s="2" t="e">
        <f>#REF!</f>
        <v>#REF!</v>
      </c>
      <c r="BF111" s="2" t="e">
        <f>#REF!</f>
        <v>#REF!</v>
      </c>
      <c r="BG111" s="2" t="e">
        <f>#REF!</f>
        <v>#REF!</v>
      </c>
      <c r="BH111" s="2" t="e">
        <f>#REF!</f>
        <v>#REF!</v>
      </c>
      <c r="BI111" s="2" t="e">
        <f>#REF!</f>
        <v>#REF!</v>
      </c>
      <c r="BJ111" s="2" t="e">
        <f>#REF!</f>
        <v>#REF!</v>
      </c>
      <c r="BK111" s="2" t="e">
        <f>#REF!</f>
        <v>#REF!</v>
      </c>
      <c r="BL111" s="2" t="e">
        <f>#REF!</f>
        <v>#REF!</v>
      </c>
      <c r="BM111" s="2" t="e">
        <f>#REF!</f>
        <v>#REF!</v>
      </c>
      <c r="BN111" s="2" t="e">
        <f>#REF!</f>
        <v>#REF!</v>
      </c>
      <c r="BO111" s="2" t="e">
        <f>#REF!</f>
        <v>#REF!</v>
      </c>
      <c r="BP111" s="2" t="e">
        <f>#REF!</f>
        <v>#REF!</v>
      </c>
      <c r="BR111" s="113" t="str">
        <f t="shared" si="22"/>
        <v>28</v>
      </c>
      <c r="BS111" s="114">
        <f>OOC!G113</f>
        <v>1.28</v>
      </c>
      <c r="BT111" s="114">
        <f>OOC!H113</f>
        <v>1.2250000000000001</v>
      </c>
      <c r="BU111" s="3" t="e">
        <f t="shared" si="23"/>
        <v>#REF!</v>
      </c>
      <c r="BV111" s="3" t="e">
        <f t="shared" si="24"/>
        <v>#REF!</v>
      </c>
      <c r="BW111" s="3" t="e">
        <f t="shared" si="25"/>
        <v>#REF!</v>
      </c>
      <c r="BX111" s="115" t="e">
        <f>IF(AND(IF(OOC!G113="",0,OOC!G113) &gt;= IF(O111="",0,O111), IF(O111="",0,O111) &gt; IF(L111="",0,L111)), "OOC",
IF(AND(IF(M111="",0,M111) &gt; IF(P111="",0,P111), IF(P111="",0,P111) &gt;= IF(OOC!H113="",0,OOC!H113)), "OOC",
IF(IF(O111="",0,O111) &gt; IF(OOC!G113="",0,OOC!G113), "OOS",
IF(IF(OOC!H113="",0,OOC!H113) &gt; IF(P111="",0,P111), "OOS", "OK"))))</f>
        <v>#REF!</v>
      </c>
    </row>
    <row r="112" spans="1:76" ht="15" customHeight="1">
      <c r="A112" s="17">
        <v>14</v>
      </c>
      <c r="B112" s="84" t="s">
        <v>178</v>
      </c>
      <c r="C112" s="85" t="s">
        <v>179</v>
      </c>
      <c r="D112" s="21" t="s">
        <v>135</v>
      </c>
      <c r="E112" s="90">
        <v>1.33</v>
      </c>
      <c r="F112" s="12" t="s">
        <v>44</v>
      </c>
      <c r="G112" s="13">
        <v>0.52</v>
      </c>
      <c r="H112" s="14" t="e">
        <f>IF(OOC!S114=0,"",OOC!S114)</f>
        <v>#REF!</v>
      </c>
      <c r="I112" s="14" t="e">
        <f>IF(OOC!T114=0,"",OOC!T114)</f>
        <v>#REF!</v>
      </c>
      <c r="J112" s="15" t="s">
        <v>12</v>
      </c>
      <c r="K112" s="75"/>
      <c r="L112" s="18" t="e">
        <f t="shared" si="1"/>
        <v>#REF!</v>
      </c>
      <c r="M112" s="24" t="e">
        <f t="shared" si="2"/>
        <v>#REF!</v>
      </c>
      <c r="N112" s="27"/>
      <c r="O112" s="3" t="e">
        <f t="shared" si="3"/>
        <v>#REF!</v>
      </c>
      <c r="P112" s="3" t="e">
        <f t="shared" si="4"/>
        <v>#REF!</v>
      </c>
      <c r="Q112" s="3" t="e">
        <f t="shared" si="5"/>
        <v>#REF!</v>
      </c>
      <c r="R112" s="4" t="e">
        <f t="shared" si="6"/>
        <v>#REF!</v>
      </c>
      <c r="S112" s="5" t="e">
        <f t="shared" si="26"/>
        <v>#REF!</v>
      </c>
      <c r="T112" s="77" t="e">
        <f t="shared" si="7"/>
        <v>#REF!</v>
      </c>
      <c r="U112" s="77" t="e">
        <f t="shared" si="8"/>
        <v>#REF!</v>
      </c>
      <c r="V112" s="5" t="e">
        <f t="shared" si="9"/>
        <v>#REF!</v>
      </c>
      <c r="W112" s="5" t="e">
        <f t="shared" si="10"/>
        <v>#REF!</v>
      </c>
      <c r="X112" s="5" t="e">
        <f t="shared" si="11"/>
        <v>#REF!</v>
      </c>
      <c r="Y112" s="73" t="e">
        <f t="shared" si="12"/>
        <v>#REF!</v>
      </c>
      <c r="Z112" s="32" t="e">
        <f t="shared" si="13"/>
        <v>#REF!</v>
      </c>
      <c r="AA112" s="32" t="e">
        <f t="shared" si="14"/>
        <v>#REF!</v>
      </c>
      <c r="AB112" s="32" t="e">
        <f t="shared" si="15"/>
        <v>#REF!</v>
      </c>
      <c r="AC112" s="32" t="e">
        <f t="shared" si="0"/>
        <v>#REF!</v>
      </c>
      <c r="AD112" s="29"/>
      <c r="AE112" s="20" t="str">
        <f t="shared" si="16"/>
        <v/>
      </c>
      <c r="AF112" s="76"/>
      <c r="AG112" s="60"/>
      <c r="AH112" s="60"/>
      <c r="AI112" s="61"/>
      <c r="AJ112" s="22"/>
      <c r="AK112" s="2" t="e">
        <f>#REF!</f>
        <v>#REF!</v>
      </c>
      <c r="AL112" s="2" t="e">
        <f>#REF!</f>
        <v>#REF!</v>
      </c>
      <c r="AM112" s="2" t="e">
        <f>#REF!</f>
        <v>#REF!</v>
      </c>
      <c r="AN112" s="2" t="e">
        <f>#REF!</f>
        <v>#REF!</v>
      </c>
      <c r="AO112" s="2" t="e">
        <f>#REF!</f>
        <v>#REF!</v>
      </c>
      <c r="AP112" s="2" t="e">
        <f>#REF!</f>
        <v>#REF!</v>
      </c>
      <c r="AQ112" s="2" t="e">
        <f>#REF!</f>
        <v>#REF!</v>
      </c>
      <c r="AR112" s="2" t="e">
        <f>#REF!</f>
        <v>#REF!</v>
      </c>
      <c r="AS112" s="2" t="e">
        <f>#REF!</f>
        <v>#REF!</v>
      </c>
      <c r="AT112" s="2" t="e">
        <f>#REF!</f>
        <v>#REF!</v>
      </c>
      <c r="AU112" s="2" t="e">
        <f>#REF!</f>
        <v>#REF!</v>
      </c>
      <c r="AV112" s="2" t="e">
        <f>#REF!</f>
        <v>#REF!</v>
      </c>
      <c r="AW112" s="2" t="e">
        <f>#REF!</f>
        <v>#REF!</v>
      </c>
      <c r="AX112" s="2" t="e">
        <f>#REF!</f>
        <v>#REF!</v>
      </c>
      <c r="AY112" s="2" t="e">
        <f>#REF!</f>
        <v>#REF!</v>
      </c>
      <c r="AZ112" s="2" t="e">
        <f>#REF!</f>
        <v>#REF!</v>
      </c>
      <c r="BA112" s="2" t="e">
        <f>#REF!</f>
        <v>#REF!</v>
      </c>
      <c r="BB112" s="2" t="e">
        <f>#REF!</f>
        <v>#REF!</v>
      </c>
      <c r="BC112" s="2" t="e">
        <f>#REF!</f>
        <v>#REF!</v>
      </c>
      <c r="BD112" s="2" t="e">
        <f>#REF!</f>
        <v>#REF!</v>
      </c>
      <c r="BE112" s="2" t="e">
        <f>#REF!</f>
        <v>#REF!</v>
      </c>
      <c r="BF112" s="2" t="e">
        <f>#REF!</f>
        <v>#REF!</v>
      </c>
      <c r="BG112" s="2" t="e">
        <f>#REF!</f>
        <v>#REF!</v>
      </c>
      <c r="BH112" s="2" t="e">
        <f>#REF!</f>
        <v>#REF!</v>
      </c>
      <c r="BI112" s="2" t="e">
        <f>#REF!</f>
        <v>#REF!</v>
      </c>
      <c r="BJ112" s="2" t="e">
        <f>#REF!</f>
        <v>#REF!</v>
      </c>
      <c r="BK112" s="2" t="e">
        <f>#REF!</f>
        <v>#REF!</v>
      </c>
      <c r="BL112" s="2" t="e">
        <f>#REF!</f>
        <v>#REF!</v>
      </c>
      <c r="BM112" s="2" t="e">
        <f>#REF!</f>
        <v>#REF!</v>
      </c>
      <c r="BN112" s="2" t="e">
        <f>#REF!</f>
        <v>#REF!</v>
      </c>
      <c r="BO112" s="2" t="e">
        <f>#REF!</f>
        <v>#REF!</v>
      </c>
      <c r="BP112" s="2" t="e">
        <f>#REF!</f>
        <v>#REF!</v>
      </c>
      <c r="BR112" s="113" t="str">
        <f t="shared" si="22"/>
        <v>29</v>
      </c>
      <c r="BS112" s="114">
        <f>OOC!G114</f>
        <v>0.55000000000000004</v>
      </c>
      <c r="BT112" s="114">
        <f>OOC!H114</f>
        <v>0.5</v>
      </c>
      <c r="BU112" s="3" t="e">
        <f t="shared" si="23"/>
        <v>#REF!</v>
      </c>
      <c r="BV112" s="3" t="e">
        <f t="shared" si="24"/>
        <v>#REF!</v>
      </c>
      <c r="BW112" s="3" t="e">
        <f t="shared" si="25"/>
        <v>#REF!</v>
      </c>
      <c r="BX112" s="115" t="e">
        <f>IF(AND(IF(OOC!G114="",0,OOC!G114) &gt;= IF(O112="",0,O112), IF(O112="",0,O112) &gt; IF(L112="",0,L112)), "OOC",
IF(AND(IF(M112="",0,M112) &gt; IF(P112="",0,P112), IF(P112="",0,P112) &gt;= IF(OOC!H114="",0,OOC!H114)), "OOC",
IF(IF(O112="",0,O112) &gt; IF(OOC!G114="",0,OOC!G114), "OOS",
IF(IF(OOC!H114="",0,OOC!H114) &gt; IF(P112="",0,P112), "OOS", "OK"))))</f>
        <v>#REF!</v>
      </c>
    </row>
    <row r="113" spans="1:76" ht="15" customHeight="1">
      <c r="A113" s="17">
        <v>15</v>
      </c>
      <c r="B113" s="84" t="s">
        <v>180</v>
      </c>
      <c r="C113" s="85" t="s">
        <v>181</v>
      </c>
      <c r="D113" s="88" t="s">
        <v>135</v>
      </c>
      <c r="E113" s="90">
        <v>1.33</v>
      </c>
      <c r="F113" s="12" t="s">
        <v>44</v>
      </c>
      <c r="G113" s="13">
        <v>2.0680000000000001</v>
      </c>
      <c r="H113" s="14" t="e">
        <f>IF(OOC!S115=0,"",OOC!S115)</f>
        <v>#REF!</v>
      </c>
      <c r="I113" s="14" t="e">
        <f>IF(OOC!T115=0,"",OOC!T115)</f>
        <v>#REF!</v>
      </c>
      <c r="J113" s="15" t="s">
        <v>12</v>
      </c>
      <c r="K113" s="75"/>
      <c r="L113" s="18" t="e">
        <f t="shared" si="1"/>
        <v>#REF!</v>
      </c>
      <c r="M113" s="24" t="e">
        <f t="shared" si="2"/>
        <v>#REF!</v>
      </c>
      <c r="N113" s="27"/>
      <c r="O113" s="3" t="e">
        <f t="shared" si="3"/>
        <v>#REF!</v>
      </c>
      <c r="P113" s="3" t="e">
        <f t="shared" si="4"/>
        <v>#REF!</v>
      </c>
      <c r="Q113" s="3" t="e">
        <f t="shared" si="5"/>
        <v>#REF!</v>
      </c>
      <c r="R113" s="4" t="e">
        <f t="shared" si="6"/>
        <v>#REF!</v>
      </c>
      <c r="S113" s="5" t="e">
        <f t="shared" si="26"/>
        <v>#REF!</v>
      </c>
      <c r="T113" s="77" t="e">
        <f t="shared" si="7"/>
        <v>#REF!</v>
      </c>
      <c r="U113" s="77" t="e">
        <f t="shared" si="8"/>
        <v>#REF!</v>
      </c>
      <c r="V113" s="5" t="e">
        <f t="shared" si="9"/>
        <v>#REF!</v>
      </c>
      <c r="W113" s="5" t="e">
        <f t="shared" si="10"/>
        <v>#REF!</v>
      </c>
      <c r="X113" s="5" t="e">
        <f t="shared" si="11"/>
        <v>#REF!</v>
      </c>
      <c r="Y113" s="73" t="e">
        <f t="shared" si="12"/>
        <v>#REF!</v>
      </c>
      <c r="Z113" s="32" t="e">
        <f t="shared" si="13"/>
        <v>#REF!</v>
      </c>
      <c r="AA113" s="32" t="e">
        <f t="shared" si="14"/>
        <v>#REF!</v>
      </c>
      <c r="AB113" s="32" t="e">
        <f t="shared" si="15"/>
        <v>#REF!</v>
      </c>
      <c r="AC113" s="32" t="e">
        <f t="shared" si="0"/>
        <v>#REF!</v>
      </c>
      <c r="AD113" s="29"/>
      <c r="AE113" s="20" t="str">
        <f t="shared" si="16"/>
        <v/>
      </c>
      <c r="AF113" s="76"/>
      <c r="AG113" s="60"/>
      <c r="AH113" s="60"/>
      <c r="AI113" s="61"/>
      <c r="AJ113" s="22"/>
      <c r="AK113" s="2" t="e">
        <f>#REF!</f>
        <v>#REF!</v>
      </c>
      <c r="AL113" s="2" t="e">
        <f>#REF!</f>
        <v>#REF!</v>
      </c>
      <c r="AM113" s="2" t="e">
        <f>#REF!</f>
        <v>#REF!</v>
      </c>
      <c r="AN113" s="2" t="e">
        <f>#REF!</f>
        <v>#REF!</v>
      </c>
      <c r="AO113" s="2" t="e">
        <f>#REF!</f>
        <v>#REF!</v>
      </c>
      <c r="AP113" s="2" t="e">
        <f>#REF!</f>
        <v>#REF!</v>
      </c>
      <c r="AQ113" s="2" t="e">
        <f>#REF!</f>
        <v>#REF!</v>
      </c>
      <c r="AR113" s="2" t="e">
        <f>#REF!</f>
        <v>#REF!</v>
      </c>
      <c r="AS113" s="2" t="e">
        <f>#REF!</f>
        <v>#REF!</v>
      </c>
      <c r="AT113" s="2" t="e">
        <f>#REF!</f>
        <v>#REF!</v>
      </c>
      <c r="AU113" s="2" t="e">
        <f>#REF!</f>
        <v>#REF!</v>
      </c>
      <c r="AV113" s="2" t="e">
        <f>#REF!</f>
        <v>#REF!</v>
      </c>
      <c r="AW113" s="2" t="e">
        <f>#REF!</f>
        <v>#REF!</v>
      </c>
      <c r="AX113" s="2" t="e">
        <f>#REF!</f>
        <v>#REF!</v>
      </c>
      <c r="AY113" s="2" t="e">
        <f>#REF!</f>
        <v>#REF!</v>
      </c>
      <c r="AZ113" s="2" t="e">
        <f>#REF!</f>
        <v>#REF!</v>
      </c>
      <c r="BA113" s="2" t="e">
        <f>#REF!</f>
        <v>#REF!</v>
      </c>
      <c r="BB113" s="2" t="e">
        <f>#REF!</f>
        <v>#REF!</v>
      </c>
      <c r="BC113" s="2" t="e">
        <f>#REF!</f>
        <v>#REF!</v>
      </c>
      <c r="BD113" s="2" t="e">
        <f>#REF!</f>
        <v>#REF!</v>
      </c>
      <c r="BE113" s="2" t="e">
        <f>#REF!</f>
        <v>#REF!</v>
      </c>
      <c r="BF113" s="2" t="e">
        <f>#REF!</f>
        <v>#REF!</v>
      </c>
      <c r="BG113" s="2" t="e">
        <f>#REF!</f>
        <v>#REF!</v>
      </c>
      <c r="BH113" s="2" t="e">
        <f>#REF!</f>
        <v>#REF!</v>
      </c>
      <c r="BI113" s="2" t="e">
        <f>#REF!</f>
        <v>#REF!</v>
      </c>
      <c r="BJ113" s="2" t="e">
        <f>#REF!</f>
        <v>#REF!</v>
      </c>
      <c r="BK113" s="2" t="e">
        <f>#REF!</f>
        <v>#REF!</v>
      </c>
      <c r="BL113" s="2" t="e">
        <f>#REF!</f>
        <v>#REF!</v>
      </c>
      <c r="BM113" s="2" t="e">
        <f>#REF!</f>
        <v>#REF!</v>
      </c>
      <c r="BN113" s="2" t="e">
        <f>#REF!</f>
        <v>#REF!</v>
      </c>
      <c r="BO113" s="2" t="e">
        <f>#REF!</f>
        <v>#REF!</v>
      </c>
      <c r="BP113" s="2" t="e">
        <f>#REF!</f>
        <v>#REF!</v>
      </c>
      <c r="BR113" s="113" t="str">
        <f t="shared" si="22"/>
        <v>31</v>
      </c>
      <c r="BS113" s="114">
        <f>OOC!G115</f>
        <v>2.0880000000000001</v>
      </c>
      <c r="BT113" s="114">
        <f>OOC!H115</f>
        <v>2.0380000000000003</v>
      </c>
      <c r="BU113" s="3" t="e">
        <f t="shared" si="23"/>
        <v>#REF!</v>
      </c>
      <c r="BV113" s="3" t="e">
        <f t="shared" si="24"/>
        <v>#REF!</v>
      </c>
      <c r="BW113" s="3" t="e">
        <f t="shared" si="25"/>
        <v>#REF!</v>
      </c>
      <c r="BX113" s="115" t="e">
        <f>IF(AND(IF(OOC!G115="",0,OOC!G115) &gt;= IF(O113="",0,O113), IF(O113="",0,O113) &gt; IF(L113="",0,L113)), "OOC",
IF(AND(IF(M113="",0,M113) &gt; IF(P113="",0,P113), IF(P113="",0,P113) &gt;= IF(OOC!H115="",0,OOC!H115)), "OOC",
IF(IF(O113="",0,O113) &gt; IF(OOC!G115="",0,OOC!G115), "OOS",
IF(IF(OOC!H115="",0,OOC!H115) &gt; IF(P113="",0,P113), "OOS", "OK"))))</f>
        <v>#REF!</v>
      </c>
    </row>
    <row r="114" spans="1:76" ht="15" customHeight="1">
      <c r="A114" s="17"/>
      <c r="B114" s="84"/>
      <c r="C114" s="85"/>
      <c r="D114" s="88"/>
      <c r="E114" s="90"/>
      <c r="F114" s="12"/>
      <c r="G114" s="13"/>
      <c r="H114" s="14"/>
      <c r="I114" s="14"/>
      <c r="J114" s="15"/>
      <c r="K114" s="75"/>
      <c r="L114" s="18"/>
      <c r="M114" s="24"/>
      <c r="N114" s="27"/>
      <c r="O114" s="3"/>
      <c r="P114" s="3"/>
      <c r="Q114" s="3"/>
      <c r="R114" s="4"/>
      <c r="S114" s="5"/>
      <c r="T114" s="77"/>
      <c r="U114" s="77"/>
      <c r="V114" s="5"/>
      <c r="W114" s="5"/>
      <c r="X114" s="5"/>
      <c r="Y114" s="73"/>
      <c r="Z114" s="32"/>
      <c r="AA114" s="32"/>
      <c r="AB114" s="32"/>
      <c r="AC114" s="32"/>
      <c r="AD114" s="29"/>
      <c r="AE114" s="20"/>
      <c r="AF114" s="76"/>
      <c r="AG114" s="60"/>
      <c r="AH114" s="60"/>
      <c r="AI114" s="61"/>
      <c r="AJ114" s="2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R114" s="113">
        <f t="shared" si="22"/>
        <v>0</v>
      </c>
      <c r="BS114" s="114" t="str">
        <f>OOC!G116</f>
        <v/>
      </c>
      <c r="BT114" s="114" t="str">
        <f>OOC!H116</f>
        <v/>
      </c>
      <c r="BU114" s="3" t="str">
        <f t="shared" si="23"/>
        <v/>
      </c>
      <c r="BV114" s="3" t="str">
        <f t="shared" si="24"/>
        <v/>
      </c>
      <c r="BW114" s="3" t="str">
        <f t="shared" si="25"/>
        <v/>
      </c>
      <c r="BX114" s="115" t="str">
        <f>IF(AND(IF(OOC!G116="",0,OOC!G116) &gt;= IF(O114="",0,O114), IF(O114="",0,O114) &gt; IF(L114="",0,L114)), "OOC",
IF(AND(IF(M114="",0,M114) &gt; IF(P114="",0,P114), IF(P114="",0,P114) &gt;= IF(OOC!H116="",0,OOC!H116)), "OOC",
IF(IF(O114="",0,O114) &gt; IF(OOC!G116="",0,OOC!G116), "OOS",
IF(IF(OOC!H116="",0,OOC!H116) &gt; IF(P114="",0,P114), "OOS", "OK"))))</f>
        <v>OK</v>
      </c>
    </row>
    <row r="115" spans="1:76" ht="15" customHeight="1">
      <c r="A115" s="17">
        <v>19</v>
      </c>
      <c r="B115" s="91" t="s">
        <v>182</v>
      </c>
      <c r="C115" s="92" t="s">
        <v>183</v>
      </c>
      <c r="D115" s="88" t="s">
        <v>135</v>
      </c>
      <c r="E115" s="90">
        <v>1.33</v>
      </c>
      <c r="F115" s="12" t="s">
        <v>44</v>
      </c>
      <c r="G115" s="13">
        <v>1.137</v>
      </c>
      <c r="H115" s="14" t="e">
        <f>IF(OOC!S117=0,"",OOC!S117)</f>
        <v>#REF!</v>
      </c>
      <c r="I115" s="14" t="e">
        <f>IF(OOC!T117=0,"",OOC!T117)</f>
        <v>#REF!</v>
      </c>
      <c r="J115" s="15" t="s">
        <v>12</v>
      </c>
      <c r="K115" s="75"/>
      <c r="L115" s="18" t="e">
        <f t="shared" si="1"/>
        <v>#REF!</v>
      </c>
      <c r="M115" s="24" t="e">
        <f t="shared" si="2"/>
        <v>#REF!</v>
      </c>
      <c r="N115" s="28"/>
      <c r="O115" s="3" t="e">
        <f t="shared" si="3"/>
        <v>#REF!</v>
      </c>
      <c r="P115" s="3" t="e">
        <f t="shared" si="4"/>
        <v>#REF!</v>
      </c>
      <c r="Q115" s="3" t="e">
        <f t="shared" si="5"/>
        <v>#REF!</v>
      </c>
      <c r="R115" s="4" t="e">
        <f t="shared" si="6"/>
        <v>#REF!</v>
      </c>
      <c r="S115" s="5" t="e">
        <f>IF(OR($AK115="",ISNUMBER($AK115)=FALSE),"",IF(AND(G115=0,I115=""),V115,IF(AND(G115="",H115=""),W115,(H115+ABS(I115))/(6*R115))))</f>
        <v>#REF!</v>
      </c>
      <c r="T115" s="77" t="e">
        <f t="shared" si="7"/>
        <v>#REF!</v>
      </c>
      <c r="U115" s="77" t="e">
        <f t="shared" si="8"/>
        <v>#REF!</v>
      </c>
      <c r="V115" s="5" t="e">
        <f t="shared" si="9"/>
        <v>#REF!</v>
      </c>
      <c r="W115" s="5" t="e">
        <f t="shared" si="10"/>
        <v>#REF!</v>
      </c>
      <c r="X115" s="5" t="e">
        <f t="shared" si="11"/>
        <v>#REF!</v>
      </c>
      <c r="Y115" s="73" t="e">
        <f t="shared" si="12"/>
        <v>#REF!</v>
      </c>
      <c r="Z115" s="32" t="e">
        <f t="shared" si="13"/>
        <v>#REF!</v>
      </c>
      <c r="AA115" s="32" t="e">
        <f t="shared" si="14"/>
        <v>#REF!</v>
      </c>
      <c r="AB115" s="32" t="e">
        <f t="shared" si="15"/>
        <v>#REF!</v>
      </c>
      <c r="AC115" s="32" t="e">
        <f t="shared" si="0"/>
        <v>#REF!</v>
      </c>
      <c r="AD115" s="29"/>
      <c r="AE115" s="20" t="str">
        <f t="shared" si="16"/>
        <v/>
      </c>
      <c r="AF115" s="76"/>
      <c r="AG115" s="60"/>
      <c r="AH115" s="60"/>
      <c r="AI115" s="61"/>
      <c r="AJ115" s="19"/>
      <c r="AK115" s="2" t="e">
        <f>#REF!</f>
        <v>#REF!</v>
      </c>
      <c r="AL115" s="2" t="e">
        <f>#REF!</f>
        <v>#REF!</v>
      </c>
      <c r="AM115" s="2" t="e">
        <f>#REF!</f>
        <v>#REF!</v>
      </c>
      <c r="AN115" s="2" t="e">
        <f>#REF!</f>
        <v>#REF!</v>
      </c>
      <c r="AO115" s="2" t="e">
        <f>#REF!</f>
        <v>#REF!</v>
      </c>
      <c r="AP115" s="2" t="e">
        <f>#REF!</f>
        <v>#REF!</v>
      </c>
      <c r="AQ115" s="2" t="e">
        <f>#REF!</f>
        <v>#REF!</v>
      </c>
      <c r="AR115" s="2" t="e">
        <f>#REF!</f>
        <v>#REF!</v>
      </c>
      <c r="AS115" s="2" t="e">
        <f>#REF!</f>
        <v>#REF!</v>
      </c>
      <c r="AT115" s="2" t="e">
        <f>#REF!</f>
        <v>#REF!</v>
      </c>
      <c r="AU115" s="2" t="e">
        <f>#REF!</f>
        <v>#REF!</v>
      </c>
      <c r="AV115" s="2" t="e">
        <f>#REF!</f>
        <v>#REF!</v>
      </c>
      <c r="AW115" s="2" t="e">
        <f>#REF!</f>
        <v>#REF!</v>
      </c>
      <c r="AX115" s="2" t="e">
        <f>#REF!</f>
        <v>#REF!</v>
      </c>
      <c r="AY115" s="2" t="e">
        <f>#REF!</f>
        <v>#REF!</v>
      </c>
      <c r="AZ115" s="2" t="e">
        <f>#REF!</f>
        <v>#REF!</v>
      </c>
      <c r="BA115" s="2" t="e">
        <f>#REF!</f>
        <v>#REF!</v>
      </c>
      <c r="BB115" s="2" t="e">
        <f>#REF!</f>
        <v>#REF!</v>
      </c>
      <c r="BC115" s="2" t="e">
        <f>#REF!</f>
        <v>#REF!</v>
      </c>
      <c r="BD115" s="2" t="e">
        <f>#REF!</f>
        <v>#REF!</v>
      </c>
      <c r="BE115" s="2" t="e">
        <f>#REF!</f>
        <v>#REF!</v>
      </c>
      <c r="BF115" s="2" t="e">
        <f>#REF!</f>
        <v>#REF!</v>
      </c>
      <c r="BG115" s="2" t="e">
        <f>#REF!</f>
        <v>#REF!</v>
      </c>
      <c r="BH115" s="2" t="e">
        <f>#REF!</f>
        <v>#REF!</v>
      </c>
      <c r="BI115" s="2" t="e">
        <f>#REF!</f>
        <v>#REF!</v>
      </c>
      <c r="BJ115" s="2" t="e">
        <f>#REF!</f>
        <v>#REF!</v>
      </c>
      <c r="BK115" s="2" t="e">
        <f>#REF!</f>
        <v>#REF!</v>
      </c>
      <c r="BL115" s="2" t="e">
        <f>#REF!</f>
        <v>#REF!</v>
      </c>
      <c r="BM115" s="2" t="e">
        <f>#REF!</f>
        <v>#REF!</v>
      </c>
      <c r="BN115" s="2" t="e">
        <f>#REF!</f>
        <v>#REF!</v>
      </c>
      <c r="BO115" s="2" t="e">
        <f>#REF!</f>
        <v>#REF!</v>
      </c>
      <c r="BP115" s="2" t="e">
        <f>#REF!</f>
        <v>#REF!</v>
      </c>
      <c r="BR115" s="113" t="str">
        <f t="shared" si="22"/>
        <v>33</v>
      </c>
      <c r="BS115" s="114">
        <f>OOC!G117</f>
        <v>1.1619999999999999</v>
      </c>
      <c r="BT115" s="114">
        <f>OOC!H117</f>
        <v>1.1020000000000001</v>
      </c>
      <c r="BU115" s="3" t="e">
        <f t="shared" si="23"/>
        <v>#REF!</v>
      </c>
      <c r="BV115" s="3" t="e">
        <f t="shared" si="24"/>
        <v>#REF!</v>
      </c>
      <c r="BW115" s="3" t="e">
        <f t="shared" si="25"/>
        <v>#REF!</v>
      </c>
      <c r="BX115" s="115" t="e">
        <f>IF(AND(IF(OOC!G117="",0,OOC!G117) &gt;= IF(O115="",0,O115), IF(O115="",0,O115) &gt; IF(L115="",0,L115)), "OOC",
IF(AND(IF(M115="",0,M115) &gt; IF(P115="",0,P115), IF(P115="",0,P115) &gt;= IF(OOC!H117="",0,OOC!H117)), "OOC",
IF(IF(O115="",0,O115) &gt; IF(OOC!G117="",0,OOC!G117), "OOS",
IF(IF(OOC!H117="",0,OOC!H117) &gt; IF(P115="",0,P115), "OOS", "OK"))))</f>
        <v>#REF!</v>
      </c>
    </row>
    <row r="116" spans="1:76" ht="15" customHeight="1">
      <c r="A116" s="17"/>
      <c r="B116" s="91"/>
      <c r="C116" s="92"/>
      <c r="D116" s="88"/>
      <c r="E116" s="90"/>
      <c r="F116" s="12"/>
      <c r="G116" s="13"/>
      <c r="H116" s="14"/>
      <c r="I116" s="14"/>
      <c r="J116" s="15"/>
      <c r="K116" s="75"/>
      <c r="L116" s="18"/>
      <c r="M116" s="24"/>
      <c r="N116" s="28"/>
      <c r="O116" s="3"/>
      <c r="P116" s="3"/>
      <c r="Q116" s="3"/>
      <c r="R116" s="4"/>
      <c r="S116" s="5"/>
      <c r="T116" s="77"/>
      <c r="U116" s="77"/>
      <c r="V116" s="5"/>
      <c r="W116" s="5"/>
      <c r="X116" s="5"/>
      <c r="Y116" s="73"/>
      <c r="Z116" s="32"/>
      <c r="AA116" s="32"/>
      <c r="AB116" s="32"/>
      <c r="AC116" s="32"/>
      <c r="AD116" s="29"/>
      <c r="AE116" s="20"/>
      <c r="AF116" s="76"/>
      <c r="AG116" s="60"/>
      <c r="AH116" s="60"/>
      <c r="AI116" s="61"/>
      <c r="AJ116" s="19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R116" s="113">
        <f t="shared" si="22"/>
        <v>0</v>
      </c>
      <c r="BS116" s="114" t="str">
        <f>OOC!G118</f>
        <v/>
      </c>
      <c r="BT116" s="114" t="str">
        <f>OOC!H118</f>
        <v/>
      </c>
      <c r="BU116" s="3" t="str">
        <f t="shared" si="23"/>
        <v/>
      </c>
      <c r="BV116" s="3" t="str">
        <f t="shared" si="24"/>
        <v/>
      </c>
      <c r="BW116" s="3" t="str">
        <f t="shared" si="25"/>
        <v/>
      </c>
      <c r="BX116" s="115" t="str">
        <f>IF(AND(IF(OOC!G118="",0,OOC!G118) &gt;= IF(O116="",0,O116), IF(O116="",0,O116) &gt; IF(L116="",0,L116)), "OOC",
IF(AND(IF(M116="",0,M116) &gt; IF(P116="",0,P116), IF(P116="",0,P116) &gt;= IF(OOC!H118="",0,OOC!H118)), "OOC",
IF(IF(O116="",0,O116) &gt; IF(OOC!G118="",0,OOC!G118), "OOS",
IF(IF(OOC!H118="",0,OOC!H118) &gt; IF(P116="",0,P116), "OOS", "OK"))))</f>
        <v>OK</v>
      </c>
    </row>
    <row r="117" spans="1:76" ht="15" customHeight="1">
      <c r="A117" s="17"/>
      <c r="B117" s="91"/>
      <c r="C117" s="92"/>
      <c r="D117" s="88"/>
      <c r="E117" s="90"/>
      <c r="F117" s="12"/>
      <c r="G117" s="13"/>
      <c r="H117" s="14"/>
      <c r="I117" s="14"/>
      <c r="J117" s="15"/>
      <c r="K117" s="75"/>
      <c r="L117" s="18"/>
      <c r="M117" s="24"/>
      <c r="N117" s="28"/>
      <c r="O117" s="3"/>
      <c r="P117" s="3"/>
      <c r="Q117" s="3"/>
      <c r="R117" s="4"/>
      <c r="S117" s="5"/>
      <c r="T117" s="77"/>
      <c r="U117" s="77"/>
      <c r="V117" s="5"/>
      <c r="W117" s="5"/>
      <c r="X117" s="5"/>
      <c r="Y117" s="73"/>
      <c r="Z117" s="32"/>
      <c r="AA117" s="32"/>
      <c r="AB117" s="32"/>
      <c r="AC117" s="32"/>
      <c r="AD117" s="29"/>
      <c r="AE117" s="20"/>
      <c r="AF117" s="76"/>
      <c r="AG117" s="60"/>
      <c r="AH117" s="60"/>
      <c r="AI117" s="61"/>
      <c r="AJ117" s="19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R117" s="113">
        <f t="shared" si="22"/>
        <v>0</v>
      </c>
      <c r="BS117" s="114" t="str">
        <f>OOC!G119</f>
        <v/>
      </c>
      <c r="BT117" s="114" t="str">
        <f>OOC!H119</f>
        <v/>
      </c>
      <c r="BU117" s="3" t="str">
        <f t="shared" si="23"/>
        <v/>
      </c>
      <c r="BV117" s="3" t="str">
        <f t="shared" si="24"/>
        <v/>
      </c>
      <c r="BW117" s="3" t="str">
        <f t="shared" si="25"/>
        <v/>
      </c>
      <c r="BX117" s="115" t="str">
        <f>IF(AND(IF(OOC!G119="",0,OOC!G119) &gt;= IF(O117="",0,O117), IF(O117="",0,O117) &gt; IF(L117="",0,L117)), "OOC",
IF(AND(IF(M117="",0,M117) &gt; IF(P117="",0,P117), IF(P117="",0,P117) &gt;= IF(OOC!H119="",0,OOC!H119)), "OOC",
IF(IF(O117="",0,O117) &gt; IF(OOC!G119="",0,OOC!G119), "OOS",
IF(IF(OOC!H119="",0,OOC!H119) &gt; IF(P117="",0,P117), "OOS", "OK"))))</f>
        <v>OK</v>
      </c>
    </row>
    <row r="118" spans="1:76" ht="15" customHeight="1">
      <c r="A118" s="17">
        <v>15</v>
      </c>
      <c r="B118" s="84"/>
      <c r="C118" s="87">
        <v>34</v>
      </c>
      <c r="D118" s="88" t="s">
        <v>135</v>
      </c>
      <c r="E118" s="90"/>
      <c r="F118" s="12" t="s">
        <v>44</v>
      </c>
      <c r="G118" s="13">
        <v>13.574</v>
      </c>
      <c r="H118" s="14" t="e">
        <f>IF(OOC!S118=0,"",OOC!S118)</f>
        <v>#REF!</v>
      </c>
      <c r="I118" s="14" t="e">
        <f>IF(OOC!T118=0,"",OOC!T118)</f>
        <v>#REF!</v>
      </c>
      <c r="J118" s="15" t="s">
        <v>12</v>
      </c>
      <c r="K118" s="75"/>
      <c r="L118" s="18" t="e">
        <f t="shared" si="1"/>
        <v>#REF!</v>
      </c>
      <c r="M118" s="24" t="e">
        <f t="shared" si="2"/>
        <v>#REF!</v>
      </c>
      <c r="N118" s="27"/>
      <c r="O118" s="3" t="e">
        <f t="shared" si="3"/>
        <v>#REF!</v>
      </c>
      <c r="P118" s="3" t="e">
        <f t="shared" si="4"/>
        <v>#REF!</v>
      </c>
      <c r="Q118" s="3" t="e">
        <f t="shared" si="5"/>
        <v>#REF!</v>
      </c>
      <c r="R118" s="4" t="e">
        <f t="shared" si="6"/>
        <v>#REF!</v>
      </c>
      <c r="S118" s="5" t="e">
        <f t="shared" ref="S118:S132" si="27">IF(OR($AK118="",ISNUMBER($AK118)=FALSE),"",IF(AND(G118=0,I118=""),V118,IF(AND(G118="",H118=""),W118,(H118+ABS(I118))/(6*R118))))</f>
        <v>#REF!</v>
      </c>
      <c r="T118" s="77" t="e">
        <f t="shared" si="7"/>
        <v>#REF!</v>
      </c>
      <c r="U118" s="77" t="e">
        <f t="shared" si="8"/>
        <v>#REF!</v>
      </c>
      <c r="V118" s="5" t="e">
        <f t="shared" si="9"/>
        <v>#REF!</v>
      </c>
      <c r="W118" s="5" t="e">
        <f t="shared" si="10"/>
        <v>#REF!</v>
      </c>
      <c r="X118" s="5" t="e">
        <f t="shared" si="11"/>
        <v>#REF!</v>
      </c>
      <c r="Y118" s="73" t="e">
        <f t="shared" si="12"/>
        <v>#REF!</v>
      </c>
      <c r="Z118" s="32" t="e">
        <f t="shared" si="13"/>
        <v>#REF!</v>
      </c>
      <c r="AA118" s="32" t="e">
        <f t="shared" si="14"/>
        <v>#REF!</v>
      </c>
      <c r="AB118" s="32" t="e">
        <f t="shared" si="15"/>
        <v>#REF!</v>
      </c>
      <c r="AC118" s="32" t="e">
        <f t="shared" si="0"/>
        <v>#REF!</v>
      </c>
      <c r="AD118" s="29"/>
      <c r="AE118" s="20" t="str">
        <f t="shared" si="16"/>
        <v/>
      </c>
      <c r="AF118" s="76"/>
      <c r="AG118" s="60"/>
      <c r="AH118" s="60"/>
      <c r="AI118" s="61"/>
      <c r="AJ118" s="22"/>
      <c r="AK118" s="2" t="e">
        <f>#REF!</f>
        <v>#REF!</v>
      </c>
      <c r="AL118" s="2" t="e">
        <f>#REF!</f>
        <v>#REF!</v>
      </c>
      <c r="AM118" s="2" t="e">
        <f>#REF!</f>
        <v>#REF!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R118" s="113">
        <f t="shared" si="22"/>
        <v>34</v>
      </c>
      <c r="BS118" s="114">
        <f>OOC!G120</f>
        <v>13.603999999999999</v>
      </c>
      <c r="BT118" s="114">
        <f>OOC!H120</f>
        <v>13.544</v>
      </c>
      <c r="BU118" s="3" t="e">
        <f t="shared" si="23"/>
        <v>#REF!</v>
      </c>
      <c r="BV118" s="3" t="e">
        <f t="shared" si="24"/>
        <v>#REF!</v>
      </c>
      <c r="BW118" s="3" t="e">
        <f t="shared" si="25"/>
        <v>#REF!</v>
      </c>
      <c r="BX118" s="115" t="e">
        <f>IF(AND(IF(OOC!G120="",0,OOC!G120) &gt;= IF(O118="",0,O118), IF(O118="",0,O118) &gt; IF(L118="",0,L118)), "OOC",
IF(AND(IF(M118="",0,M118) &gt; IF(P118="",0,P118), IF(P118="",0,P118) &gt;= IF(OOC!H120="",0,OOC!H120)), "OOC",
IF(IF(O118="",0,O118) &gt; IF(OOC!G120="",0,OOC!G120), "OOS",
IF(IF(OOC!H120="",0,OOC!H120) &gt; IF(P118="",0,P118), "OOS", "OK"))))</f>
        <v>#REF!</v>
      </c>
    </row>
    <row r="119" spans="1:76" ht="15" customHeight="1">
      <c r="A119" s="17">
        <v>15</v>
      </c>
      <c r="B119" s="84"/>
      <c r="C119" s="87" t="s">
        <v>215</v>
      </c>
      <c r="D119" s="88" t="s">
        <v>135</v>
      </c>
      <c r="E119" s="90"/>
      <c r="F119" s="12" t="s">
        <v>44</v>
      </c>
      <c r="G119" s="13">
        <v>0.09</v>
      </c>
      <c r="H119" s="14" t="e">
        <f>IF(OOC!S119=0,"",OOC!S119)</f>
        <v>#REF!</v>
      </c>
      <c r="I119" s="14" t="e">
        <f>IF(OOC!T119=0,"",OOC!T119)</f>
        <v>#REF!</v>
      </c>
      <c r="J119" s="15" t="s">
        <v>12</v>
      </c>
      <c r="K119" s="75"/>
      <c r="L119" s="18" t="e">
        <f t="shared" si="1"/>
        <v>#REF!</v>
      </c>
      <c r="M119" s="24" t="e">
        <f t="shared" si="2"/>
        <v>#REF!</v>
      </c>
      <c r="N119" s="27"/>
      <c r="O119" s="3" t="e">
        <f t="shared" si="3"/>
        <v>#REF!</v>
      </c>
      <c r="P119" s="3" t="e">
        <f t="shared" si="4"/>
        <v>#REF!</v>
      </c>
      <c r="Q119" s="3" t="e">
        <f t="shared" si="5"/>
        <v>#REF!</v>
      </c>
      <c r="R119" s="4" t="e">
        <f t="shared" si="6"/>
        <v>#REF!</v>
      </c>
      <c r="S119" s="5" t="e">
        <f t="shared" si="27"/>
        <v>#REF!</v>
      </c>
      <c r="T119" s="77" t="e">
        <f t="shared" si="7"/>
        <v>#REF!</v>
      </c>
      <c r="U119" s="77" t="e">
        <f t="shared" si="8"/>
        <v>#REF!</v>
      </c>
      <c r="V119" s="5" t="e">
        <f t="shared" si="9"/>
        <v>#REF!</v>
      </c>
      <c r="W119" s="5" t="e">
        <f t="shared" si="10"/>
        <v>#REF!</v>
      </c>
      <c r="X119" s="5" t="e">
        <f t="shared" si="11"/>
        <v>#REF!</v>
      </c>
      <c r="Y119" s="73" t="e">
        <f t="shared" si="12"/>
        <v>#REF!</v>
      </c>
      <c r="Z119" s="32" t="e">
        <f t="shared" si="13"/>
        <v>#REF!</v>
      </c>
      <c r="AA119" s="32" t="e">
        <f t="shared" si="14"/>
        <v>#REF!</v>
      </c>
      <c r="AB119" s="32" t="e">
        <f t="shared" si="15"/>
        <v>#REF!</v>
      </c>
      <c r="AC119" s="32" t="e">
        <f t="shared" si="0"/>
        <v>#REF!</v>
      </c>
      <c r="AD119" s="29"/>
      <c r="AE119" s="20" t="str">
        <f t="shared" si="16"/>
        <v/>
      </c>
      <c r="AF119" s="76"/>
      <c r="AG119" s="60"/>
      <c r="AH119" s="60"/>
      <c r="AI119" s="61"/>
      <c r="AJ119" s="22"/>
      <c r="AK119" s="2" t="e">
        <f>#REF!</f>
        <v>#REF!</v>
      </c>
      <c r="AL119" s="2" t="e">
        <f>#REF!</f>
        <v>#REF!</v>
      </c>
      <c r="AM119" s="2" t="e">
        <f>#REF!</f>
        <v>#REF!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R119" s="113" t="str">
        <f t="shared" si="22"/>
        <v>35-1</v>
      </c>
      <c r="BS119" s="114">
        <f>OOC!G121</f>
        <v>9.9999999999999992E-2</v>
      </c>
      <c r="BT119" s="114">
        <f>OOC!H121</f>
        <v>0.06</v>
      </c>
      <c r="BU119" s="3" t="e">
        <f t="shared" si="23"/>
        <v>#REF!</v>
      </c>
      <c r="BV119" s="3" t="e">
        <f t="shared" si="24"/>
        <v>#REF!</v>
      </c>
      <c r="BW119" s="3" t="e">
        <f t="shared" si="25"/>
        <v>#REF!</v>
      </c>
      <c r="BX119" s="115" t="e">
        <f>IF(AND(IF(OOC!G121="",0,OOC!G121) &gt;= IF(O119="",0,O119), IF(O119="",0,O119) &gt; IF(L119="",0,L119)), "OOC",
IF(AND(IF(M119="",0,M119) &gt; IF(P119="",0,P119), IF(P119="",0,P119) &gt;= IF(OOC!H121="",0,OOC!H121)), "OOC",
IF(IF(O119="",0,O119) &gt; IF(OOC!G121="",0,OOC!G121), "OOS",
IF(IF(OOC!H121="",0,OOC!H121) &gt; IF(P119="",0,P119), "OOS", "OK"))))</f>
        <v>#REF!</v>
      </c>
    </row>
    <row r="120" spans="1:76" ht="15" customHeight="1">
      <c r="A120" s="17">
        <v>15</v>
      </c>
      <c r="B120" s="84"/>
      <c r="C120" s="87" t="s">
        <v>216</v>
      </c>
      <c r="D120" s="88" t="s">
        <v>135</v>
      </c>
      <c r="E120" s="90"/>
      <c r="F120" s="12" t="s">
        <v>44</v>
      </c>
      <c r="G120" s="13">
        <v>0.09</v>
      </c>
      <c r="H120" s="14" t="e">
        <f>IF(OOC!S120=0,"",OOC!S120)</f>
        <v>#REF!</v>
      </c>
      <c r="I120" s="14" t="e">
        <f>IF(OOC!T120=0,"",OOC!T120)</f>
        <v>#REF!</v>
      </c>
      <c r="J120" s="15" t="s">
        <v>12</v>
      </c>
      <c r="K120" s="75"/>
      <c r="L120" s="18" t="e">
        <f t="shared" si="1"/>
        <v>#REF!</v>
      </c>
      <c r="M120" s="24" t="e">
        <f t="shared" si="2"/>
        <v>#REF!</v>
      </c>
      <c r="N120" s="27"/>
      <c r="O120" s="3" t="e">
        <f t="shared" si="3"/>
        <v>#REF!</v>
      </c>
      <c r="P120" s="3" t="e">
        <f t="shared" si="4"/>
        <v>#REF!</v>
      </c>
      <c r="Q120" s="3" t="e">
        <f t="shared" si="5"/>
        <v>#REF!</v>
      </c>
      <c r="R120" s="4" t="e">
        <f t="shared" si="6"/>
        <v>#REF!</v>
      </c>
      <c r="S120" s="5" t="e">
        <f t="shared" si="27"/>
        <v>#REF!</v>
      </c>
      <c r="T120" s="77" t="e">
        <f t="shared" si="7"/>
        <v>#REF!</v>
      </c>
      <c r="U120" s="77" t="e">
        <f t="shared" si="8"/>
        <v>#REF!</v>
      </c>
      <c r="V120" s="5" t="e">
        <f t="shared" si="9"/>
        <v>#REF!</v>
      </c>
      <c r="W120" s="5" t="e">
        <f t="shared" si="10"/>
        <v>#REF!</v>
      </c>
      <c r="X120" s="5" t="e">
        <f t="shared" si="11"/>
        <v>#REF!</v>
      </c>
      <c r="Y120" s="73" t="e">
        <f t="shared" si="12"/>
        <v>#REF!</v>
      </c>
      <c r="Z120" s="32" t="e">
        <f t="shared" si="13"/>
        <v>#REF!</v>
      </c>
      <c r="AA120" s="32" t="e">
        <f t="shared" si="14"/>
        <v>#REF!</v>
      </c>
      <c r="AB120" s="32" t="e">
        <f t="shared" si="15"/>
        <v>#REF!</v>
      </c>
      <c r="AC120" s="32" t="e">
        <f t="shared" si="0"/>
        <v>#REF!</v>
      </c>
      <c r="AD120" s="29"/>
      <c r="AE120" s="20" t="str">
        <f t="shared" si="16"/>
        <v/>
      </c>
      <c r="AF120" s="76"/>
      <c r="AG120" s="60"/>
      <c r="AH120" s="60"/>
      <c r="AI120" s="61"/>
      <c r="AJ120" s="22"/>
      <c r="AK120" s="2" t="e">
        <f>#REF!</f>
        <v>#REF!</v>
      </c>
      <c r="AL120" s="2" t="e">
        <f>#REF!</f>
        <v>#REF!</v>
      </c>
      <c r="AM120" s="2" t="e">
        <f>#REF!</f>
        <v>#REF!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R120" s="113" t="str">
        <f t="shared" si="22"/>
        <v>35-2</v>
      </c>
      <c r="BS120" s="114">
        <f>OOC!G122</f>
        <v>9.9999999999999992E-2</v>
      </c>
      <c r="BT120" s="114">
        <f>OOC!H122</f>
        <v>0.06</v>
      </c>
      <c r="BU120" s="3" t="e">
        <f t="shared" si="23"/>
        <v>#REF!</v>
      </c>
      <c r="BV120" s="3" t="e">
        <f t="shared" si="24"/>
        <v>#REF!</v>
      </c>
      <c r="BW120" s="3" t="e">
        <f t="shared" si="25"/>
        <v>#REF!</v>
      </c>
      <c r="BX120" s="115" t="e">
        <f>IF(AND(IF(OOC!G122="",0,OOC!G122) &gt;= IF(O120="",0,O120), IF(O120="",0,O120) &gt; IF(L120="",0,L120)), "OOC",
IF(AND(IF(M120="",0,M120) &gt; IF(P120="",0,P120), IF(P120="",0,P120) &gt;= IF(OOC!H122="",0,OOC!H122)), "OOC",
IF(IF(O120="",0,O120) &gt; IF(OOC!G122="",0,OOC!G122), "OOS",
IF(IF(OOC!H122="",0,OOC!H122) &gt; IF(P120="",0,P120), "OOS", "OK"))))</f>
        <v>#REF!</v>
      </c>
    </row>
    <row r="121" spans="1:76" ht="15" customHeight="1">
      <c r="A121" s="17">
        <v>19</v>
      </c>
      <c r="B121" s="84"/>
      <c r="C121" s="87">
        <v>36</v>
      </c>
      <c r="D121" s="88" t="s">
        <v>135</v>
      </c>
      <c r="E121" s="90"/>
      <c r="F121" s="12" t="s">
        <v>44</v>
      </c>
      <c r="G121" s="13">
        <v>11.276999999999999</v>
      </c>
      <c r="H121" s="14" t="e">
        <f>IF(OOC!S121=0,"",OOC!S121)</f>
        <v>#REF!</v>
      </c>
      <c r="I121" s="14" t="e">
        <f>IF(OOC!T121=0,"",OOC!T121)</f>
        <v>#REF!</v>
      </c>
      <c r="J121" s="15" t="s">
        <v>12</v>
      </c>
      <c r="K121" s="75"/>
      <c r="L121" s="18" t="e">
        <f t="shared" si="1"/>
        <v>#REF!</v>
      </c>
      <c r="M121" s="24" t="e">
        <f t="shared" si="2"/>
        <v>#REF!</v>
      </c>
      <c r="N121" s="28"/>
      <c r="O121" s="3" t="e">
        <f t="shared" si="3"/>
        <v>#REF!</v>
      </c>
      <c r="P121" s="3" t="e">
        <f t="shared" si="4"/>
        <v>#REF!</v>
      </c>
      <c r="Q121" s="3" t="e">
        <f t="shared" si="5"/>
        <v>#REF!</v>
      </c>
      <c r="R121" s="4" t="e">
        <f t="shared" si="6"/>
        <v>#REF!</v>
      </c>
      <c r="S121" s="5" t="e">
        <f t="shared" si="27"/>
        <v>#REF!</v>
      </c>
      <c r="T121" s="77" t="e">
        <f t="shared" si="7"/>
        <v>#REF!</v>
      </c>
      <c r="U121" s="77" t="e">
        <f t="shared" si="8"/>
        <v>#REF!</v>
      </c>
      <c r="V121" s="5" t="e">
        <f t="shared" si="9"/>
        <v>#REF!</v>
      </c>
      <c r="W121" s="5" t="e">
        <f t="shared" si="10"/>
        <v>#REF!</v>
      </c>
      <c r="X121" s="5" t="e">
        <f t="shared" si="11"/>
        <v>#REF!</v>
      </c>
      <c r="Y121" s="73" t="e">
        <f t="shared" si="12"/>
        <v>#REF!</v>
      </c>
      <c r="Z121" s="32" t="e">
        <f t="shared" si="13"/>
        <v>#REF!</v>
      </c>
      <c r="AA121" s="32" t="e">
        <f t="shared" si="14"/>
        <v>#REF!</v>
      </c>
      <c r="AB121" s="32" t="e">
        <f t="shared" si="15"/>
        <v>#REF!</v>
      </c>
      <c r="AC121" s="32" t="e">
        <f t="shared" si="0"/>
        <v>#REF!</v>
      </c>
      <c r="AD121" s="29"/>
      <c r="AE121" s="20" t="str">
        <f t="shared" si="16"/>
        <v/>
      </c>
      <c r="AF121" s="76"/>
      <c r="AG121" s="60"/>
      <c r="AH121" s="60"/>
      <c r="AI121" s="61"/>
      <c r="AJ121" s="19"/>
      <c r="AK121" s="2" t="e">
        <f>#REF!</f>
        <v>#REF!</v>
      </c>
      <c r="AL121" s="2" t="e">
        <f>#REF!</f>
        <v>#REF!</v>
      </c>
      <c r="AM121" s="2" t="e">
        <f>#REF!</f>
        <v>#REF!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R121" s="113">
        <f t="shared" si="22"/>
        <v>36</v>
      </c>
      <c r="BS121" s="114">
        <f>OOC!G123</f>
        <v>11.306999999999999</v>
      </c>
      <c r="BT121" s="114">
        <f>OOC!H123</f>
        <v>11.247</v>
      </c>
      <c r="BU121" s="3" t="e">
        <f t="shared" si="23"/>
        <v>#REF!</v>
      </c>
      <c r="BV121" s="3" t="e">
        <f t="shared" si="24"/>
        <v>#REF!</v>
      </c>
      <c r="BW121" s="3" t="e">
        <f t="shared" si="25"/>
        <v>#REF!</v>
      </c>
      <c r="BX121" s="115" t="e">
        <f>IF(AND(IF(OOC!G123="",0,OOC!G123) &gt;= IF(O121="",0,O121), IF(O121="",0,O121) &gt; IF(L121="",0,L121)), "OOC",
IF(AND(IF(M121="",0,M121) &gt; IF(P121="",0,P121), IF(P121="",0,P121) &gt;= IF(OOC!H123="",0,OOC!H123)), "OOC",
IF(IF(O121="",0,O121) &gt; IF(OOC!G123="",0,OOC!G123), "OOS",
IF(IF(OOC!H123="",0,OOC!H123) &gt; IF(P121="",0,P121), "OOS", "OK"))))</f>
        <v>#REF!</v>
      </c>
    </row>
    <row r="122" spans="1:76" ht="15" customHeight="1">
      <c r="A122" s="17">
        <v>19</v>
      </c>
      <c r="B122" s="84" t="s">
        <v>237</v>
      </c>
      <c r="C122" s="85" t="s">
        <v>204</v>
      </c>
      <c r="D122" s="88" t="s">
        <v>135</v>
      </c>
      <c r="E122" s="90">
        <v>1.33</v>
      </c>
      <c r="F122" s="12" t="s">
        <v>44</v>
      </c>
      <c r="G122" s="13">
        <v>0.3</v>
      </c>
      <c r="H122" s="14" t="e">
        <f>IF(OOC!S122=0,"",OOC!S122)</f>
        <v>#REF!</v>
      </c>
      <c r="I122" s="14" t="e">
        <f>IF(OOC!T122=0,"",OOC!T122)</f>
        <v>#REF!</v>
      </c>
      <c r="J122" s="15" t="s">
        <v>12</v>
      </c>
      <c r="K122" s="75"/>
      <c r="L122" s="18" t="e">
        <f t="shared" si="1"/>
        <v>#REF!</v>
      </c>
      <c r="M122" s="24" t="e">
        <f t="shared" si="2"/>
        <v>#REF!</v>
      </c>
      <c r="N122" s="28"/>
      <c r="O122" s="3" t="e">
        <f t="shared" si="3"/>
        <v>#REF!</v>
      </c>
      <c r="P122" s="3" t="e">
        <f t="shared" si="4"/>
        <v>#REF!</v>
      </c>
      <c r="Q122" s="3" t="e">
        <f t="shared" si="5"/>
        <v>#REF!</v>
      </c>
      <c r="R122" s="4" t="e">
        <f t="shared" si="6"/>
        <v>#REF!</v>
      </c>
      <c r="S122" s="5" t="e">
        <f t="shared" si="27"/>
        <v>#REF!</v>
      </c>
      <c r="T122" s="77" t="e">
        <f t="shared" si="7"/>
        <v>#REF!</v>
      </c>
      <c r="U122" s="77" t="e">
        <f t="shared" si="8"/>
        <v>#REF!</v>
      </c>
      <c r="V122" s="5" t="e">
        <f t="shared" si="9"/>
        <v>#REF!</v>
      </c>
      <c r="W122" s="5" t="e">
        <f t="shared" si="10"/>
        <v>#REF!</v>
      </c>
      <c r="X122" s="5" t="e">
        <f t="shared" si="11"/>
        <v>#REF!</v>
      </c>
      <c r="Y122" s="73" t="e">
        <f t="shared" si="12"/>
        <v>#REF!</v>
      </c>
      <c r="Z122" s="32" t="e">
        <f t="shared" si="13"/>
        <v>#REF!</v>
      </c>
      <c r="AA122" s="32" t="e">
        <f t="shared" si="14"/>
        <v>#REF!</v>
      </c>
      <c r="AB122" s="32" t="e">
        <f t="shared" si="15"/>
        <v>#REF!</v>
      </c>
      <c r="AC122" s="32" t="e">
        <f t="shared" si="0"/>
        <v>#REF!</v>
      </c>
      <c r="AD122" s="29"/>
      <c r="AE122" s="20" t="str">
        <f t="shared" si="16"/>
        <v/>
      </c>
      <c r="AF122" s="76"/>
      <c r="AG122" s="60"/>
      <c r="AH122" s="60"/>
      <c r="AI122" s="61"/>
      <c r="AJ122" s="19"/>
      <c r="AK122" s="2" t="e">
        <f>#REF!</f>
        <v>#REF!</v>
      </c>
      <c r="AL122" s="2" t="e">
        <f>#REF!</f>
        <v>#REF!</v>
      </c>
      <c r="AM122" s="2" t="e">
        <f>#REF!</f>
        <v>#REF!</v>
      </c>
      <c r="AN122" s="2" t="e">
        <f>#REF!</f>
        <v>#REF!</v>
      </c>
      <c r="AO122" s="2" t="e">
        <f>#REF!</f>
        <v>#REF!</v>
      </c>
      <c r="AP122" s="2" t="e">
        <f>#REF!</f>
        <v>#REF!</v>
      </c>
      <c r="AQ122" s="2" t="e">
        <f>#REF!</f>
        <v>#REF!</v>
      </c>
      <c r="AR122" s="2" t="e">
        <f>#REF!</f>
        <v>#REF!</v>
      </c>
      <c r="AS122" s="2" t="e">
        <f>#REF!</f>
        <v>#REF!</v>
      </c>
      <c r="AT122" s="2" t="e">
        <f>#REF!</f>
        <v>#REF!</v>
      </c>
      <c r="AU122" s="2" t="e">
        <f>#REF!</f>
        <v>#REF!</v>
      </c>
      <c r="AV122" s="2" t="e">
        <f>#REF!</f>
        <v>#REF!</v>
      </c>
      <c r="AW122" s="2" t="e">
        <f>#REF!</f>
        <v>#REF!</v>
      </c>
      <c r="AX122" s="2" t="e">
        <f>#REF!</f>
        <v>#REF!</v>
      </c>
      <c r="AY122" s="2" t="e">
        <f>#REF!</f>
        <v>#REF!</v>
      </c>
      <c r="AZ122" s="2" t="e">
        <f>#REF!</f>
        <v>#REF!</v>
      </c>
      <c r="BA122" s="2" t="e">
        <f>#REF!</f>
        <v>#REF!</v>
      </c>
      <c r="BB122" s="2" t="e">
        <f>#REF!</f>
        <v>#REF!</v>
      </c>
      <c r="BC122" s="2" t="e">
        <f>#REF!</f>
        <v>#REF!</v>
      </c>
      <c r="BD122" s="2" t="e">
        <f>#REF!</f>
        <v>#REF!</v>
      </c>
      <c r="BE122" s="2" t="e">
        <f>#REF!</f>
        <v>#REF!</v>
      </c>
      <c r="BF122" s="2" t="e">
        <f>#REF!</f>
        <v>#REF!</v>
      </c>
      <c r="BG122" s="2" t="e">
        <f>#REF!</f>
        <v>#REF!</v>
      </c>
      <c r="BH122" s="2" t="e">
        <f>#REF!</f>
        <v>#REF!</v>
      </c>
      <c r="BI122" s="2" t="e">
        <f>#REF!</f>
        <v>#REF!</v>
      </c>
      <c r="BJ122" s="2" t="e">
        <f>#REF!</f>
        <v>#REF!</v>
      </c>
      <c r="BK122" s="2" t="e">
        <f>#REF!</f>
        <v>#REF!</v>
      </c>
      <c r="BL122" s="2" t="e">
        <f>#REF!</f>
        <v>#REF!</v>
      </c>
      <c r="BM122" s="2" t="e">
        <f>#REF!</f>
        <v>#REF!</v>
      </c>
      <c r="BN122" s="2" t="e">
        <f>#REF!</f>
        <v>#REF!</v>
      </c>
      <c r="BO122" s="2" t="e">
        <f>#REF!</f>
        <v>#REF!</v>
      </c>
      <c r="BP122" s="2" t="e">
        <f>#REF!</f>
        <v>#REF!</v>
      </c>
      <c r="BR122" s="113" t="str">
        <f t="shared" si="22"/>
        <v>37-1</v>
      </c>
      <c r="BS122" s="114">
        <f>OOC!G124</f>
        <v>0.32999999999999996</v>
      </c>
      <c r="BT122" s="114">
        <f>OOC!H124</f>
        <v>0.27</v>
      </c>
      <c r="BU122" s="3" t="e">
        <f t="shared" si="23"/>
        <v>#REF!</v>
      </c>
      <c r="BV122" s="3" t="e">
        <f t="shared" si="24"/>
        <v>#REF!</v>
      </c>
      <c r="BW122" s="3" t="e">
        <f t="shared" si="25"/>
        <v>#REF!</v>
      </c>
      <c r="BX122" s="115" t="e">
        <f>IF(AND(IF(OOC!G124="",0,OOC!G124) &gt;= IF(O122="",0,O122), IF(O122="",0,O122) &gt; IF(L122="",0,L122)), "OOC",
IF(AND(IF(M122="",0,M122) &gt; IF(P122="",0,P122), IF(P122="",0,P122) &gt;= IF(OOC!H124="",0,OOC!H124)), "OOC",
IF(IF(O122="",0,O122) &gt; IF(OOC!G124="",0,OOC!G124), "OOS",
IF(IF(OOC!H124="",0,OOC!H124) &gt; IF(P122="",0,P122), "OOS", "OK"))))</f>
        <v>#REF!</v>
      </c>
    </row>
    <row r="123" spans="1:76" ht="15" customHeight="1">
      <c r="A123" s="17">
        <v>19</v>
      </c>
      <c r="B123" s="84" t="s">
        <v>237</v>
      </c>
      <c r="C123" s="85" t="s">
        <v>205</v>
      </c>
      <c r="D123" s="88" t="s">
        <v>135</v>
      </c>
      <c r="E123" s="90">
        <v>1.33</v>
      </c>
      <c r="F123" s="12" t="s">
        <v>44</v>
      </c>
      <c r="G123" s="13">
        <v>0.3</v>
      </c>
      <c r="H123" s="14" t="e">
        <f>IF(OOC!S123=0,"",OOC!S123)</f>
        <v>#REF!</v>
      </c>
      <c r="I123" s="14" t="e">
        <f>IF(OOC!T123=0,"",OOC!T123)</f>
        <v>#REF!</v>
      </c>
      <c r="J123" s="15" t="s">
        <v>12</v>
      </c>
      <c r="K123" s="75"/>
      <c r="L123" s="18" t="e">
        <f t="shared" ref="L123:L132" si="28">IF(AND(G123="",H123=""),"",IF(G123="",H123,G123+H123))</f>
        <v>#REF!</v>
      </c>
      <c r="M123" s="24" t="e">
        <f t="shared" ref="M123:M132" si="29">IF(AND(G123="",I123=""),"",IF(G123="",I123,G123+I123))</f>
        <v>#REF!</v>
      </c>
      <c r="N123" s="28"/>
      <c r="O123" s="3" t="e">
        <f t="shared" si="3"/>
        <v>#REF!</v>
      </c>
      <c r="P123" s="3" t="e">
        <f t="shared" si="4"/>
        <v>#REF!</v>
      </c>
      <c r="Q123" s="3" t="e">
        <f t="shared" si="5"/>
        <v>#REF!</v>
      </c>
      <c r="R123" s="4" t="e">
        <f t="shared" si="6"/>
        <v>#REF!</v>
      </c>
      <c r="S123" s="5" t="e">
        <f t="shared" si="27"/>
        <v>#REF!</v>
      </c>
      <c r="T123" s="77" t="e">
        <f t="shared" ref="T123:T132" si="30">IF(OR($AK123="",ISNUMBER($AK123)=FALSE),"",IF(AND($F123="Tolerance",$G123&lt;&gt;""),($Q123-$G123)/(($L123-$M123)/2),IF(AND($F123="GD&amp;T",$H123&lt;&gt;""),$Q123/$H123,"")))</f>
        <v>#REF!</v>
      </c>
      <c r="U123" s="77" t="e">
        <f t="shared" si="8"/>
        <v>#REF!</v>
      </c>
      <c r="V123" s="5" t="e">
        <f t="shared" ref="V123:V132" si="31">IF(OR($AK123="",ISNUMBER($AK123)=FALSE),"",IF(H123="","",(L123-Q123)/(3*R123)))</f>
        <v>#REF!</v>
      </c>
      <c r="W123" s="5" t="e">
        <f t="shared" ref="W123:W132" si="32">IF(OR($AK123="",ISNUMBER($AK123)=FALSE),"",IF(I123="","",(Q123-M123)/(3*R123)))</f>
        <v>#REF!</v>
      </c>
      <c r="X123" s="5" t="e">
        <f t="shared" ref="X123:X132" si="33">IF(OR($AK123="",ISNUMBER($AK123)=FALSE),"",IF(AND(G123=0,I123=0),((H123)-(Q123))/(3*R123),MIN(V123:W123)))</f>
        <v>#REF!</v>
      </c>
      <c r="Y123" s="73" t="e">
        <f t="shared" ref="Y123:Y132" si="34">IF(OR($AK123="",ISNUMBER($AK123)=FALSE),"",IF(AND(G123=0,I123=0),NORMSDIST(3*X123),NORMSDIST(3*X123)+NORMSDIST(6*S123-3*X123)-1))</f>
        <v>#REF!</v>
      </c>
      <c r="Z123" s="32" t="e">
        <f>IF($Q123="","",IF(F123="Tolerance",IF(($E123*3*R123+Q123)-G123&lt;H123,"",($E123*3*R123+Q123)-G123),IF(OR(F123="GD&amp;T",F123="MAX"),IF(($E123*3*R123+Q123)&lt;H123,"",($E123*3*R123+Q123)),"")))</f>
        <v>#REF!</v>
      </c>
      <c r="AA123" s="32" t="e">
        <f>IF(Q123="","",IF(F123="Tolerance",IF(-(($E123*3*R123)-Q123)-G123&gt;I123,"",-(($E123*3*R123)-Q123)-G123),IF(F123="MIN",IF(-(($E123*3*R123)-Q123)&gt;I123,"",-(($E123*3*R123)-Q123)),"")))</f>
        <v>#REF!</v>
      </c>
      <c r="AB123" s="32" t="e">
        <f>IF(OR(G123="",Q123=""),"",(L123+M123)/2-Q123)</f>
        <v>#REF!</v>
      </c>
      <c r="AC123" s="32" t="e">
        <f t="shared" si="0"/>
        <v>#REF!</v>
      </c>
      <c r="AD123" s="29"/>
      <c r="AE123" s="20" t="str">
        <f t="shared" si="16"/>
        <v/>
      </c>
      <c r="AF123" s="76"/>
      <c r="AG123" s="60"/>
      <c r="AH123" s="60"/>
      <c r="AI123" s="61"/>
      <c r="AJ123" s="19"/>
      <c r="AK123" s="2" t="e">
        <f>#REF!</f>
        <v>#REF!</v>
      </c>
      <c r="AL123" s="2" t="e">
        <f>#REF!</f>
        <v>#REF!</v>
      </c>
      <c r="AM123" s="2" t="e">
        <f>#REF!</f>
        <v>#REF!</v>
      </c>
      <c r="AN123" s="2" t="e">
        <f>#REF!</f>
        <v>#REF!</v>
      </c>
      <c r="AO123" s="2" t="e">
        <f>#REF!</f>
        <v>#REF!</v>
      </c>
      <c r="AP123" s="2" t="e">
        <f>#REF!</f>
        <v>#REF!</v>
      </c>
      <c r="AQ123" s="2" t="e">
        <f>#REF!</f>
        <v>#REF!</v>
      </c>
      <c r="AR123" s="2" t="e">
        <f>#REF!</f>
        <v>#REF!</v>
      </c>
      <c r="AS123" s="2" t="e">
        <f>#REF!</f>
        <v>#REF!</v>
      </c>
      <c r="AT123" s="2" t="e">
        <f>#REF!</f>
        <v>#REF!</v>
      </c>
      <c r="AU123" s="2" t="e">
        <f>#REF!</f>
        <v>#REF!</v>
      </c>
      <c r="AV123" s="2" t="e">
        <f>#REF!</f>
        <v>#REF!</v>
      </c>
      <c r="AW123" s="2" t="e">
        <f>#REF!</f>
        <v>#REF!</v>
      </c>
      <c r="AX123" s="2" t="e">
        <f>#REF!</f>
        <v>#REF!</v>
      </c>
      <c r="AY123" s="2" t="e">
        <f>#REF!</f>
        <v>#REF!</v>
      </c>
      <c r="AZ123" s="2" t="e">
        <f>#REF!</f>
        <v>#REF!</v>
      </c>
      <c r="BA123" s="2" t="e">
        <f>#REF!</f>
        <v>#REF!</v>
      </c>
      <c r="BB123" s="2" t="e">
        <f>#REF!</f>
        <v>#REF!</v>
      </c>
      <c r="BC123" s="2" t="e">
        <f>#REF!</f>
        <v>#REF!</v>
      </c>
      <c r="BD123" s="2" t="e">
        <f>#REF!</f>
        <v>#REF!</v>
      </c>
      <c r="BE123" s="2" t="e">
        <f>#REF!</f>
        <v>#REF!</v>
      </c>
      <c r="BF123" s="2" t="e">
        <f>#REF!</f>
        <v>#REF!</v>
      </c>
      <c r="BG123" s="2" t="e">
        <f>#REF!</f>
        <v>#REF!</v>
      </c>
      <c r="BH123" s="2" t="e">
        <f>#REF!</f>
        <v>#REF!</v>
      </c>
      <c r="BI123" s="2" t="e">
        <f>#REF!</f>
        <v>#REF!</v>
      </c>
      <c r="BJ123" s="2" t="e">
        <f>#REF!</f>
        <v>#REF!</v>
      </c>
      <c r="BK123" s="2" t="e">
        <f>#REF!</f>
        <v>#REF!</v>
      </c>
      <c r="BL123" s="2" t="e">
        <f>#REF!</f>
        <v>#REF!</v>
      </c>
      <c r="BM123" s="2" t="e">
        <f>#REF!</f>
        <v>#REF!</v>
      </c>
      <c r="BN123" s="2" t="e">
        <f>#REF!</f>
        <v>#REF!</v>
      </c>
      <c r="BO123" s="2" t="e">
        <f>#REF!</f>
        <v>#REF!</v>
      </c>
      <c r="BP123" s="2" t="e">
        <f>#REF!</f>
        <v>#REF!</v>
      </c>
      <c r="BR123" s="113" t="str">
        <f t="shared" si="22"/>
        <v>37-2</v>
      </c>
      <c r="BS123" s="114">
        <f>OOC!G125</f>
        <v>0.32999999999999996</v>
      </c>
      <c r="BT123" s="114">
        <f>OOC!H125</f>
        <v>0.27</v>
      </c>
      <c r="BU123" s="3" t="e">
        <f t="shared" si="23"/>
        <v>#REF!</v>
      </c>
      <c r="BV123" s="3" t="e">
        <f t="shared" si="24"/>
        <v>#REF!</v>
      </c>
      <c r="BW123" s="3" t="e">
        <f t="shared" si="25"/>
        <v>#REF!</v>
      </c>
      <c r="BX123" s="115" t="e">
        <f>IF(AND(IF(OOC!G125="",0,OOC!G125) &gt;= IF(O123="",0,O123), IF(O123="",0,O123) &gt; IF(L123="",0,L123)), "OOC",
IF(AND(IF(M123="",0,M123) &gt; IF(P123="",0,P123), IF(P123="",0,P123) &gt;= IF(OOC!H125="",0,OOC!H125)), "OOC",
IF(IF(O123="",0,O123) &gt; IF(OOC!G125="",0,OOC!G125), "OOS",
IF(IF(OOC!H125="",0,OOC!H125) &gt; IF(P123="",0,P123), "OOS", "OK"))))</f>
        <v>#REF!</v>
      </c>
    </row>
    <row r="124" spans="1:76" ht="15" customHeight="1">
      <c r="A124" s="17"/>
      <c r="B124" s="84" t="s">
        <v>280</v>
      </c>
      <c r="C124" s="85" t="s">
        <v>281</v>
      </c>
      <c r="D124" s="88" t="s">
        <v>135</v>
      </c>
      <c r="E124" s="90">
        <v>1.33</v>
      </c>
      <c r="F124" s="12" t="s">
        <v>44</v>
      </c>
      <c r="G124" s="13">
        <v>0.3</v>
      </c>
      <c r="H124" s="14" t="e">
        <f>IF(OOC!S124=0,"",OOC!S124)</f>
        <v>#REF!</v>
      </c>
      <c r="I124" s="14" t="e">
        <f>IF(OOC!T124=0,"",OOC!T124)</f>
        <v>#REF!</v>
      </c>
      <c r="J124" s="15" t="s">
        <v>12</v>
      </c>
      <c r="K124" s="75"/>
      <c r="L124" s="18" t="e">
        <f t="shared" si="28"/>
        <v>#REF!</v>
      </c>
      <c r="M124" s="24" t="e">
        <f t="shared" si="29"/>
        <v>#REF!</v>
      </c>
      <c r="N124" s="28"/>
      <c r="O124" s="3" t="e">
        <f t="shared" si="3"/>
        <v>#REF!</v>
      </c>
      <c r="P124" s="3" t="e">
        <f t="shared" si="4"/>
        <v>#REF!</v>
      </c>
      <c r="Q124" s="3" t="e">
        <f t="shared" si="5"/>
        <v>#REF!</v>
      </c>
      <c r="R124" s="4" t="e">
        <f t="shared" si="6"/>
        <v>#REF!</v>
      </c>
      <c r="S124" s="5" t="e">
        <f t="shared" si="27"/>
        <v>#REF!</v>
      </c>
      <c r="T124" s="77" t="e">
        <f t="shared" si="30"/>
        <v>#REF!</v>
      </c>
      <c r="U124" s="77" t="e">
        <f t="shared" si="8"/>
        <v>#REF!</v>
      </c>
      <c r="V124" s="5" t="e">
        <f t="shared" si="31"/>
        <v>#REF!</v>
      </c>
      <c r="W124" s="5" t="e">
        <f t="shared" si="32"/>
        <v>#REF!</v>
      </c>
      <c r="X124" s="5" t="e">
        <f t="shared" si="33"/>
        <v>#REF!</v>
      </c>
      <c r="Y124" s="73" t="e">
        <f t="shared" si="34"/>
        <v>#REF!</v>
      </c>
      <c r="Z124" s="32"/>
      <c r="AA124" s="32"/>
      <c r="AB124" s="32"/>
      <c r="AC124" s="32"/>
      <c r="AD124" s="29"/>
      <c r="AE124" s="20"/>
      <c r="AF124" s="76"/>
      <c r="AG124" s="60"/>
      <c r="AH124" s="60"/>
      <c r="AI124" s="61"/>
      <c r="AJ124" s="19"/>
      <c r="AK124" s="2" t="e">
        <f>#REF!</f>
        <v>#REF!</v>
      </c>
      <c r="AL124" s="2" t="e">
        <f>#REF!</f>
        <v>#REF!</v>
      </c>
      <c r="AM124" s="2" t="e">
        <f>#REF!</f>
        <v>#REF!</v>
      </c>
      <c r="AN124" s="2" t="e">
        <f>#REF!</f>
        <v>#REF!</v>
      </c>
      <c r="AO124" s="2" t="e">
        <f>#REF!</f>
        <v>#REF!</v>
      </c>
      <c r="AP124" s="2" t="e">
        <f>#REF!</f>
        <v>#REF!</v>
      </c>
      <c r="AQ124" s="2" t="e">
        <f>#REF!</f>
        <v>#REF!</v>
      </c>
      <c r="AR124" s="2" t="e">
        <f>#REF!</f>
        <v>#REF!</v>
      </c>
      <c r="AS124" s="2" t="e">
        <f>#REF!</f>
        <v>#REF!</v>
      </c>
      <c r="AT124" s="2" t="e">
        <f>#REF!</f>
        <v>#REF!</v>
      </c>
      <c r="AU124" s="2" t="e">
        <f>#REF!</f>
        <v>#REF!</v>
      </c>
      <c r="AV124" s="2" t="e">
        <f>#REF!</f>
        <v>#REF!</v>
      </c>
      <c r="AW124" s="2" t="e">
        <f>#REF!</f>
        <v>#REF!</v>
      </c>
      <c r="AX124" s="2" t="e">
        <f>#REF!</f>
        <v>#REF!</v>
      </c>
      <c r="AY124" s="2" t="e">
        <f>#REF!</f>
        <v>#REF!</v>
      </c>
      <c r="AZ124" s="2" t="e">
        <f>#REF!</f>
        <v>#REF!</v>
      </c>
      <c r="BA124" s="2" t="e">
        <f>#REF!</f>
        <v>#REF!</v>
      </c>
      <c r="BB124" s="2" t="e">
        <f>#REF!</f>
        <v>#REF!</v>
      </c>
      <c r="BC124" s="2" t="e">
        <f>#REF!</f>
        <v>#REF!</v>
      </c>
      <c r="BD124" s="2" t="e">
        <f>#REF!</f>
        <v>#REF!</v>
      </c>
      <c r="BE124" s="2" t="e">
        <f>#REF!</f>
        <v>#REF!</v>
      </c>
      <c r="BF124" s="2" t="e">
        <f>#REF!</f>
        <v>#REF!</v>
      </c>
      <c r="BG124" s="2" t="e">
        <f>#REF!</f>
        <v>#REF!</v>
      </c>
      <c r="BH124" s="2" t="e">
        <f>#REF!</f>
        <v>#REF!</v>
      </c>
      <c r="BI124" s="2" t="e">
        <f>#REF!</f>
        <v>#REF!</v>
      </c>
      <c r="BJ124" s="2" t="e">
        <f>#REF!</f>
        <v>#REF!</v>
      </c>
      <c r="BK124" s="2" t="e">
        <f>#REF!</f>
        <v>#REF!</v>
      </c>
      <c r="BL124" s="2" t="e">
        <f>#REF!</f>
        <v>#REF!</v>
      </c>
      <c r="BM124" s="2" t="e">
        <f>#REF!</f>
        <v>#REF!</v>
      </c>
      <c r="BN124" s="2" t="e">
        <f>#REF!</f>
        <v>#REF!</v>
      </c>
      <c r="BO124" s="2" t="e">
        <f>#REF!</f>
        <v>#REF!</v>
      </c>
      <c r="BP124" s="2" t="e">
        <f>#REF!</f>
        <v>#REF!</v>
      </c>
      <c r="BR124" s="113" t="str">
        <f t="shared" si="22"/>
        <v>37-3</v>
      </c>
      <c r="BS124" s="114">
        <f>OOC!G126</f>
        <v>0.32999999999999996</v>
      </c>
      <c r="BT124" s="114">
        <f>OOC!H126</f>
        <v>0.27</v>
      </c>
      <c r="BU124" s="3" t="e">
        <f t="shared" si="23"/>
        <v>#REF!</v>
      </c>
      <c r="BV124" s="3" t="e">
        <f t="shared" si="24"/>
        <v>#REF!</v>
      </c>
      <c r="BW124" s="3" t="e">
        <f t="shared" si="25"/>
        <v>#REF!</v>
      </c>
      <c r="BX124" s="115" t="e">
        <f>IF(AND(IF(OOC!G126="",0,OOC!G126) &gt;= IF(O124="",0,O124), IF(O124="",0,O124) &gt; IF(L124="",0,L124)), "OOC",
IF(AND(IF(M124="",0,M124) &gt; IF(P124="",0,P124), IF(P124="",0,P124) &gt;= IF(OOC!H126="",0,OOC!H126)), "OOC",
IF(IF(O124="",0,O124) &gt; IF(OOC!G126="",0,OOC!G126), "OOS",
IF(IF(OOC!H126="",0,OOC!H126) &gt; IF(P124="",0,P124), "OOS", "OK"))))</f>
        <v>#REF!</v>
      </c>
    </row>
    <row r="125" spans="1:76" ht="15" customHeight="1">
      <c r="A125" s="17"/>
      <c r="B125" s="84" t="s">
        <v>280</v>
      </c>
      <c r="C125" s="85" t="s">
        <v>282</v>
      </c>
      <c r="D125" s="88" t="s">
        <v>135</v>
      </c>
      <c r="E125" s="90">
        <v>1.33</v>
      </c>
      <c r="F125" s="12" t="s">
        <v>44</v>
      </c>
      <c r="G125" s="13">
        <v>0.3</v>
      </c>
      <c r="H125" s="14" t="e">
        <f>IF(OOC!S125=0,"",OOC!S125)</f>
        <v>#REF!</v>
      </c>
      <c r="I125" s="14" t="e">
        <f>IF(OOC!T125=0,"",OOC!T125)</f>
        <v>#REF!</v>
      </c>
      <c r="J125" s="15" t="s">
        <v>12</v>
      </c>
      <c r="K125" s="75"/>
      <c r="L125" s="18" t="e">
        <f t="shared" si="28"/>
        <v>#REF!</v>
      </c>
      <c r="M125" s="24" t="e">
        <f t="shared" si="29"/>
        <v>#REF!</v>
      </c>
      <c r="N125" s="28"/>
      <c r="O125" s="3" t="e">
        <f t="shared" si="3"/>
        <v>#REF!</v>
      </c>
      <c r="P125" s="3" t="e">
        <f t="shared" si="4"/>
        <v>#REF!</v>
      </c>
      <c r="Q125" s="3" t="e">
        <f t="shared" si="5"/>
        <v>#REF!</v>
      </c>
      <c r="R125" s="4" t="e">
        <f t="shared" si="6"/>
        <v>#REF!</v>
      </c>
      <c r="S125" s="5" t="e">
        <f t="shared" si="27"/>
        <v>#REF!</v>
      </c>
      <c r="T125" s="77" t="e">
        <f t="shared" si="30"/>
        <v>#REF!</v>
      </c>
      <c r="U125" s="77" t="e">
        <f t="shared" si="8"/>
        <v>#REF!</v>
      </c>
      <c r="V125" s="5" t="e">
        <f t="shared" si="31"/>
        <v>#REF!</v>
      </c>
      <c r="W125" s="5" t="e">
        <f t="shared" si="32"/>
        <v>#REF!</v>
      </c>
      <c r="X125" s="5" t="e">
        <f t="shared" si="33"/>
        <v>#REF!</v>
      </c>
      <c r="Y125" s="73" t="e">
        <f t="shared" si="34"/>
        <v>#REF!</v>
      </c>
      <c r="Z125" s="32"/>
      <c r="AA125" s="32"/>
      <c r="AB125" s="32"/>
      <c r="AC125" s="32"/>
      <c r="AD125" s="29"/>
      <c r="AE125" s="20"/>
      <c r="AF125" s="76"/>
      <c r="AG125" s="60"/>
      <c r="AH125" s="60"/>
      <c r="AI125" s="61"/>
      <c r="AJ125" s="19"/>
      <c r="AK125" s="2" t="e">
        <f>#REF!</f>
        <v>#REF!</v>
      </c>
      <c r="AL125" s="2" t="e">
        <f>#REF!</f>
        <v>#REF!</v>
      </c>
      <c r="AM125" s="2" t="e">
        <f>#REF!</f>
        <v>#REF!</v>
      </c>
      <c r="AN125" s="2" t="e">
        <f>#REF!</f>
        <v>#REF!</v>
      </c>
      <c r="AO125" s="2" t="e">
        <f>#REF!</f>
        <v>#REF!</v>
      </c>
      <c r="AP125" s="2" t="e">
        <f>#REF!</f>
        <v>#REF!</v>
      </c>
      <c r="AQ125" s="2" t="e">
        <f>#REF!</f>
        <v>#REF!</v>
      </c>
      <c r="AR125" s="2" t="e">
        <f>#REF!</f>
        <v>#REF!</v>
      </c>
      <c r="AS125" s="2" t="e">
        <f>#REF!</f>
        <v>#REF!</v>
      </c>
      <c r="AT125" s="2" t="e">
        <f>#REF!</f>
        <v>#REF!</v>
      </c>
      <c r="AU125" s="2" t="e">
        <f>#REF!</f>
        <v>#REF!</v>
      </c>
      <c r="AV125" s="2" t="e">
        <f>#REF!</f>
        <v>#REF!</v>
      </c>
      <c r="AW125" s="2" t="e">
        <f>#REF!</f>
        <v>#REF!</v>
      </c>
      <c r="AX125" s="2" t="e">
        <f>#REF!</f>
        <v>#REF!</v>
      </c>
      <c r="AY125" s="2" t="e">
        <f>#REF!</f>
        <v>#REF!</v>
      </c>
      <c r="AZ125" s="2" t="e">
        <f>#REF!</f>
        <v>#REF!</v>
      </c>
      <c r="BA125" s="2" t="e">
        <f>#REF!</f>
        <v>#REF!</v>
      </c>
      <c r="BB125" s="2" t="e">
        <f>#REF!</f>
        <v>#REF!</v>
      </c>
      <c r="BC125" s="2" t="e">
        <f>#REF!</f>
        <v>#REF!</v>
      </c>
      <c r="BD125" s="2" t="e">
        <f>#REF!</f>
        <v>#REF!</v>
      </c>
      <c r="BE125" s="2" t="e">
        <f>#REF!</f>
        <v>#REF!</v>
      </c>
      <c r="BF125" s="2" t="e">
        <f>#REF!</f>
        <v>#REF!</v>
      </c>
      <c r="BG125" s="2" t="e">
        <f>#REF!</f>
        <v>#REF!</v>
      </c>
      <c r="BH125" s="2" t="e">
        <f>#REF!</f>
        <v>#REF!</v>
      </c>
      <c r="BI125" s="2" t="e">
        <f>#REF!</f>
        <v>#REF!</v>
      </c>
      <c r="BJ125" s="2" t="e">
        <f>#REF!</f>
        <v>#REF!</v>
      </c>
      <c r="BK125" s="2" t="e">
        <f>#REF!</f>
        <v>#REF!</v>
      </c>
      <c r="BL125" s="2" t="e">
        <f>#REF!</f>
        <v>#REF!</v>
      </c>
      <c r="BM125" s="2" t="e">
        <f>#REF!</f>
        <v>#REF!</v>
      </c>
      <c r="BN125" s="2" t="e">
        <f>#REF!</f>
        <v>#REF!</v>
      </c>
      <c r="BO125" s="2" t="e">
        <f>#REF!</f>
        <v>#REF!</v>
      </c>
      <c r="BP125" s="2" t="e">
        <f>#REF!</f>
        <v>#REF!</v>
      </c>
      <c r="BR125" s="113" t="str">
        <f t="shared" si="22"/>
        <v>37-4</v>
      </c>
      <c r="BS125" s="114">
        <f>OOC!G127</f>
        <v>0.32999999999999996</v>
      </c>
      <c r="BT125" s="114">
        <f>OOC!H127</f>
        <v>0.27</v>
      </c>
      <c r="BU125" s="3" t="e">
        <f t="shared" si="23"/>
        <v>#REF!</v>
      </c>
      <c r="BV125" s="3" t="e">
        <f t="shared" si="24"/>
        <v>#REF!</v>
      </c>
      <c r="BW125" s="3" t="e">
        <f t="shared" si="25"/>
        <v>#REF!</v>
      </c>
      <c r="BX125" s="115" t="e">
        <f>IF(AND(IF(OOC!G127="",0,OOC!G127) &gt;= IF(O125="",0,O125), IF(O125="",0,O125) &gt; IF(L125="",0,L125)), "OOC",
IF(AND(IF(M125="",0,M125) &gt; IF(P125="",0,P125), IF(P125="",0,P125) &gt;= IF(OOC!H127="",0,OOC!H127)), "OOC",
IF(IF(O125="",0,O125) &gt; IF(OOC!G127="",0,OOC!G127), "OOS",
IF(IF(OOC!H127="",0,OOC!H127) &gt; IF(P125="",0,P125), "OOS", "OK"))))</f>
        <v>#REF!</v>
      </c>
    </row>
    <row r="126" spans="1:76" ht="15" customHeight="1">
      <c r="A126" s="17">
        <v>19</v>
      </c>
      <c r="B126" s="84" t="s">
        <v>279</v>
      </c>
      <c r="C126" s="85" t="s">
        <v>206</v>
      </c>
      <c r="D126" s="88" t="s">
        <v>135</v>
      </c>
      <c r="E126" s="90">
        <v>1.33</v>
      </c>
      <c r="F126" s="12" t="s">
        <v>44</v>
      </c>
      <c r="G126" s="13">
        <v>0.3</v>
      </c>
      <c r="H126" s="14">
        <f>IF(OOC!S126=0,"",OOC!S126)</f>
        <v>0.03</v>
      </c>
      <c r="I126" s="14">
        <f>IF(OOC!T126=0,"",OOC!T126)</f>
        <v>-0.03</v>
      </c>
      <c r="J126" s="15" t="s">
        <v>12</v>
      </c>
      <c r="K126" s="75"/>
      <c r="L126" s="18">
        <f t="shared" si="28"/>
        <v>0.32999999999999996</v>
      </c>
      <c r="M126" s="24">
        <f t="shared" si="29"/>
        <v>0.27</v>
      </c>
      <c r="N126" s="28"/>
      <c r="O126" s="3" t="e">
        <f t="shared" si="3"/>
        <v>#REF!</v>
      </c>
      <c r="P126" s="3" t="e">
        <f t="shared" si="4"/>
        <v>#REF!</v>
      </c>
      <c r="Q126" s="3" t="e">
        <f t="shared" si="5"/>
        <v>#REF!</v>
      </c>
      <c r="R126" s="4" t="e">
        <f t="shared" si="6"/>
        <v>#REF!</v>
      </c>
      <c r="S126" s="5" t="e">
        <f t="shared" si="27"/>
        <v>#REF!</v>
      </c>
      <c r="T126" s="77" t="e">
        <f t="shared" si="30"/>
        <v>#REF!</v>
      </c>
      <c r="U126" s="77" t="e">
        <f t="shared" si="8"/>
        <v>#REF!</v>
      </c>
      <c r="V126" s="5" t="e">
        <f t="shared" si="31"/>
        <v>#REF!</v>
      </c>
      <c r="W126" s="5" t="e">
        <f t="shared" si="32"/>
        <v>#REF!</v>
      </c>
      <c r="X126" s="5" t="e">
        <f t="shared" si="33"/>
        <v>#REF!</v>
      </c>
      <c r="Y126" s="73" t="e">
        <f t="shared" si="34"/>
        <v>#REF!</v>
      </c>
      <c r="Z126" s="32" t="e">
        <f>IF($Q126="","",IF(F126="Tolerance",IF(($E126*3*R126+Q126)-G126&lt;H126,"",($E126*3*R126+Q126)-G126),IF(OR(F126="GD&amp;T",F126="MAX"),IF(($E126*3*R126+Q126)&lt;H126,"",($E126*3*R126+Q126)),"")))</f>
        <v>#REF!</v>
      </c>
      <c r="AA126" s="32" t="e">
        <f>IF(Q126="","",IF(F126="Tolerance",IF(-(($E126*3*R126)-Q126)-G126&gt;I126,"",-(($E126*3*R126)-Q126)-G126),IF(F126="MIN",IF(-(($E126*3*R126)-Q126)&gt;I126,"",-(($E126*3*R126)-Q126)),"")))</f>
        <v>#REF!</v>
      </c>
      <c r="AB126" s="32" t="e">
        <f>IF(OR(G126="",Q126=""),"",(L126+M126)/2-Q126)</f>
        <v>#REF!</v>
      </c>
      <c r="AC126" s="32" t="e">
        <f t="shared" si="0"/>
        <v>#REF!</v>
      </c>
      <c r="AD126" s="29"/>
      <c r="AE126" s="20" t="str">
        <f t="shared" si="16"/>
        <v/>
      </c>
      <c r="AF126" s="76"/>
      <c r="AG126" s="60"/>
      <c r="AH126" s="60"/>
      <c r="AI126" s="61"/>
      <c r="AJ126" s="19"/>
      <c r="AK126" s="2" t="e">
        <f>#REF!</f>
        <v>#REF!</v>
      </c>
      <c r="AL126" s="2" t="e">
        <f>#REF!</f>
        <v>#REF!</v>
      </c>
      <c r="AM126" s="2" t="e">
        <f>#REF!</f>
        <v>#REF!</v>
      </c>
      <c r="AN126" s="2" t="e">
        <f>#REF!</f>
        <v>#REF!</v>
      </c>
      <c r="AO126" s="2" t="e">
        <f>#REF!</f>
        <v>#REF!</v>
      </c>
      <c r="AP126" s="2" t="e">
        <f>#REF!</f>
        <v>#REF!</v>
      </c>
      <c r="AQ126" s="2" t="e">
        <f>#REF!</f>
        <v>#REF!</v>
      </c>
      <c r="AR126" s="2" t="e">
        <f>#REF!</f>
        <v>#REF!</v>
      </c>
      <c r="AS126" s="2" t="e">
        <f>#REF!</f>
        <v>#REF!</v>
      </c>
      <c r="AT126" s="2" t="e">
        <f>#REF!</f>
        <v>#REF!</v>
      </c>
      <c r="AU126" s="2" t="e">
        <f>#REF!</f>
        <v>#REF!</v>
      </c>
      <c r="AV126" s="2" t="e">
        <f>#REF!</f>
        <v>#REF!</v>
      </c>
      <c r="AW126" s="2" t="e">
        <f>#REF!</f>
        <v>#REF!</v>
      </c>
      <c r="AX126" s="2" t="e">
        <f>#REF!</f>
        <v>#REF!</v>
      </c>
      <c r="AY126" s="2" t="e">
        <f>#REF!</f>
        <v>#REF!</v>
      </c>
      <c r="AZ126" s="2" t="e">
        <f>#REF!</f>
        <v>#REF!</v>
      </c>
      <c r="BA126" s="2" t="e">
        <f>#REF!</f>
        <v>#REF!</v>
      </c>
      <c r="BB126" s="2" t="e">
        <f>#REF!</f>
        <v>#REF!</v>
      </c>
      <c r="BC126" s="2" t="e">
        <f>#REF!</f>
        <v>#REF!</v>
      </c>
      <c r="BD126" s="2" t="e">
        <f>#REF!</f>
        <v>#REF!</v>
      </c>
      <c r="BE126" s="2" t="e">
        <f>#REF!</f>
        <v>#REF!</v>
      </c>
      <c r="BF126" s="2" t="e">
        <f>#REF!</f>
        <v>#REF!</v>
      </c>
      <c r="BG126" s="2" t="e">
        <f>#REF!</f>
        <v>#REF!</v>
      </c>
      <c r="BH126" s="2" t="e">
        <f>#REF!</f>
        <v>#REF!</v>
      </c>
      <c r="BI126" s="2" t="e">
        <f>#REF!</f>
        <v>#REF!</v>
      </c>
      <c r="BJ126" s="2" t="e">
        <f>#REF!</f>
        <v>#REF!</v>
      </c>
      <c r="BK126" s="2" t="e">
        <f>#REF!</f>
        <v>#REF!</v>
      </c>
      <c r="BL126" s="2" t="e">
        <f>#REF!</f>
        <v>#REF!</v>
      </c>
      <c r="BM126" s="2" t="e">
        <f>#REF!</f>
        <v>#REF!</v>
      </c>
      <c r="BN126" s="2" t="e">
        <f>#REF!</f>
        <v>#REF!</v>
      </c>
      <c r="BO126" s="2" t="e">
        <f>#REF!</f>
        <v>#REF!</v>
      </c>
      <c r="BP126" s="2" t="e">
        <f>#REF!</f>
        <v>#REF!</v>
      </c>
      <c r="BR126" s="113" t="str">
        <f t="shared" si="22"/>
        <v>38-1</v>
      </c>
      <c r="BS126" s="114">
        <f>OOC!G128</f>
        <v>0.32999999999999996</v>
      </c>
      <c r="BT126" s="114">
        <f>OOC!H128</f>
        <v>0.27</v>
      </c>
      <c r="BU126" s="3" t="e">
        <f t="shared" si="23"/>
        <v>#REF!</v>
      </c>
      <c r="BV126" s="3" t="e">
        <f t="shared" si="24"/>
        <v>#REF!</v>
      </c>
      <c r="BW126" s="3" t="e">
        <f t="shared" si="25"/>
        <v>#REF!</v>
      </c>
      <c r="BX126" s="115" t="e">
        <f>IF(AND(IF(OOC!G128="",0,OOC!G128) &gt;= IF(O126="",0,O126), IF(O126="",0,O126) &gt; IF(L126="",0,L126)), "OOC",
IF(AND(IF(M126="",0,M126) &gt; IF(P126="",0,P126), IF(P126="",0,P126) &gt;= IF(OOC!H128="",0,OOC!H128)), "OOC",
IF(IF(O126="",0,O126) &gt; IF(OOC!G128="",0,OOC!G128), "OOS",
IF(IF(OOC!H128="",0,OOC!H128) &gt; IF(P126="",0,P126), "OOS", "OK"))))</f>
        <v>#REF!</v>
      </c>
    </row>
    <row r="127" spans="1:76" ht="15" customHeight="1">
      <c r="A127" s="17">
        <v>19</v>
      </c>
      <c r="B127" s="84" t="s">
        <v>279</v>
      </c>
      <c r="C127" s="85" t="s">
        <v>207</v>
      </c>
      <c r="D127" s="88" t="s">
        <v>135</v>
      </c>
      <c r="E127" s="90">
        <v>1.33</v>
      </c>
      <c r="F127" s="12" t="s">
        <v>44</v>
      </c>
      <c r="G127" s="13">
        <v>0.3</v>
      </c>
      <c r="H127" s="14">
        <f>IF(OOC!S127=0,"",OOC!S127)</f>
        <v>0.03</v>
      </c>
      <c r="I127" s="14">
        <f>IF(OOC!T127=0,"",OOC!T127)</f>
        <v>-0.03</v>
      </c>
      <c r="J127" s="15" t="s">
        <v>12</v>
      </c>
      <c r="K127" s="75"/>
      <c r="L127" s="18">
        <f t="shared" si="28"/>
        <v>0.32999999999999996</v>
      </c>
      <c r="M127" s="24">
        <f t="shared" si="29"/>
        <v>0.27</v>
      </c>
      <c r="N127" s="28"/>
      <c r="O127" s="3" t="e">
        <f t="shared" si="3"/>
        <v>#REF!</v>
      </c>
      <c r="P127" s="3" t="e">
        <f t="shared" si="4"/>
        <v>#REF!</v>
      </c>
      <c r="Q127" s="3" t="e">
        <f t="shared" si="5"/>
        <v>#REF!</v>
      </c>
      <c r="R127" s="4" t="e">
        <f t="shared" si="6"/>
        <v>#REF!</v>
      </c>
      <c r="S127" s="5" t="e">
        <f t="shared" si="27"/>
        <v>#REF!</v>
      </c>
      <c r="T127" s="77" t="e">
        <f t="shared" si="30"/>
        <v>#REF!</v>
      </c>
      <c r="U127" s="77" t="e">
        <f t="shared" si="8"/>
        <v>#REF!</v>
      </c>
      <c r="V127" s="5" t="e">
        <f t="shared" si="31"/>
        <v>#REF!</v>
      </c>
      <c r="W127" s="5" t="e">
        <f t="shared" si="32"/>
        <v>#REF!</v>
      </c>
      <c r="X127" s="5" t="e">
        <f t="shared" si="33"/>
        <v>#REF!</v>
      </c>
      <c r="Y127" s="73" t="e">
        <f t="shared" si="34"/>
        <v>#REF!</v>
      </c>
      <c r="Z127" s="32" t="e">
        <f>IF($Q127="","",IF(F127="Tolerance",IF(($E127*3*R127+Q127)-G127&lt;H127,"",($E127*3*R127+Q127)-G127),IF(OR(F127="GD&amp;T",F127="MAX"),IF(($E127*3*R127+Q127)&lt;H127,"",($E127*3*R127+Q127)),"")))</f>
        <v>#REF!</v>
      </c>
      <c r="AA127" s="32" t="e">
        <f>IF(Q127="","",IF(F127="Tolerance",IF(-(($E127*3*R127)-Q127)-G127&gt;I127,"",-(($E127*3*R127)-Q127)-G127),IF(F127="MIN",IF(-(($E127*3*R127)-Q127)&gt;I127,"",-(($E127*3*R127)-Q127)),"")))</f>
        <v>#REF!</v>
      </c>
      <c r="AB127" s="32" t="e">
        <f>IF(OR(G127="",Q127=""),"",(L127+M127)/2-Q127)</f>
        <v>#REF!</v>
      </c>
      <c r="AC127" s="32" t="e">
        <f t="shared" si="0"/>
        <v>#REF!</v>
      </c>
      <c r="AD127" s="29"/>
      <c r="AE127" s="20" t="str">
        <f t="shared" si="16"/>
        <v/>
      </c>
      <c r="AF127" s="76"/>
      <c r="AG127" s="60"/>
      <c r="AH127" s="60"/>
      <c r="AI127" s="61"/>
      <c r="AJ127" s="19"/>
      <c r="AK127" s="2" t="e">
        <f>#REF!</f>
        <v>#REF!</v>
      </c>
      <c r="AL127" s="2" t="e">
        <f>#REF!</f>
        <v>#REF!</v>
      </c>
      <c r="AM127" s="2" t="e">
        <f>#REF!</f>
        <v>#REF!</v>
      </c>
      <c r="AN127" s="2" t="e">
        <f>#REF!</f>
        <v>#REF!</v>
      </c>
      <c r="AO127" s="2" t="e">
        <f>#REF!</f>
        <v>#REF!</v>
      </c>
      <c r="AP127" s="2" t="e">
        <f>#REF!</f>
        <v>#REF!</v>
      </c>
      <c r="AQ127" s="2" t="e">
        <f>#REF!</f>
        <v>#REF!</v>
      </c>
      <c r="AR127" s="2" t="e">
        <f>#REF!</f>
        <v>#REF!</v>
      </c>
      <c r="AS127" s="2" t="e">
        <f>#REF!</f>
        <v>#REF!</v>
      </c>
      <c r="AT127" s="2" t="e">
        <f>#REF!</f>
        <v>#REF!</v>
      </c>
      <c r="AU127" s="2" t="e">
        <f>#REF!</f>
        <v>#REF!</v>
      </c>
      <c r="AV127" s="2" t="e">
        <f>#REF!</f>
        <v>#REF!</v>
      </c>
      <c r="AW127" s="2" t="e">
        <f>#REF!</f>
        <v>#REF!</v>
      </c>
      <c r="AX127" s="2" t="e">
        <f>#REF!</f>
        <v>#REF!</v>
      </c>
      <c r="AY127" s="2" t="e">
        <f>#REF!</f>
        <v>#REF!</v>
      </c>
      <c r="AZ127" s="2" t="e">
        <f>#REF!</f>
        <v>#REF!</v>
      </c>
      <c r="BA127" s="2" t="e">
        <f>#REF!</f>
        <v>#REF!</v>
      </c>
      <c r="BB127" s="2" t="e">
        <f>#REF!</f>
        <v>#REF!</v>
      </c>
      <c r="BC127" s="2" t="e">
        <f>#REF!</f>
        <v>#REF!</v>
      </c>
      <c r="BD127" s="2" t="e">
        <f>#REF!</f>
        <v>#REF!</v>
      </c>
      <c r="BE127" s="2" t="e">
        <f>#REF!</f>
        <v>#REF!</v>
      </c>
      <c r="BF127" s="2" t="e">
        <f>#REF!</f>
        <v>#REF!</v>
      </c>
      <c r="BG127" s="2" t="e">
        <f>#REF!</f>
        <v>#REF!</v>
      </c>
      <c r="BH127" s="2" t="e">
        <f>#REF!</f>
        <v>#REF!</v>
      </c>
      <c r="BI127" s="2" t="e">
        <f>#REF!</f>
        <v>#REF!</v>
      </c>
      <c r="BJ127" s="2" t="e">
        <f>#REF!</f>
        <v>#REF!</v>
      </c>
      <c r="BK127" s="2" t="e">
        <f>#REF!</f>
        <v>#REF!</v>
      </c>
      <c r="BL127" s="2" t="e">
        <f>#REF!</f>
        <v>#REF!</v>
      </c>
      <c r="BM127" s="2" t="e">
        <f>#REF!</f>
        <v>#REF!</v>
      </c>
      <c r="BN127" s="2" t="e">
        <f>#REF!</f>
        <v>#REF!</v>
      </c>
      <c r="BO127" s="2" t="e">
        <f>#REF!</f>
        <v>#REF!</v>
      </c>
      <c r="BP127" s="2" t="e">
        <f>#REF!</f>
        <v>#REF!</v>
      </c>
      <c r="BR127" s="113" t="str">
        <f t="shared" si="22"/>
        <v>38-2</v>
      </c>
      <c r="BS127" s="114">
        <f>OOC!G129</f>
        <v>0.32999999999999996</v>
      </c>
      <c r="BT127" s="114">
        <f>OOC!H129</f>
        <v>0.27</v>
      </c>
      <c r="BU127" s="3" t="e">
        <f t="shared" si="23"/>
        <v>#REF!</v>
      </c>
      <c r="BV127" s="3" t="e">
        <f t="shared" si="24"/>
        <v>#REF!</v>
      </c>
      <c r="BW127" s="3" t="e">
        <f t="shared" si="25"/>
        <v>#REF!</v>
      </c>
      <c r="BX127" s="115" t="e">
        <f>IF(AND(IF(OOC!G129="",0,OOC!G129) &gt;= IF(O127="",0,O127), IF(O127="",0,O127) &gt; IF(L127="",0,L127)), "OOC",
IF(AND(IF(M127="",0,M127) &gt; IF(P127="",0,P127), IF(P127="",0,P127) &gt;= IF(OOC!H129="",0,OOC!H129)), "OOC",
IF(IF(O127="",0,O127) &gt; IF(OOC!G129="",0,OOC!G129), "OOS",
IF(IF(OOC!H129="",0,OOC!H129) &gt; IF(P127="",0,P127), "OOS", "OK"))))</f>
        <v>#REF!</v>
      </c>
    </row>
    <row r="128" spans="1:76" ht="15" customHeight="1">
      <c r="A128" s="17"/>
      <c r="B128" s="84" t="s">
        <v>280</v>
      </c>
      <c r="C128" s="85" t="s">
        <v>283</v>
      </c>
      <c r="D128" s="88" t="s">
        <v>135</v>
      </c>
      <c r="E128" s="90">
        <v>1.33</v>
      </c>
      <c r="F128" s="12" t="s">
        <v>44</v>
      </c>
      <c r="G128" s="13">
        <v>0.3</v>
      </c>
      <c r="H128" s="14" t="e">
        <f>IF(OOC!S128=0,"",OOC!S128)</f>
        <v>#REF!</v>
      </c>
      <c r="I128" s="14" t="e">
        <f>IF(OOC!T128=0,"",OOC!T128)</f>
        <v>#REF!</v>
      </c>
      <c r="J128" s="15" t="s">
        <v>12</v>
      </c>
      <c r="K128" s="75"/>
      <c r="L128" s="18" t="e">
        <f t="shared" si="28"/>
        <v>#REF!</v>
      </c>
      <c r="M128" s="24" t="e">
        <f t="shared" si="29"/>
        <v>#REF!</v>
      </c>
      <c r="N128" s="28"/>
      <c r="O128" s="3" t="e">
        <f t="shared" si="3"/>
        <v>#REF!</v>
      </c>
      <c r="P128" s="3" t="e">
        <f t="shared" si="4"/>
        <v>#REF!</v>
      </c>
      <c r="Q128" s="3" t="e">
        <f t="shared" si="5"/>
        <v>#REF!</v>
      </c>
      <c r="R128" s="4" t="e">
        <f t="shared" si="6"/>
        <v>#REF!</v>
      </c>
      <c r="S128" s="5" t="e">
        <f t="shared" si="27"/>
        <v>#REF!</v>
      </c>
      <c r="T128" s="77" t="e">
        <f t="shared" si="30"/>
        <v>#REF!</v>
      </c>
      <c r="U128" s="77" t="e">
        <f t="shared" si="8"/>
        <v>#REF!</v>
      </c>
      <c r="V128" s="5" t="e">
        <f t="shared" si="31"/>
        <v>#REF!</v>
      </c>
      <c r="W128" s="5" t="e">
        <f t="shared" si="32"/>
        <v>#REF!</v>
      </c>
      <c r="X128" s="5" t="e">
        <f t="shared" si="33"/>
        <v>#REF!</v>
      </c>
      <c r="Y128" s="73" t="e">
        <f t="shared" si="34"/>
        <v>#REF!</v>
      </c>
      <c r="Z128" s="32"/>
      <c r="AA128" s="32"/>
      <c r="AB128" s="32"/>
      <c r="AC128" s="32"/>
      <c r="AD128" s="29"/>
      <c r="AE128" s="20"/>
      <c r="AF128" s="76"/>
      <c r="AG128" s="60"/>
      <c r="AH128" s="60"/>
      <c r="AI128" s="61"/>
      <c r="AJ128" s="19"/>
      <c r="AK128" s="2" t="e">
        <f>#REF!</f>
        <v>#REF!</v>
      </c>
      <c r="AL128" s="2" t="e">
        <f>#REF!</f>
        <v>#REF!</v>
      </c>
      <c r="AM128" s="2" t="e">
        <f>#REF!</f>
        <v>#REF!</v>
      </c>
      <c r="AN128" s="2" t="e">
        <f>#REF!</f>
        <v>#REF!</v>
      </c>
      <c r="AO128" s="2" t="e">
        <f>#REF!</f>
        <v>#REF!</v>
      </c>
      <c r="AP128" s="2" t="e">
        <f>#REF!</f>
        <v>#REF!</v>
      </c>
      <c r="AQ128" s="2" t="e">
        <f>#REF!</f>
        <v>#REF!</v>
      </c>
      <c r="AR128" s="2" t="e">
        <f>#REF!</f>
        <v>#REF!</v>
      </c>
      <c r="AS128" s="2" t="e">
        <f>#REF!</f>
        <v>#REF!</v>
      </c>
      <c r="AT128" s="2" t="e">
        <f>#REF!</f>
        <v>#REF!</v>
      </c>
      <c r="AU128" s="2" t="e">
        <f>#REF!</f>
        <v>#REF!</v>
      </c>
      <c r="AV128" s="2" t="e">
        <f>#REF!</f>
        <v>#REF!</v>
      </c>
      <c r="AW128" s="2" t="e">
        <f>#REF!</f>
        <v>#REF!</v>
      </c>
      <c r="AX128" s="2" t="e">
        <f>#REF!</f>
        <v>#REF!</v>
      </c>
      <c r="AY128" s="2" t="e">
        <f>#REF!</f>
        <v>#REF!</v>
      </c>
      <c r="AZ128" s="2" t="e">
        <f>#REF!</f>
        <v>#REF!</v>
      </c>
      <c r="BA128" s="2" t="e">
        <f>#REF!</f>
        <v>#REF!</v>
      </c>
      <c r="BB128" s="2" t="e">
        <f>#REF!</f>
        <v>#REF!</v>
      </c>
      <c r="BC128" s="2" t="e">
        <f>#REF!</f>
        <v>#REF!</v>
      </c>
      <c r="BD128" s="2" t="e">
        <f>#REF!</f>
        <v>#REF!</v>
      </c>
      <c r="BE128" s="2" t="e">
        <f>#REF!</f>
        <v>#REF!</v>
      </c>
      <c r="BF128" s="2" t="e">
        <f>#REF!</f>
        <v>#REF!</v>
      </c>
      <c r="BG128" s="2" t="e">
        <f>#REF!</f>
        <v>#REF!</v>
      </c>
      <c r="BH128" s="2" t="e">
        <f>#REF!</f>
        <v>#REF!</v>
      </c>
      <c r="BI128" s="2" t="e">
        <f>#REF!</f>
        <v>#REF!</v>
      </c>
      <c r="BJ128" s="2" t="e">
        <f>#REF!</f>
        <v>#REF!</v>
      </c>
      <c r="BK128" s="2" t="e">
        <f>#REF!</f>
        <v>#REF!</v>
      </c>
      <c r="BL128" s="2" t="e">
        <f>#REF!</f>
        <v>#REF!</v>
      </c>
      <c r="BM128" s="2" t="e">
        <f>#REF!</f>
        <v>#REF!</v>
      </c>
      <c r="BN128" s="2" t="e">
        <f>#REF!</f>
        <v>#REF!</v>
      </c>
      <c r="BO128" s="2" t="e">
        <f>#REF!</f>
        <v>#REF!</v>
      </c>
      <c r="BP128" s="2" t="e">
        <f>#REF!</f>
        <v>#REF!</v>
      </c>
      <c r="BR128" s="113" t="str">
        <f t="shared" si="22"/>
        <v>38-3</v>
      </c>
      <c r="BS128" s="114">
        <f>OOC!G130</f>
        <v>0.32999999999999996</v>
      </c>
      <c r="BT128" s="114">
        <f>OOC!H130</f>
        <v>0.27</v>
      </c>
      <c r="BU128" s="3" t="e">
        <f t="shared" si="23"/>
        <v>#REF!</v>
      </c>
      <c r="BV128" s="3" t="e">
        <f t="shared" si="24"/>
        <v>#REF!</v>
      </c>
      <c r="BW128" s="3" t="e">
        <f t="shared" si="25"/>
        <v>#REF!</v>
      </c>
      <c r="BX128" s="115" t="e">
        <f>IF(AND(IF(OOC!G130="",0,OOC!G130) &gt;= IF(O128="",0,O128), IF(O128="",0,O128) &gt; IF(L128="",0,L128)), "OOC",
IF(AND(IF(M128="",0,M128) &gt; IF(P128="",0,P128), IF(P128="",0,P128) &gt;= IF(OOC!H130="",0,OOC!H130)), "OOC",
IF(IF(O128="",0,O128) &gt; IF(OOC!G130="",0,OOC!G130), "OOS",
IF(IF(OOC!H130="",0,OOC!H130) &gt; IF(P128="",0,P128), "OOS", "OK"))))</f>
        <v>#REF!</v>
      </c>
    </row>
    <row r="129" spans="1:953 1185:2016 2189:3063 3088:3370" ht="15" customHeight="1">
      <c r="A129" s="17"/>
      <c r="B129" s="84" t="s">
        <v>280</v>
      </c>
      <c r="C129" s="85" t="s">
        <v>284</v>
      </c>
      <c r="D129" s="88" t="s">
        <v>135</v>
      </c>
      <c r="E129" s="90">
        <v>1.33</v>
      </c>
      <c r="F129" s="12" t="s">
        <v>44</v>
      </c>
      <c r="G129" s="13">
        <v>0.3</v>
      </c>
      <c r="H129" s="14" t="e">
        <f>IF(OOC!S129=0,"",OOC!S129)</f>
        <v>#REF!</v>
      </c>
      <c r="I129" s="14" t="e">
        <f>IF(OOC!T129=0,"",OOC!T129)</f>
        <v>#REF!</v>
      </c>
      <c r="J129" s="15" t="s">
        <v>12</v>
      </c>
      <c r="K129" s="75"/>
      <c r="L129" s="18" t="e">
        <f t="shared" si="28"/>
        <v>#REF!</v>
      </c>
      <c r="M129" s="24" t="e">
        <f t="shared" si="29"/>
        <v>#REF!</v>
      </c>
      <c r="N129" s="28"/>
      <c r="O129" s="3" t="e">
        <f t="shared" si="3"/>
        <v>#REF!</v>
      </c>
      <c r="P129" s="3" t="e">
        <f t="shared" si="4"/>
        <v>#REF!</v>
      </c>
      <c r="Q129" s="3" t="e">
        <f t="shared" si="5"/>
        <v>#REF!</v>
      </c>
      <c r="R129" s="4" t="e">
        <f t="shared" si="6"/>
        <v>#REF!</v>
      </c>
      <c r="S129" s="5" t="e">
        <f t="shared" si="27"/>
        <v>#REF!</v>
      </c>
      <c r="T129" s="77" t="e">
        <f t="shared" si="30"/>
        <v>#REF!</v>
      </c>
      <c r="U129" s="77" t="e">
        <f t="shared" si="8"/>
        <v>#REF!</v>
      </c>
      <c r="V129" s="5" t="e">
        <f t="shared" si="31"/>
        <v>#REF!</v>
      </c>
      <c r="W129" s="5" t="e">
        <f t="shared" si="32"/>
        <v>#REF!</v>
      </c>
      <c r="X129" s="5" t="e">
        <f t="shared" si="33"/>
        <v>#REF!</v>
      </c>
      <c r="Y129" s="73" t="e">
        <f t="shared" si="34"/>
        <v>#REF!</v>
      </c>
      <c r="Z129" s="32"/>
      <c r="AA129" s="32"/>
      <c r="AB129" s="32"/>
      <c r="AC129" s="32"/>
      <c r="AD129" s="29"/>
      <c r="AE129" s="20"/>
      <c r="AF129" s="76"/>
      <c r="AG129" s="60"/>
      <c r="AH129" s="60"/>
      <c r="AI129" s="61"/>
      <c r="AJ129" s="19"/>
      <c r="AK129" s="2" t="e">
        <f>#REF!</f>
        <v>#REF!</v>
      </c>
      <c r="AL129" s="2" t="e">
        <f>#REF!</f>
        <v>#REF!</v>
      </c>
      <c r="AM129" s="2" t="e">
        <f>#REF!</f>
        <v>#REF!</v>
      </c>
      <c r="AN129" s="2" t="e">
        <f>#REF!</f>
        <v>#REF!</v>
      </c>
      <c r="AO129" s="2" t="e">
        <f>#REF!</f>
        <v>#REF!</v>
      </c>
      <c r="AP129" s="2" t="e">
        <f>#REF!</f>
        <v>#REF!</v>
      </c>
      <c r="AQ129" s="2" t="e">
        <f>#REF!</f>
        <v>#REF!</v>
      </c>
      <c r="AR129" s="2" t="e">
        <f>#REF!</f>
        <v>#REF!</v>
      </c>
      <c r="AS129" s="2" t="e">
        <f>#REF!</f>
        <v>#REF!</v>
      </c>
      <c r="AT129" s="2" t="e">
        <f>#REF!</f>
        <v>#REF!</v>
      </c>
      <c r="AU129" s="2" t="e">
        <f>#REF!</f>
        <v>#REF!</v>
      </c>
      <c r="AV129" s="2" t="e">
        <f>#REF!</f>
        <v>#REF!</v>
      </c>
      <c r="AW129" s="2" t="e">
        <f>#REF!</f>
        <v>#REF!</v>
      </c>
      <c r="AX129" s="2" t="e">
        <f>#REF!</f>
        <v>#REF!</v>
      </c>
      <c r="AY129" s="2" t="e">
        <f>#REF!</f>
        <v>#REF!</v>
      </c>
      <c r="AZ129" s="2" t="e">
        <f>#REF!</f>
        <v>#REF!</v>
      </c>
      <c r="BA129" s="2" t="e">
        <f>#REF!</f>
        <v>#REF!</v>
      </c>
      <c r="BB129" s="2" t="e">
        <f>#REF!</f>
        <v>#REF!</v>
      </c>
      <c r="BC129" s="2" t="e">
        <f>#REF!</f>
        <v>#REF!</v>
      </c>
      <c r="BD129" s="2" t="e">
        <f>#REF!</f>
        <v>#REF!</v>
      </c>
      <c r="BE129" s="2" t="e">
        <f>#REF!</f>
        <v>#REF!</v>
      </c>
      <c r="BF129" s="2" t="e">
        <f>#REF!</f>
        <v>#REF!</v>
      </c>
      <c r="BG129" s="2" t="e">
        <f>#REF!</f>
        <v>#REF!</v>
      </c>
      <c r="BH129" s="2" t="e">
        <f>#REF!</f>
        <v>#REF!</v>
      </c>
      <c r="BI129" s="2" t="e">
        <f>#REF!</f>
        <v>#REF!</v>
      </c>
      <c r="BJ129" s="2" t="e">
        <f>#REF!</f>
        <v>#REF!</v>
      </c>
      <c r="BK129" s="2" t="e">
        <f>#REF!</f>
        <v>#REF!</v>
      </c>
      <c r="BL129" s="2" t="e">
        <f>#REF!</f>
        <v>#REF!</v>
      </c>
      <c r="BM129" s="2" t="e">
        <f>#REF!</f>
        <v>#REF!</v>
      </c>
      <c r="BN129" s="2" t="e">
        <f>#REF!</f>
        <v>#REF!</v>
      </c>
      <c r="BO129" s="2" t="e">
        <f>#REF!</f>
        <v>#REF!</v>
      </c>
      <c r="BP129" s="2" t="e">
        <f>#REF!</f>
        <v>#REF!</v>
      </c>
      <c r="BR129" s="113" t="str">
        <f t="shared" si="22"/>
        <v>38-4</v>
      </c>
      <c r="BS129" s="114">
        <f>OOC!G131</f>
        <v>0.32999999999999996</v>
      </c>
      <c r="BT129" s="114">
        <f>OOC!H131</f>
        <v>0.27</v>
      </c>
      <c r="BU129" s="3" t="e">
        <f t="shared" si="23"/>
        <v>#REF!</v>
      </c>
      <c r="BV129" s="3" t="e">
        <f t="shared" si="24"/>
        <v>#REF!</v>
      </c>
      <c r="BW129" s="3" t="e">
        <f t="shared" si="25"/>
        <v>#REF!</v>
      </c>
      <c r="BX129" s="115" t="e">
        <f>IF(AND(IF(OOC!G131="",0,OOC!G131) &gt;= IF(O129="",0,O129), IF(O129="",0,O129) &gt; IF(L129="",0,L129)), "OOC",
IF(AND(IF(M129="",0,M129) &gt; IF(P129="",0,P129), IF(P129="",0,P129) &gt;= IF(OOC!H131="",0,OOC!H131)), "OOC",
IF(IF(O129="",0,O129) &gt; IF(OOC!G131="",0,OOC!G131), "OOS",
IF(IF(OOC!H131="",0,OOC!H131) &gt; IF(P129="",0,P129), "OOS", "OK"))))</f>
        <v>#REF!</v>
      </c>
    </row>
    <row r="130" spans="1:953 1185:2016 2189:3063 3088:3370" ht="15" customHeight="1">
      <c r="A130" s="17">
        <v>19</v>
      </c>
      <c r="B130" s="84"/>
      <c r="C130" s="87">
        <v>39</v>
      </c>
      <c r="D130" s="88" t="s">
        <v>135</v>
      </c>
      <c r="E130" s="90"/>
      <c r="F130" s="12" t="s">
        <v>44</v>
      </c>
      <c r="G130" s="13">
        <v>14.49</v>
      </c>
      <c r="H130" s="14">
        <f>IF(OOC!S130=0,"",OOC!S130)</f>
        <v>0.03</v>
      </c>
      <c r="I130" s="14">
        <f>IF(OOC!T130=0,"",OOC!T130)</f>
        <v>-0.03</v>
      </c>
      <c r="J130" s="15" t="s">
        <v>12</v>
      </c>
      <c r="K130" s="75"/>
      <c r="L130" s="18">
        <f t="shared" si="28"/>
        <v>14.52</v>
      </c>
      <c r="M130" s="24">
        <f t="shared" si="29"/>
        <v>14.46</v>
      </c>
      <c r="N130" s="28"/>
      <c r="O130" s="3" t="e">
        <f>IF(OR($AK130="",ISNUMBER($AK130)=FALSE),"",MAX(AK130:BP130))</f>
        <v>#REF!</v>
      </c>
      <c r="P130" s="3" t="e">
        <f>IF(OR($AK130="",ISNUMBER($AK130)=FALSE),"",MIN(AK130:BP130))</f>
        <v>#REF!</v>
      </c>
      <c r="Q130" s="3" t="e">
        <f>IF(OR($AK130="",ISNUMBER($AK130)=FALSE),"",AVERAGE(AK130:BP130))</f>
        <v>#REF!</v>
      </c>
      <c r="R130" s="4" t="e">
        <f>IF(OR($AK130="",ISNUMBER($AK130)=FALSE),"",STDEV(AK130:BP130))</f>
        <v>#REF!</v>
      </c>
      <c r="S130" s="5" t="e">
        <f t="shared" si="27"/>
        <v>#REF!</v>
      </c>
      <c r="T130" s="77" t="e">
        <f t="shared" si="30"/>
        <v>#REF!</v>
      </c>
      <c r="U130" s="77" t="e">
        <f t="shared" ref="U130:U265" si="35">IF($T130="","",IF(ABS($T130)&lt;=0.125, "Level A",IF(AND(ABS($T130)&gt;0.125,ABS($T130)&lt;=0.25), "Level B",IF(AND(ABS($T130)&gt;0.25,ABS($T130)&lt;=0.5), "Level C", IF(ABS($T130)&gt;0.5, "Level D")))))</f>
        <v>#REF!</v>
      </c>
      <c r="V130" s="5" t="e">
        <f t="shared" si="31"/>
        <v>#REF!</v>
      </c>
      <c r="W130" s="5" t="e">
        <f t="shared" si="32"/>
        <v>#REF!</v>
      </c>
      <c r="X130" s="5" t="e">
        <f t="shared" si="33"/>
        <v>#REF!</v>
      </c>
      <c r="Y130" s="73" t="e">
        <f t="shared" si="34"/>
        <v>#REF!</v>
      </c>
      <c r="Z130" s="32" t="e">
        <f>IF($Q130="","",IF(F130="Tolerance",IF(($E130*3*R130+Q130)-G130&lt;H130,"",($E130*3*R130+Q130)-G130),IF(OR(F130="GD&amp;T",F130="MAX"),IF(($E130*3*R130+Q130)&lt;H130,"",($E130*3*R130+Q130)),"")))</f>
        <v>#REF!</v>
      </c>
      <c r="AA130" s="32" t="e">
        <f>IF(Q130="","",IF(F130="Tolerance",IF(-(($E130*3*R130)-Q130)-G130&gt;I130,"",-(($E130*3*R130)-Q130)-G130),IF(F130="MIN",IF(-(($E130*3*R130)-Q130)&gt;I130,"",-(($E130*3*R130)-Q130)),"")))</f>
        <v>#REF!</v>
      </c>
      <c r="AB130" s="32" t="e">
        <f>IF(OR(G130="",Q130=""),"",(L130+M130)/2-Q130)</f>
        <v>#REF!</v>
      </c>
      <c r="AC130" s="32" t="e">
        <f t="shared" si="0"/>
        <v>#REF!</v>
      </c>
      <c r="AD130" s="29"/>
      <c r="AE130" s="20" t="str">
        <f t="shared" si="16"/>
        <v/>
      </c>
      <c r="AF130" s="76"/>
      <c r="AG130" s="60"/>
      <c r="AH130" s="60"/>
      <c r="AI130" s="61"/>
      <c r="AJ130" s="19"/>
      <c r="AK130" s="2" t="e">
        <f>#REF!</f>
        <v>#REF!</v>
      </c>
      <c r="AL130" s="2" t="e">
        <f>#REF!</f>
        <v>#REF!</v>
      </c>
      <c r="AM130" s="2" t="e">
        <f>#REF!</f>
        <v>#REF!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R130" s="113">
        <f t="shared" si="22"/>
        <v>39</v>
      </c>
      <c r="BS130" s="114">
        <f>OOC!G132</f>
        <v>14.52</v>
      </c>
      <c r="BT130" s="114">
        <f>OOC!H132</f>
        <v>14.46</v>
      </c>
      <c r="BU130" s="3" t="e">
        <f t="shared" si="23"/>
        <v>#REF!</v>
      </c>
      <c r="BV130" s="3" t="e">
        <f t="shared" si="24"/>
        <v>#REF!</v>
      </c>
      <c r="BW130" s="3" t="e">
        <f t="shared" si="25"/>
        <v>#REF!</v>
      </c>
      <c r="BX130" s="115" t="e">
        <f>IF(AND(IF(OOC!G132="",0,OOC!G132) &gt;= IF(O130="",0,O130), IF(O130="",0,O130) &gt; IF(L130="",0,L130)), "OOC",
IF(AND(IF(M130="",0,M130) &gt; IF(P130="",0,P130), IF(P130="",0,P130) &gt;= IF(OOC!H132="",0,OOC!H132)), "OOC",
IF(IF(O130="",0,O130) &gt; IF(OOC!G132="",0,OOC!G132), "OOS",
IF(IF(OOC!H132="",0,OOC!H132) &gt; IF(P130="",0,P130), "OOS", "OK"))))</f>
        <v>#REF!</v>
      </c>
    </row>
    <row r="131" spans="1:953 1185:2016 2189:3063 3088:3370" ht="15" customHeight="1">
      <c r="A131" s="17">
        <v>19</v>
      </c>
      <c r="B131" s="84"/>
      <c r="C131" s="85" t="s">
        <v>203</v>
      </c>
      <c r="D131" s="88" t="s">
        <v>135</v>
      </c>
      <c r="E131" s="90"/>
      <c r="F131" s="12" t="s">
        <v>44</v>
      </c>
      <c r="G131" s="13">
        <v>3.4889999999999999</v>
      </c>
      <c r="H131" s="14">
        <f>IF(OOC!S131=0,"",OOC!S131)</f>
        <v>0.03</v>
      </c>
      <c r="I131" s="14">
        <f>IF(OOC!T131=0,"",OOC!T131)</f>
        <v>-0.03</v>
      </c>
      <c r="J131" s="15" t="s">
        <v>12</v>
      </c>
      <c r="K131" s="75"/>
      <c r="L131" s="18">
        <f t="shared" si="28"/>
        <v>3.5189999999999997</v>
      </c>
      <c r="M131" s="24">
        <f t="shared" si="29"/>
        <v>3.4590000000000001</v>
      </c>
      <c r="N131" s="28"/>
      <c r="O131" s="3" t="e">
        <f>IF(OR($AK131="",ISNUMBER($AK131)=FALSE),"",MAX(AK131:BP131))</f>
        <v>#REF!</v>
      </c>
      <c r="P131" s="3" t="e">
        <f>IF(OR($AK131="",ISNUMBER($AK131)=FALSE),"",MIN(AK131:BP131))</f>
        <v>#REF!</v>
      </c>
      <c r="Q131" s="3" t="e">
        <f>IF(OR($AK131="",ISNUMBER($AK131)=FALSE),"",AVERAGE(AK131:BP131))</f>
        <v>#REF!</v>
      </c>
      <c r="R131" s="4" t="e">
        <f>IF(OR($AK131="",ISNUMBER($AK131)=FALSE),"",STDEV(AK131:BP131))</f>
        <v>#REF!</v>
      </c>
      <c r="S131" s="5" t="e">
        <f t="shared" si="27"/>
        <v>#REF!</v>
      </c>
      <c r="T131" s="77" t="e">
        <f t="shared" si="30"/>
        <v>#REF!</v>
      </c>
      <c r="U131" s="77" t="e">
        <f t="shared" si="35"/>
        <v>#REF!</v>
      </c>
      <c r="V131" s="5" t="e">
        <f t="shared" si="31"/>
        <v>#REF!</v>
      </c>
      <c r="W131" s="5" t="e">
        <f t="shared" si="32"/>
        <v>#REF!</v>
      </c>
      <c r="X131" s="5" t="e">
        <f t="shared" si="33"/>
        <v>#REF!</v>
      </c>
      <c r="Y131" s="73" t="e">
        <f t="shared" si="34"/>
        <v>#REF!</v>
      </c>
      <c r="Z131" s="32" t="e">
        <f>IF($Q131="","",IF(F131="Tolerance",IF(($E131*3*R131+Q131)-G131&lt;H131,"",($E131*3*R131+Q131)-G131),IF(OR(F131="GD&amp;T",F131="MAX"),IF(($E131*3*R131+Q131)&lt;H131,"",($E131*3*R131+Q131)),"")))</f>
        <v>#REF!</v>
      </c>
      <c r="AA131" s="32" t="e">
        <f>IF(Q131="","",IF(F131="Tolerance",IF(-(($E131*3*R131)-Q131)-G131&gt;I131,"",-(($E131*3*R131)-Q131)-G131),IF(F131="MIN",IF(-(($E131*3*R131)-Q131)&gt;I131,"",-(($E131*3*R131)-Q131)),"")))</f>
        <v>#REF!</v>
      </c>
      <c r="AB131" s="32" t="e">
        <f>IF(OR(G131="",Q131=""),"",(L131+M131)/2-Q131)</f>
        <v>#REF!</v>
      </c>
      <c r="AC131" s="32" t="e">
        <f t="shared" si="0"/>
        <v>#REF!</v>
      </c>
      <c r="AD131" s="29"/>
      <c r="AE131" s="20" t="str">
        <f t="shared" si="16"/>
        <v/>
      </c>
      <c r="AF131" s="76"/>
      <c r="AG131" s="60"/>
      <c r="AH131" s="60"/>
      <c r="AI131" s="61"/>
      <c r="AJ131" s="19"/>
      <c r="AK131" s="2" t="e">
        <f>#REF!</f>
        <v>#REF!</v>
      </c>
      <c r="AL131" s="2" t="e">
        <f>#REF!</f>
        <v>#REF!</v>
      </c>
      <c r="AM131" s="2" t="e">
        <f>#REF!</f>
        <v>#REF!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R131" s="113" t="str">
        <f t="shared" si="22"/>
        <v>40</v>
      </c>
      <c r="BS131" s="114">
        <f>OOC!G133</f>
        <v>3.524</v>
      </c>
      <c r="BT131" s="114">
        <f>OOC!H133</f>
        <v>3.4539999999999997</v>
      </c>
      <c r="BU131" s="3" t="e">
        <f t="shared" si="23"/>
        <v>#REF!</v>
      </c>
      <c r="BV131" s="3" t="e">
        <f t="shared" si="24"/>
        <v>#REF!</v>
      </c>
      <c r="BW131" s="3" t="e">
        <f t="shared" si="25"/>
        <v>#REF!</v>
      </c>
      <c r="BX131" s="115" t="e">
        <f>IF(AND(IF(OOC!G133="",0,OOC!G133) &gt;= IF(O131="",0,O131), IF(O131="",0,O131) &gt; IF(L131="",0,L131)), "OOC",
IF(AND(IF(M131="",0,M131) &gt; IF(P131="",0,P131), IF(P131="",0,P131) &gt;= IF(OOC!H133="",0,OOC!H133)), "OOC",
IF(IF(O131="",0,O131) &gt; IF(OOC!G133="",0,OOC!G133), "OOS",
IF(IF(OOC!H133="",0,OOC!H133) &gt; IF(P131="",0,P131), "OOS", "OK"))))</f>
        <v>#REF!</v>
      </c>
    </row>
    <row r="132" spans="1:953 1185:2016 2189:3063 3088:3370" ht="15" customHeight="1">
      <c r="A132" s="17">
        <v>19</v>
      </c>
      <c r="B132" s="84"/>
      <c r="C132" s="87">
        <v>41</v>
      </c>
      <c r="D132" s="88" t="s">
        <v>135</v>
      </c>
      <c r="E132" s="90"/>
      <c r="F132" s="12" t="s">
        <v>44</v>
      </c>
      <c r="G132" s="13">
        <v>2.6480000000000001</v>
      </c>
      <c r="H132" s="14" t="e">
        <f>IF(OOC!S132=0,"",OOC!S132)</f>
        <v>#REF!</v>
      </c>
      <c r="I132" s="14" t="e">
        <f>IF(OOC!T132=0,"",OOC!T132)</f>
        <v>#REF!</v>
      </c>
      <c r="J132" s="15" t="s">
        <v>12</v>
      </c>
      <c r="K132" s="75"/>
      <c r="L132" s="18" t="e">
        <f t="shared" si="28"/>
        <v>#REF!</v>
      </c>
      <c r="M132" s="24" t="e">
        <f t="shared" si="29"/>
        <v>#REF!</v>
      </c>
      <c r="N132" s="28"/>
      <c r="O132" s="3" t="e">
        <f>IF(OR($AK132="",ISNUMBER($AK132)=FALSE),"",MAX(AK132:BP132))</f>
        <v>#REF!</v>
      </c>
      <c r="P132" s="3" t="e">
        <f>IF(OR($AK132="",ISNUMBER($AK132)=FALSE),"",MIN(AK132:BP132))</f>
        <v>#REF!</v>
      </c>
      <c r="Q132" s="3" t="e">
        <f>IF(OR($AK132="",ISNUMBER($AK132)=FALSE),"",AVERAGE(AK132:BP132))</f>
        <v>#REF!</v>
      </c>
      <c r="R132" s="4" t="e">
        <f>IF(OR($AK132="",ISNUMBER($AK132)=FALSE),"",STDEV(AK132:BP132))</f>
        <v>#REF!</v>
      </c>
      <c r="S132" s="5" t="e">
        <f t="shared" si="27"/>
        <v>#REF!</v>
      </c>
      <c r="T132" s="77" t="e">
        <f t="shared" si="30"/>
        <v>#REF!</v>
      </c>
      <c r="U132" s="77" t="e">
        <f t="shared" si="35"/>
        <v>#REF!</v>
      </c>
      <c r="V132" s="5" t="e">
        <f t="shared" si="31"/>
        <v>#REF!</v>
      </c>
      <c r="W132" s="5" t="e">
        <f t="shared" si="32"/>
        <v>#REF!</v>
      </c>
      <c r="X132" s="5" t="e">
        <f t="shared" si="33"/>
        <v>#REF!</v>
      </c>
      <c r="Y132" s="73" t="e">
        <f t="shared" si="34"/>
        <v>#REF!</v>
      </c>
      <c r="Z132" s="32" t="e">
        <f>IF($Q132="","",IF(F132="Tolerance",IF(($E132*3*R132+Q132)-G132&lt;H132,"",($E132*3*R132+Q132)-G132),IF(OR(F132="GD&amp;T",F132="MAX"),IF(($E132*3*R132+Q132)&lt;H132,"",($E132*3*R132+Q132)),"")))</f>
        <v>#REF!</v>
      </c>
      <c r="AA132" s="32" t="e">
        <f>IF(Q132="","",IF(F132="Tolerance",IF(-(($E132*3*R132)-Q132)-G132&gt;I132,"",-(($E132*3*R132)-Q132)-G132),IF(F132="MIN",IF(-(($E132*3*R132)-Q132)&gt;I132,"",-(($E132*3*R132)-Q132)),"")))</f>
        <v>#REF!</v>
      </c>
      <c r="AB132" s="32" t="e">
        <f>IF(OR(G132="",Q132=""),"",(L132+M132)/2-Q132)</f>
        <v>#REF!</v>
      </c>
      <c r="AC132" s="32" t="e">
        <f t="shared" si="0"/>
        <v>#REF!</v>
      </c>
      <c r="AD132" s="29"/>
      <c r="AE132" s="20" t="str">
        <f t="shared" si="16"/>
        <v/>
      </c>
      <c r="AF132" s="76"/>
      <c r="AG132" s="60"/>
      <c r="AH132" s="60"/>
      <c r="AI132" s="61"/>
      <c r="AJ132" s="19"/>
      <c r="AK132" s="2" t="e">
        <f>#REF!</f>
        <v>#REF!</v>
      </c>
      <c r="AL132" s="2" t="e">
        <f>#REF!</f>
        <v>#REF!</v>
      </c>
      <c r="AM132" s="2" t="e">
        <f>#REF!</f>
        <v>#REF!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R132" s="113">
        <f t="shared" si="22"/>
        <v>41</v>
      </c>
      <c r="BS132" s="114">
        <f>OOC!G134</f>
        <v>2.6779999999999999</v>
      </c>
      <c r="BT132" s="114">
        <f>OOC!H134</f>
        <v>2.6180000000000003</v>
      </c>
      <c r="BU132" s="3" t="e">
        <f t="shared" si="23"/>
        <v>#REF!</v>
      </c>
      <c r="BV132" s="3" t="e">
        <f t="shared" si="24"/>
        <v>#REF!</v>
      </c>
      <c r="BW132" s="3" t="e">
        <f t="shared" si="25"/>
        <v>#REF!</v>
      </c>
      <c r="BX132" s="115" t="e">
        <f>IF(AND(IF(OOC!G134="",0,OOC!G134) &gt;= IF(O132="",0,O132), IF(O132="",0,O132) &gt; IF(L132="",0,L132)), "OOC",
IF(AND(IF(M132="",0,M132) &gt; IF(P132="",0,P132), IF(P132="",0,P132) &gt;= IF(OOC!H134="",0,OOC!H134)), "OOC",
IF(IF(O132="",0,O132) &gt; IF(OOC!G134="",0,OOC!G134), "OOS",
IF(IF(OOC!H134="",0,OOC!H134) &gt; IF(P132="",0,P132), "OOS", "OK"))))</f>
        <v>#REF!</v>
      </c>
    </row>
    <row r="133" spans="1:953 1185:2016 2189:3063 3088:3370" ht="15" customHeight="1">
      <c r="A133" s="17"/>
      <c r="B133" s="84"/>
      <c r="C133" s="87"/>
      <c r="D133" s="88"/>
      <c r="E133" s="90"/>
      <c r="F133" s="12"/>
      <c r="G133" s="13"/>
      <c r="H133" s="14"/>
      <c r="I133" s="14"/>
      <c r="J133" s="15"/>
      <c r="K133" s="75"/>
      <c r="L133" s="18"/>
      <c r="M133" s="24"/>
      <c r="N133" s="28"/>
      <c r="O133" s="3"/>
      <c r="P133" s="3"/>
      <c r="Q133" s="3"/>
      <c r="R133" s="4"/>
      <c r="S133" s="5"/>
      <c r="T133" s="77"/>
      <c r="U133" s="77"/>
      <c r="V133" s="5"/>
      <c r="W133" s="5"/>
      <c r="X133" s="5"/>
      <c r="Y133" s="73"/>
      <c r="Z133" s="32"/>
      <c r="AA133" s="32"/>
      <c r="AB133" s="32"/>
      <c r="AC133" s="32"/>
      <c r="AD133" s="29"/>
      <c r="AE133" s="20"/>
      <c r="AF133" s="76"/>
      <c r="AG133" s="60"/>
      <c r="AH133" s="60"/>
      <c r="AI133" s="61"/>
      <c r="AJ133" s="19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R133" s="113">
        <f t="shared" si="22"/>
        <v>0</v>
      </c>
      <c r="BS133" s="114" t="str">
        <f>OOC!G135</f>
        <v/>
      </c>
      <c r="BT133" s="114" t="str">
        <f>OOC!H135</f>
        <v/>
      </c>
      <c r="BU133" s="3" t="str">
        <f t="shared" si="23"/>
        <v/>
      </c>
      <c r="BV133" s="3" t="str">
        <f t="shared" si="24"/>
        <v/>
      </c>
      <c r="BW133" s="3" t="str">
        <f t="shared" si="25"/>
        <v/>
      </c>
      <c r="BX133" s="115" t="str">
        <f>IF(AND(IF(OOC!G135="",0,OOC!G135) &gt;= IF(O133="",0,O133), IF(O133="",0,O133) &gt; IF(L133="",0,L133)), "OOC",
IF(AND(IF(M133="",0,M133) &gt; IF(P133="",0,P133), IF(P133="",0,P133) &gt;= IF(OOC!H135="",0,OOC!H135)), "OOC",
IF(IF(O133="",0,O133) &gt; IF(OOC!G135="",0,OOC!G135), "OOS",
IF(IF(OOC!H135="",0,OOC!H135) &gt; IF(P133="",0,P133), "OOS", "OK"))))</f>
        <v>OK</v>
      </c>
    </row>
    <row r="134" spans="1:953 1185:2016 2189:3063 3088:3370" ht="15" customHeight="1">
      <c r="A134" s="17"/>
      <c r="B134" s="84"/>
      <c r="C134" s="87"/>
      <c r="D134" s="88"/>
      <c r="E134" s="90"/>
      <c r="F134" s="12"/>
      <c r="G134" s="13"/>
      <c r="H134" s="14"/>
      <c r="I134" s="14"/>
      <c r="J134" s="15"/>
      <c r="K134" s="75"/>
      <c r="L134" s="18"/>
      <c r="M134" s="24"/>
      <c r="N134" s="28"/>
      <c r="O134" s="3"/>
      <c r="P134" s="3"/>
      <c r="Q134" s="3"/>
      <c r="R134" s="4"/>
      <c r="S134" s="5"/>
      <c r="T134" s="77"/>
      <c r="U134" s="77"/>
      <c r="V134" s="5"/>
      <c r="W134" s="5"/>
      <c r="X134" s="5"/>
      <c r="Y134" s="73"/>
      <c r="Z134" s="32"/>
      <c r="AA134" s="32"/>
      <c r="AB134" s="32"/>
      <c r="AC134" s="32"/>
      <c r="AD134" s="29"/>
      <c r="AE134" s="20"/>
      <c r="AF134" s="76"/>
      <c r="AG134" s="60"/>
      <c r="AH134" s="60"/>
      <c r="AI134" s="61"/>
      <c r="AJ134" s="19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R134" s="113">
        <f t="shared" si="22"/>
        <v>0</v>
      </c>
      <c r="BS134" s="114" t="str">
        <f>OOC!G136</f>
        <v/>
      </c>
      <c r="BT134" s="114" t="str">
        <f>OOC!H136</f>
        <v/>
      </c>
      <c r="BU134" s="3" t="str">
        <f t="shared" si="23"/>
        <v/>
      </c>
      <c r="BV134" s="3" t="str">
        <f t="shared" si="24"/>
        <v/>
      </c>
      <c r="BW134" s="3" t="str">
        <f t="shared" si="25"/>
        <v/>
      </c>
      <c r="BX134" s="115" t="str">
        <f>IF(AND(IF(OOC!G136="",0,OOC!G136) &gt;= IF(O134="",0,O134), IF(O134="",0,O134) &gt; IF(L134="",0,L134)), "OOC",
IF(AND(IF(M134="",0,M134) &gt; IF(P134="",0,P134), IF(P134="",0,P134) &gt;= IF(OOC!H136="",0,OOC!H136)), "OOC",
IF(IF(O134="",0,O134) &gt; IF(OOC!G136="",0,OOC!G136), "OOS",
IF(IF(OOC!H136="",0,OOC!H136) &gt; IF(P134="",0,P134), "OOS", "OK"))))</f>
        <v>OK</v>
      </c>
    </row>
    <row r="135" spans="1:953 1185:2016 2189:3063 3088:3370" ht="15" customHeight="1">
      <c r="A135" s="17">
        <v>15</v>
      </c>
      <c r="B135" s="84"/>
      <c r="C135" s="85" t="s">
        <v>214</v>
      </c>
      <c r="D135" s="88" t="s">
        <v>135</v>
      </c>
      <c r="E135" s="90"/>
      <c r="F135" s="12" t="s">
        <v>44</v>
      </c>
      <c r="G135" s="13">
        <v>3.2290000000000001</v>
      </c>
      <c r="H135" s="14" t="e">
        <f>IF(OOC!S133=0,"",OOC!S133)</f>
        <v>#REF!</v>
      </c>
      <c r="I135" s="14" t="e">
        <f>IF(OOC!T133=0,"",OOC!T133)</f>
        <v>#REF!</v>
      </c>
      <c r="J135" s="15" t="s">
        <v>12</v>
      </c>
      <c r="K135" s="75"/>
      <c r="L135" s="18" t="e">
        <f>IF(AND(G135="",H135=""),"",IF(G135="",H135,G135+H135))</f>
        <v>#REF!</v>
      </c>
      <c r="M135" s="24" t="e">
        <f>IF(AND(G135="",I135=""),"",IF(G135="",I135,G135+I135))</f>
        <v>#REF!</v>
      </c>
      <c r="N135" s="27"/>
      <c r="O135" s="3" t="e">
        <f>IF(OR($AK135="",ISNUMBER($AK135)=FALSE),"",MAX(AK135:BP135))</f>
        <v>#REF!</v>
      </c>
      <c r="P135" s="3" t="e">
        <f>IF(OR($AK135="",ISNUMBER($AK135)=FALSE),"",MIN(AK135:BP135))</f>
        <v>#REF!</v>
      </c>
      <c r="Q135" s="3" t="e">
        <f>IF(OR($AK135="",ISNUMBER($AK135)=FALSE),"",AVERAGE(AK135:BP135))</f>
        <v>#REF!</v>
      </c>
      <c r="R135" s="4" t="e">
        <f>IF(OR($AK135="",ISNUMBER($AK135)=FALSE),"",STDEV(AK135:BP135))</f>
        <v>#REF!</v>
      </c>
      <c r="S135" s="5" t="e">
        <f>IF(OR($AK135="",ISNUMBER($AK135)=FALSE),"",IF(AND(G135=0,I135=""),V135,IF(AND(G135="",H135=""),W135,(H135+ABS(I135))/(6*R135))))</f>
        <v>#REF!</v>
      </c>
      <c r="T135" s="77" t="e">
        <f>IF(OR($AK135="",ISNUMBER($AK135)=FALSE),"",IF(AND($F135="Tolerance",$G135&lt;&gt;""),($Q135-$G135)/(($L135-$M135)/2),IF(AND($F135="GD&amp;T",$H135&lt;&gt;""),$Q135/$H135,"")))</f>
        <v>#REF!</v>
      </c>
      <c r="U135" s="77" t="e">
        <f t="shared" si="35"/>
        <v>#REF!</v>
      </c>
      <c r="V135" s="5" t="e">
        <f>IF(OR($AK135="",ISNUMBER($AK135)=FALSE),"",IF(H135="","",(L135-Q135)/(3*R135)))</f>
        <v>#REF!</v>
      </c>
      <c r="W135" s="5" t="e">
        <f>IF(OR($AK135="",ISNUMBER($AK135)=FALSE),"",IF(I135="","",(Q135-M135)/(3*R135)))</f>
        <v>#REF!</v>
      </c>
      <c r="X135" s="5" t="e">
        <f>IF(OR($AK135="",ISNUMBER($AK135)=FALSE),"",IF(AND(G135=0,I135=0),((H135)-(Q135))/(3*R135),MIN(V135:W135)))</f>
        <v>#REF!</v>
      </c>
      <c r="Y135" s="73" t="e">
        <f>IF(OR($AK135="",ISNUMBER($AK135)=FALSE),"",IF(AND(G135=0,I135=0),NORMSDIST(3*X135),NORMSDIST(3*X135)+NORMSDIST(6*S135-3*X135)-1))</f>
        <v>#REF!</v>
      </c>
      <c r="Z135" s="32" t="e">
        <f>IF($Q135="","",IF(F135="Tolerance",IF(($E135*3*R135+Q135)-G135&lt;H135,"",($E135*3*R135+Q135)-G135),IF(OR(F135="GD&amp;T",F135="MAX"),IF(($E135*3*R135+Q135)&lt;H135,"",($E135*3*R135+Q135)),"")))</f>
        <v>#REF!</v>
      </c>
      <c r="AA135" s="32" t="e">
        <f>IF(Q135="","",IF(F135="Tolerance",IF(-(($E135*3*R135)-Q135)-G135&gt;I135,"",-(($E135*3*R135)-Q135)-G135),IF(F135="MIN",IF(-(($E135*3*R135)-Q135)&gt;I135,"",-(($E135*3*R135)-Q135)),"")))</f>
        <v>#REF!</v>
      </c>
      <c r="AB135" s="32" t="e">
        <f>IF(OR(G135="",Q135=""),"",(L135+M135)/2-Q135)</f>
        <v>#REF!</v>
      </c>
      <c r="AC135" s="32" t="e">
        <f t="shared" si="0"/>
        <v>#REF!</v>
      </c>
      <c r="AD135" s="29"/>
      <c r="AE135" s="20" t="str">
        <f t="shared" si="16"/>
        <v/>
      </c>
      <c r="AF135" s="76"/>
      <c r="AG135" s="60"/>
      <c r="AH135" s="60"/>
      <c r="AI135" s="61"/>
      <c r="AJ135" s="22"/>
      <c r="AK135" s="2" t="e">
        <f>#REF!</f>
        <v>#REF!</v>
      </c>
      <c r="AL135" s="2" t="e">
        <f>#REF!</f>
        <v>#REF!</v>
      </c>
      <c r="AM135" s="2" t="e">
        <f>#REF!</f>
        <v>#REF!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R135" s="113" t="str">
        <f t="shared" si="22"/>
        <v>45</v>
      </c>
      <c r="BS135" s="114">
        <f>OOC!G137</f>
        <v>3.2640000000000002</v>
      </c>
      <c r="BT135" s="114">
        <f>OOC!H137</f>
        <v>3.194</v>
      </c>
      <c r="BU135" s="3" t="e">
        <f t="shared" si="23"/>
        <v>#REF!</v>
      </c>
      <c r="BV135" s="3" t="e">
        <f t="shared" si="24"/>
        <v>#REF!</v>
      </c>
      <c r="BW135" s="3" t="e">
        <f t="shared" si="25"/>
        <v>#REF!</v>
      </c>
      <c r="BX135" s="115" t="e">
        <f>IF(AND(IF(OOC!G137="",0,OOC!G137) &gt;= IF(O135="",0,O135), IF(O135="",0,O135) &gt; IF(L135="",0,L135)), "OOC",
IF(AND(IF(M135="",0,M135) &gt; IF(P135="",0,P135), IF(P135="",0,P135) &gt;= IF(OOC!H137="",0,OOC!H137)), "OOC",
IF(IF(O135="",0,O135) &gt; IF(OOC!G137="",0,OOC!G137), "OOS",
IF(IF(OOC!H137="",0,OOC!H137) &gt; IF(P135="",0,P135), "OOS", "OK"))))</f>
        <v>#REF!</v>
      </c>
      <c r="GX135" s="79"/>
      <c r="GY135" s="79"/>
      <c r="IP135" s="79"/>
      <c r="NN135" s="79"/>
      <c r="UM135" s="79"/>
      <c r="VQ135" s="79"/>
      <c r="YM135" s="79"/>
      <c r="ZJ135" s="79"/>
      <c r="AHJ135" s="79"/>
      <c r="AJF135" s="79"/>
      <c r="AJQ135" s="79"/>
      <c r="ASO135" s="79"/>
      <c r="BAT135" s="79"/>
      <c r="BDZ135" s="79"/>
      <c r="BQZ135" s="79"/>
      <c r="BTE135" s="79"/>
      <c r="BYN135" s="79"/>
      <c r="CFE135" s="79"/>
      <c r="CGK135" s="79"/>
      <c r="CJH135" s="79"/>
      <c r="CKH135" s="79"/>
      <c r="CMB135" s="79"/>
      <c r="CPS135" s="79"/>
      <c r="CXD135" s="79"/>
      <c r="CZR135" s="79"/>
      <c r="DCU135" s="79"/>
      <c r="DGJ135" s="79"/>
      <c r="DGK135" s="79"/>
      <c r="DGM135" s="79"/>
      <c r="DGP135" s="79"/>
      <c r="DGW135" s="79"/>
      <c r="DHC135" s="79"/>
      <c r="DKP135" s="79"/>
      <c r="DMU135" s="79"/>
      <c r="DNT135" s="79"/>
      <c r="DYP135" s="79"/>
    </row>
    <row r="136" spans="1:953 1185:2016 2189:3063 3088:3370" ht="15" customHeight="1">
      <c r="A136" s="17">
        <v>19</v>
      </c>
      <c r="B136" s="84"/>
      <c r="C136" s="87">
        <v>46</v>
      </c>
      <c r="D136" s="88" t="s">
        <v>135</v>
      </c>
      <c r="E136" s="90"/>
      <c r="F136" s="12" t="s">
        <v>44</v>
      </c>
      <c r="G136" s="13">
        <v>12.571999999999999</v>
      </c>
      <c r="H136" s="14" t="e">
        <f>IF(OOC!S134=0,"",OOC!S134)</f>
        <v>#REF!</v>
      </c>
      <c r="I136" s="14" t="e">
        <f>IF(OOC!T134=0,"",OOC!T134)</f>
        <v>#REF!</v>
      </c>
      <c r="J136" s="15" t="s">
        <v>12</v>
      </c>
      <c r="K136" s="75"/>
      <c r="L136" s="18" t="e">
        <f>IF(AND(G136="",H136=""),"",IF(G136="",H136,G136+H136))</f>
        <v>#REF!</v>
      </c>
      <c r="M136" s="24" t="e">
        <f>IF(AND(G136="",I136=""),"",IF(G136="",I136,G136+I136))</f>
        <v>#REF!</v>
      </c>
      <c r="N136" s="28"/>
      <c r="O136" s="3" t="e">
        <f>IF(OR($AK136="",ISNUMBER($AK136)=FALSE),"",MAX(AK136:BP136))</f>
        <v>#REF!</v>
      </c>
      <c r="P136" s="3" t="e">
        <f>IF(OR($AK136="",ISNUMBER($AK136)=FALSE),"",MIN(AK136:BP136))</f>
        <v>#REF!</v>
      </c>
      <c r="Q136" s="3" t="e">
        <f>IF(OR($AK136="",ISNUMBER($AK136)=FALSE),"",AVERAGE(AK136:BP136))</f>
        <v>#REF!</v>
      </c>
      <c r="R136" s="4" t="e">
        <f>IF(OR($AK136="",ISNUMBER($AK136)=FALSE),"",STDEV(AK136:BP136))</f>
        <v>#REF!</v>
      </c>
      <c r="S136" s="5" t="e">
        <f>IF(OR($AK136="",ISNUMBER($AK136)=FALSE),"",IF(AND(G136=0,I136=""),V136,IF(AND(G136="",H136=""),W136,(H136+ABS(I136))/(6*R136))))</f>
        <v>#REF!</v>
      </c>
      <c r="T136" s="77" t="e">
        <f>IF(OR($AK136="",ISNUMBER($AK136)=FALSE),"",IF(AND($F136="Tolerance",$G136&lt;&gt;""),($Q136-$G136)/(($L136-$M136)/2),IF(AND($F136="GD&amp;T",$H136&lt;&gt;""),$Q136/$H136,"")))</f>
        <v>#REF!</v>
      </c>
      <c r="U136" s="77" t="e">
        <f t="shared" si="35"/>
        <v>#REF!</v>
      </c>
      <c r="V136" s="5" t="e">
        <f>IF(OR($AK136="",ISNUMBER($AK136)=FALSE),"",IF(H136="","",(L136-Q136)/(3*R136)))</f>
        <v>#REF!</v>
      </c>
      <c r="W136" s="5" t="e">
        <f>IF(OR($AK136="",ISNUMBER($AK136)=FALSE),"",IF(I136="","",(Q136-M136)/(3*R136)))</f>
        <v>#REF!</v>
      </c>
      <c r="X136" s="5" t="e">
        <f>IF(OR($AK136="",ISNUMBER($AK136)=FALSE),"",IF(AND(G136=0,I136=0),((H136)-(Q136))/(3*R136),MIN(V136:W136)))</f>
        <v>#REF!</v>
      </c>
      <c r="Y136" s="73" t="e">
        <f>IF(OR($AK136="",ISNUMBER($AK136)=FALSE),"",IF(AND(G136=0,I136=0),NORMSDIST(3*X136),NORMSDIST(3*X136)+NORMSDIST(6*S136-3*X136)-1))</f>
        <v>#REF!</v>
      </c>
      <c r="Z136" s="32" t="e">
        <f>IF($Q136="","",IF(F136="Tolerance",IF(($E136*3*R136+Q136)-G136&lt;H136,"",($E136*3*R136+Q136)-G136),IF(OR(F136="GD&amp;T",F136="MAX"),IF(($E136*3*R136+Q136)&lt;H136,"",($E136*3*R136+Q136)),"")))</f>
        <v>#REF!</v>
      </c>
      <c r="AA136" s="32" t="e">
        <f>IF(Q136="","",IF(F136="Tolerance",IF(-(($E136*3*R136)-Q136)-G136&gt;I136,"",-(($E136*3*R136)-Q136)-G136),IF(F136="MIN",IF(-(($E136*3*R136)-Q136)&gt;I136,"",-(($E136*3*R136)-Q136)),"")))</f>
        <v>#REF!</v>
      </c>
      <c r="AB136" s="32" t="e">
        <f>IF(OR(G136="",Q136=""),"",(L136+M136)/2-Q136)</f>
        <v>#REF!</v>
      </c>
      <c r="AC136" s="32" t="e">
        <f t="shared" si="0"/>
        <v>#REF!</v>
      </c>
      <c r="AD136" s="29"/>
      <c r="AE136" s="20" t="str">
        <f>IF(AD136="","",IF(AD136&gt;=0.966,"Normal","Not Normal"))</f>
        <v/>
      </c>
      <c r="AF136" s="76"/>
      <c r="AG136" s="60"/>
      <c r="AH136" s="60"/>
      <c r="AI136" s="61"/>
      <c r="AJ136" s="19"/>
      <c r="AK136" s="2" t="e">
        <f>#REF!</f>
        <v>#REF!</v>
      </c>
      <c r="AL136" s="2" t="e">
        <f>#REF!</f>
        <v>#REF!</v>
      </c>
      <c r="AM136" s="2" t="e">
        <f>#REF!</f>
        <v>#REF!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R136" s="113">
        <f t="shared" si="22"/>
        <v>46</v>
      </c>
      <c r="BS136" s="114">
        <f>OOC!G138</f>
        <v>12.611999999999998</v>
      </c>
      <c r="BT136" s="114">
        <f>OOC!H138</f>
        <v>12.552</v>
      </c>
      <c r="BU136" s="3" t="e">
        <f t="shared" si="23"/>
        <v>#REF!</v>
      </c>
      <c r="BV136" s="3" t="e">
        <f t="shared" si="24"/>
        <v>#REF!</v>
      </c>
      <c r="BW136" s="3" t="e">
        <f t="shared" si="25"/>
        <v>#REF!</v>
      </c>
      <c r="BX136" s="115" t="e">
        <f>IF(AND(IF(OOC!G138="",0,OOC!G138) &gt;= IF(O136="",0,O136), IF(O136="",0,O136) &gt; IF(L136="",0,L136)), "OOC",
IF(AND(IF(M136="",0,M136) &gt; IF(P136="",0,P136), IF(P136="",0,P136) &gt;= IF(OOC!H138="",0,OOC!H138)), "OOC",
IF(IF(O136="",0,O136) &gt; IF(OOC!G138="",0,OOC!G138), "OOS",
IF(IF(OOC!H138="",0,OOC!H138) &gt; IF(P136="",0,P136), "OOS", "OK"))))</f>
        <v>#REF!</v>
      </c>
    </row>
    <row r="137" spans="1:953 1185:2016 2189:3063 3088:3370" ht="15" customHeight="1">
      <c r="A137" s="17">
        <v>15</v>
      </c>
      <c r="B137" s="84" t="s">
        <v>199</v>
      </c>
      <c r="C137" s="85" t="s">
        <v>193</v>
      </c>
      <c r="D137" s="88" t="s">
        <v>135</v>
      </c>
      <c r="E137" s="90">
        <v>1.33</v>
      </c>
      <c r="F137" s="12" t="s">
        <v>44</v>
      </c>
      <c r="G137" s="13">
        <v>16.858000000000001</v>
      </c>
      <c r="H137" s="14" t="e">
        <f>IF(OOC!S137=0,"",OOC!S137)</f>
        <v>#REF!</v>
      </c>
      <c r="I137" s="14" t="e">
        <f>IF(OOC!T137=0,"",OOC!T137)</f>
        <v>#REF!</v>
      </c>
      <c r="J137" s="15" t="s">
        <v>12</v>
      </c>
      <c r="K137" s="75"/>
      <c r="L137" s="18" t="e">
        <f>IF(AND(G137="",H137=""),"",IF(G137="",H137,G137+H137))</f>
        <v>#REF!</v>
      </c>
      <c r="M137" s="24" t="e">
        <f>IF(AND(G137="",I137=""),"",IF(G137="",I137,G137+I137))</f>
        <v>#REF!</v>
      </c>
      <c r="N137" s="27"/>
      <c r="O137" s="3" t="e">
        <f>IF(OR($AK137="",ISNUMBER($AK137)=FALSE),"",MAX(AK137:BP137))</f>
        <v>#REF!</v>
      </c>
      <c r="P137" s="3" t="e">
        <f>IF(OR($AK137="",ISNUMBER($AK137)=FALSE),"",MIN(AK137:BP137))</f>
        <v>#REF!</v>
      </c>
      <c r="Q137" s="3" t="e">
        <f>IF(OR($AK137="",ISNUMBER($AK137)=FALSE),"",AVERAGE(AK137:BP137))</f>
        <v>#REF!</v>
      </c>
      <c r="R137" s="4" t="e">
        <f>IF(OR($AK137="",ISNUMBER($AK137)=FALSE),"",STDEV(AK137:BP137))</f>
        <v>#REF!</v>
      </c>
      <c r="S137" s="5" t="e">
        <f>IF(OR($AK137="",ISNUMBER($AK137)=FALSE),"",IF(AND(G137=0,I137=""),V137,IF(AND(G137="",H137=""),W137,(H137+ABS(I137))/(6*R137))))</f>
        <v>#REF!</v>
      </c>
      <c r="T137" s="77" t="e">
        <f>IF(OR($AK137="",ISNUMBER($AK137)=FALSE),"",IF(AND($F137="Tolerance",$G137&lt;&gt;""),($Q137-$G137)/(($L137-$M137)/2),IF(AND($F137="GD&amp;T",$H137&lt;&gt;""),$Q137/$H137,"")))</f>
        <v>#REF!</v>
      </c>
      <c r="U137" s="77" t="e">
        <f t="shared" si="35"/>
        <v>#REF!</v>
      </c>
      <c r="V137" s="5" t="e">
        <f>IF(OR($AK137="",ISNUMBER($AK137)=FALSE),"",IF(H137="","",(L137-Q137)/(3*R137)))</f>
        <v>#REF!</v>
      </c>
      <c r="W137" s="5" t="e">
        <f>IF(OR($AK137="",ISNUMBER($AK137)=FALSE),"",IF(I137="","",(Q137-M137)/(3*R137)))</f>
        <v>#REF!</v>
      </c>
      <c r="X137" s="5" t="e">
        <f>IF(OR($AK137="",ISNUMBER($AK137)=FALSE),"",IF(AND(G137=0,I137=0),((H137)-(Q137))/(3*R137),MIN(V137:W137)))</f>
        <v>#REF!</v>
      </c>
      <c r="Y137" s="73" t="e">
        <f>IF(OR($AK137="",ISNUMBER($AK137)=FALSE),"",IF(AND(G137=0,I137=0),NORMSDIST(3*X137),NORMSDIST(3*X137)+NORMSDIST(6*S137-3*X137)-1))</f>
        <v>#REF!</v>
      </c>
      <c r="Z137" s="32" t="e">
        <f>IF($Q137="","",IF(F137="Tolerance",IF(($E137*3*R137+Q137)-G137&lt;H137,"",($E137*3*R137+Q137)-G137),IF(OR(F137="GD&amp;T",F137="MAX"),IF(($E137*3*R137+Q137)&lt;H137,"",($E137*3*R137+Q137)),"")))</f>
        <v>#REF!</v>
      </c>
      <c r="AA137" s="32" t="e">
        <f>IF(Q137="","",IF(F137="Tolerance",IF(-(($E137*3*R137)-Q137)-G137&gt;I137,"",-(($E137*3*R137)-Q137)-G137),IF(F137="MIN",IF(-(($E137*3*R137)-Q137)&gt;I137,"",-(($E137*3*R137)-Q137)),"")))</f>
        <v>#REF!</v>
      </c>
      <c r="AB137" s="32" t="e">
        <f>IF(OR(G137="",Q137=""),"",(L137+M137)/2-Q137)</f>
        <v>#REF!</v>
      </c>
      <c r="AC137" s="32" t="e">
        <f t="shared" si="0"/>
        <v>#REF!</v>
      </c>
      <c r="AD137" s="29"/>
      <c r="AE137" s="20" t="str">
        <f>IF(AD137="","",IF(AD137&gt;=0.966,"Normal","Not Normal"))</f>
        <v/>
      </c>
      <c r="AF137" s="76"/>
      <c r="AG137" s="60"/>
      <c r="AH137" s="60"/>
      <c r="AI137" s="61"/>
      <c r="AJ137" s="22"/>
      <c r="AK137" s="2" t="e">
        <f>#REF!</f>
        <v>#REF!</v>
      </c>
      <c r="AL137" s="2" t="e">
        <f>#REF!</f>
        <v>#REF!</v>
      </c>
      <c r="AM137" s="2" t="e">
        <f>#REF!</f>
        <v>#REF!</v>
      </c>
      <c r="AN137" s="2" t="e">
        <f>#REF!</f>
        <v>#REF!</v>
      </c>
      <c r="AO137" s="2" t="e">
        <f>#REF!</f>
        <v>#REF!</v>
      </c>
      <c r="AP137" s="2" t="e">
        <f>#REF!</f>
        <v>#REF!</v>
      </c>
      <c r="AQ137" s="2" t="e">
        <f>#REF!</f>
        <v>#REF!</v>
      </c>
      <c r="AR137" s="2" t="e">
        <f>#REF!</f>
        <v>#REF!</v>
      </c>
      <c r="AS137" s="2" t="e">
        <f>#REF!</f>
        <v>#REF!</v>
      </c>
      <c r="AT137" s="2" t="e">
        <f>#REF!</f>
        <v>#REF!</v>
      </c>
      <c r="AU137" s="2" t="e">
        <f>#REF!</f>
        <v>#REF!</v>
      </c>
      <c r="AV137" s="2" t="e">
        <f>#REF!</f>
        <v>#REF!</v>
      </c>
      <c r="AW137" s="2" t="e">
        <f>#REF!</f>
        <v>#REF!</v>
      </c>
      <c r="AX137" s="2" t="e">
        <f>#REF!</f>
        <v>#REF!</v>
      </c>
      <c r="AY137" s="2" t="e">
        <f>#REF!</f>
        <v>#REF!</v>
      </c>
      <c r="AZ137" s="2" t="e">
        <f>#REF!</f>
        <v>#REF!</v>
      </c>
      <c r="BA137" s="2" t="e">
        <f>#REF!</f>
        <v>#REF!</v>
      </c>
      <c r="BB137" s="2" t="e">
        <f>#REF!</f>
        <v>#REF!</v>
      </c>
      <c r="BC137" s="2" t="e">
        <f>#REF!</f>
        <v>#REF!</v>
      </c>
      <c r="BD137" s="2" t="e">
        <f>#REF!</f>
        <v>#REF!</v>
      </c>
      <c r="BE137" s="2" t="e">
        <f>#REF!</f>
        <v>#REF!</v>
      </c>
      <c r="BF137" s="2" t="e">
        <f>#REF!</f>
        <v>#REF!</v>
      </c>
      <c r="BG137" s="2" t="e">
        <f>#REF!</f>
        <v>#REF!</v>
      </c>
      <c r="BH137" s="2" t="e">
        <f>#REF!</f>
        <v>#REF!</v>
      </c>
      <c r="BI137" s="2" t="e">
        <f>#REF!</f>
        <v>#REF!</v>
      </c>
      <c r="BJ137" s="2" t="e">
        <f>#REF!</f>
        <v>#REF!</v>
      </c>
      <c r="BK137" s="2" t="e">
        <f>#REF!</f>
        <v>#REF!</v>
      </c>
      <c r="BL137" s="2" t="e">
        <f>#REF!</f>
        <v>#REF!</v>
      </c>
      <c r="BM137" s="2" t="e">
        <f>#REF!</f>
        <v>#REF!</v>
      </c>
      <c r="BN137" s="2" t="e">
        <f>#REF!</f>
        <v>#REF!</v>
      </c>
      <c r="BO137" s="2" t="e">
        <f>#REF!</f>
        <v>#REF!</v>
      </c>
      <c r="BP137" s="2" t="e">
        <f>#REF!</f>
        <v>#REF!</v>
      </c>
      <c r="BR137" s="113" t="str">
        <f t="shared" si="22"/>
        <v>47</v>
      </c>
      <c r="BS137" s="114">
        <f>OOC!G139</f>
        <v>16.882999999999999</v>
      </c>
      <c r="BT137" s="114">
        <f>OOC!H139</f>
        <v>16.833000000000002</v>
      </c>
      <c r="BU137" s="3" t="e">
        <f t="shared" si="23"/>
        <v>#REF!</v>
      </c>
      <c r="BV137" s="3" t="e">
        <f t="shared" si="24"/>
        <v>#REF!</v>
      </c>
      <c r="BW137" s="3" t="e">
        <f t="shared" si="25"/>
        <v>#REF!</v>
      </c>
      <c r="BX137" s="115" t="e">
        <f>IF(AND(IF(OOC!G139="",0,OOC!G139) &gt;= IF(O137="",0,O137), IF(O137="",0,O137) &gt; IF(L137="",0,L137)), "OOC",
IF(AND(IF(M137="",0,M137) &gt; IF(P137="",0,P137), IF(P137="",0,P137) &gt;= IF(OOC!H139="",0,OOC!H139)), "OOC",
IF(IF(O137="",0,O137) &gt; IF(OOC!G139="",0,OOC!G139), "OOS",
IF(IF(OOC!H139="",0,OOC!H139) &gt; IF(P137="",0,P137), "OOS", "OK"))))</f>
        <v>#REF!</v>
      </c>
      <c r="GX137" s="79"/>
      <c r="GY137" s="79"/>
      <c r="IP137" s="79"/>
      <c r="NN137" s="79"/>
      <c r="UM137" s="79"/>
      <c r="VQ137" s="79"/>
      <c r="YM137" s="79"/>
      <c r="ZJ137" s="79"/>
      <c r="AHJ137" s="79"/>
      <c r="AJF137" s="79"/>
      <c r="AJQ137" s="79"/>
      <c r="ASO137" s="79"/>
      <c r="BAT137" s="79"/>
      <c r="BDZ137" s="79"/>
      <c r="BQZ137" s="79"/>
      <c r="BTE137" s="79"/>
      <c r="BYN137" s="79"/>
      <c r="CFE137" s="79"/>
      <c r="CGK137" s="79"/>
      <c r="CJH137" s="79"/>
      <c r="CKH137" s="79"/>
      <c r="CMB137" s="79"/>
      <c r="CPS137" s="79"/>
      <c r="CXD137" s="79"/>
      <c r="CZR137" s="79"/>
      <c r="DCU137" s="79"/>
      <c r="DGJ137" s="79"/>
      <c r="DGK137" s="79"/>
      <c r="DGM137" s="79"/>
      <c r="DGP137" s="79"/>
      <c r="DGW137" s="79"/>
      <c r="DHC137" s="79"/>
      <c r="DKP137" s="79"/>
      <c r="DMU137" s="79"/>
      <c r="DNT137" s="79"/>
      <c r="DYP137" s="79"/>
    </row>
    <row r="138" spans="1:953 1185:2016 2189:3063 3088:3370" ht="15" customHeight="1">
      <c r="A138" s="17"/>
      <c r="B138" s="84"/>
      <c r="C138" s="85"/>
      <c r="D138" s="88"/>
      <c r="E138" s="90"/>
      <c r="F138" s="12"/>
      <c r="G138" s="13"/>
      <c r="H138" s="14"/>
      <c r="I138" s="14"/>
      <c r="J138" s="15"/>
      <c r="K138" s="75"/>
      <c r="L138" s="18"/>
      <c r="M138" s="24"/>
      <c r="N138" s="27"/>
      <c r="O138" s="3"/>
      <c r="P138" s="3"/>
      <c r="Q138" s="3"/>
      <c r="R138" s="4"/>
      <c r="S138" s="5"/>
      <c r="T138" s="77"/>
      <c r="U138" s="77"/>
      <c r="V138" s="5"/>
      <c r="W138" s="5"/>
      <c r="X138" s="5"/>
      <c r="Y138" s="73"/>
      <c r="Z138" s="32"/>
      <c r="AA138" s="32"/>
      <c r="AB138" s="32"/>
      <c r="AC138" s="32"/>
      <c r="AD138" s="29"/>
      <c r="AE138" s="20"/>
      <c r="AF138" s="76"/>
      <c r="AG138" s="60"/>
      <c r="AH138" s="60"/>
      <c r="AI138" s="61"/>
      <c r="AJ138" s="2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R138" s="113">
        <f t="shared" si="22"/>
        <v>0</v>
      </c>
      <c r="BS138" s="114" t="str">
        <f>OOC!G140</f>
        <v/>
      </c>
      <c r="BT138" s="114" t="str">
        <f>OOC!H140</f>
        <v/>
      </c>
      <c r="BU138" s="3" t="str">
        <f t="shared" si="23"/>
        <v/>
      </c>
      <c r="BV138" s="3" t="str">
        <f t="shared" si="24"/>
        <v/>
      </c>
      <c r="BW138" s="3" t="str">
        <f t="shared" si="25"/>
        <v/>
      </c>
      <c r="BX138" s="115" t="str">
        <f>IF(AND(IF(OOC!G140="",0,OOC!G140) &gt;= IF(O138="",0,O138), IF(O138="",0,O138) &gt; IF(L138="",0,L138)), "OOC",
IF(AND(IF(M138="",0,M138) &gt; IF(P138="",0,P138), IF(P138="",0,P138) &gt;= IF(OOC!H140="",0,OOC!H140)), "OOC",
IF(IF(O138="",0,O138) &gt; IF(OOC!G140="",0,OOC!G140), "OOS",
IF(IF(OOC!H140="",0,OOC!H140) &gt; IF(P138="",0,P138), "OOS", "OK"))))</f>
        <v>OK</v>
      </c>
      <c r="GX138" s="79"/>
      <c r="GY138" s="79"/>
      <c r="IP138" s="79"/>
      <c r="NN138" s="79"/>
      <c r="UM138" s="79"/>
      <c r="VQ138" s="79"/>
      <c r="YM138" s="79"/>
      <c r="ZJ138" s="79"/>
      <c r="AHJ138" s="79"/>
      <c r="AJF138" s="79"/>
      <c r="AJQ138" s="79"/>
      <c r="ASO138" s="79"/>
      <c r="BAT138" s="79"/>
      <c r="BDZ138" s="79"/>
      <c r="BQZ138" s="79"/>
      <c r="BTE138" s="79"/>
      <c r="BYN138" s="79"/>
      <c r="CFE138" s="79"/>
      <c r="CGK138" s="79"/>
      <c r="CJH138" s="79"/>
      <c r="CKH138" s="79"/>
      <c r="CMB138" s="79"/>
      <c r="CPS138" s="79"/>
      <c r="CXD138" s="79"/>
      <c r="CZR138" s="79"/>
      <c r="DCU138" s="79"/>
      <c r="DGJ138" s="79"/>
      <c r="DGK138" s="79"/>
      <c r="DGM138" s="79"/>
      <c r="DGP138" s="79"/>
      <c r="DGW138" s="79"/>
      <c r="DHC138" s="79"/>
      <c r="DKP138" s="79"/>
      <c r="DMU138" s="79"/>
      <c r="DNT138" s="79"/>
      <c r="DYP138" s="79"/>
    </row>
    <row r="139" spans="1:953 1185:2016 2189:3063 3088:3370" ht="15" customHeight="1">
      <c r="A139" s="17"/>
      <c r="B139" s="84"/>
      <c r="C139" s="85"/>
      <c r="D139" s="88"/>
      <c r="E139" s="90"/>
      <c r="F139" s="12"/>
      <c r="G139" s="13"/>
      <c r="H139" s="14"/>
      <c r="I139" s="14"/>
      <c r="J139" s="15"/>
      <c r="K139" s="75"/>
      <c r="L139" s="18"/>
      <c r="M139" s="24"/>
      <c r="N139" s="27"/>
      <c r="O139" s="3"/>
      <c r="P139" s="3"/>
      <c r="Q139" s="3"/>
      <c r="R139" s="4"/>
      <c r="S139" s="5"/>
      <c r="T139" s="77"/>
      <c r="U139" s="77"/>
      <c r="V139" s="5"/>
      <c r="W139" s="5"/>
      <c r="X139" s="5"/>
      <c r="Y139" s="73"/>
      <c r="Z139" s="32"/>
      <c r="AA139" s="32"/>
      <c r="AB139" s="32"/>
      <c r="AC139" s="32"/>
      <c r="AD139" s="29"/>
      <c r="AE139" s="20"/>
      <c r="AF139" s="76"/>
      <c r="AG139" s="60"/>
      <c r="AH139" s="60"/>
      <c r="AI139" s="61"/>
      <c r="AJ139" s="2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R139" s="113">
        <f t="shared" si="22"/>
        <v>0</v>
      </c>
      <c r="BS139" s="114" t="str">
        <f>OOC!G141</f>
        <v/>
      </c>
      <c r="BT139" s="114" t="str">
        <f>OOC!H141</f>
        <v/>
      </c>
      <c r="BU139" s="3" t="str">
        <f t="shared" si="23"/>
        <v/>
      </c>
      <c r="BV139" s="3" t="str">
        <f t="shared" si="24"/>
        <v/>
      </c>
      <c r="BW139" s="3" t="str">
        <f t="shared" si="25"/>
        <v/>
      </c>
      <c r="BX139" s="115" t="str">
        <f>IF(AND(IF(OOC!G141="",0,OOC!G141) &gt;= IF(O139="",0,O139), IF(O139="",0,O139) &gt; IF(L139="",0,L139)), "OOC",
IF(AND(IF(M139="",0,M139) &gt; IF(P139="",0,P139), IF(P139="",0,P139) &gt;= IF(OOC!H141="",0,OOC!H141)), "OOC",
IF(IF(O139="",0,O139) &gt; IF(OOC!G141="",0,OOC!G141), "OOS",
IF(IF(OOC!H141="",0,OOC!H141) &gt; IF(P139="",0,P139), "OOS", "OK"))))</f>
        <v>OK</v>
      </c>
      <c r="GX139" s="79"/>
      <c r="GY139" s="79"/>
      <c r="IP139" s="79"/>
      <c r="NN139" s="79"/>
      <c r="UM139" s="79"/>
      <c r="VQ139" s="79"/>
      <c r="YM139" s="79"/>
      <c r="ZJ139" s="79"/>
      <c r="AHJ139" s="79"/>
      <c r="AJF139" s="79"/>
      <c r="AJQ139" s="79"/>
      <c r="ASO139" s="79"/>
      <c r="BAT139" s="79"/>
      <c r="BDZ139" s="79"/>
      <c r="BQZ139" s="79"/>
      <c r="BTE139" s="79"/>
      <c r="BYN139" s="79"/>
      <c r="CFE139" s="79"/>
      <c r="CGK139" s="79"/>
      <c r="CJH139" s="79"/>
      <c r="CKH139" s="79"/>
      <c r="CMB139" s="79"/>
      <c r="CPS139" s="79"/>
      <c r="CXD139" s="79"/>
      <c r="CZR139" s="79"/>
      <c r="DCU139" s="79"/>
      <c r="DGJ139" s="79"/>
      <c r="DGK139" s="79"/>
      <c r="DGM139" s="79"/>
      <c r="DGP139" s="79"/>
      <c r="DGW139" s="79"/>
      <c r="DHC139" s="79"/>
      <c r="DKP139" s="79"/>
      <c r="DMU139" s="79"/>
      <c r="DNT139" s="79"/>
      <c r="DYP139" s="79"/>
    </row>
    <row r="140" spans="1:953 1185:2016 2189:3063 3088:3370" ht="15" customHeight="1">
      <c r="A140" s="17">
        <v>15</v>
      </c>
      <c r="B140" s="84"/>
      <c r="C140" s="92" t="s">
        <v>217</v>
      </c>
      <c r="D140" s="88" t="s">
        <v>135</v>
      </c>
      <c r="E140" s="90"/>
      <c r="F140" s="12" t="s">
        <v>44</v>
      </c>
      <c r="G140" s="13">
        <v>8.0310000000000006</v>
      </c>
      <c r="H140" s="14" t="e">
        <f>IF(OOC!S138=0,"",OOC!S138)</f>
        <v>#REF!</v>
      </c>
      <c r="I140" s="14" t="e">
        <f>IF(OOC!T138=0,"",OOC!T138)</f>
        <v>#REF!</v>
      </c>
      <c r="J140" s="15" t="s">
        <v>12</v>
      </c>
      <c r="K140" s="75"/>
      <c r="L140" s="18" t="e">
        <f>IF(AND(G140="",H140=""),"",IF(G140="",H140,G140+H140))</f>
        <v>#REF!</v>
      </c>
      <c r="M140" s="24" t="e">
        <f>IF(AND(G140="",I140=""),"",IF(G140="",I140,G140+I140))</f>
        <v>#REF!</v>
      </c>
      <c r="N140" s="27"/>
      <c r="O140" s="3" t="e">
        <f>IF(OR($AK140="",ISNUMBER($AK140)=FALSE),"",MAX(AK140:BP140))</f>
        <v>#REF!</v>
      </c>
      <c r="P140" s="3" t="e">
        <f>IF(OR($AK140="",ISNUMBER($AK140)=FALSE),"",MIN(AK140:BP140))</f>
        <v>#REF!</v>
      </c>
      <c r="Q140" s="3" t="e">
        <f>IF(OR($AK140="",ISNUMBER($AK140)=FALSE),"",AVERAGE(AK140:BP140))</f>
        <v>#REF!</v>
      </c>
      <c r="R140" s="4" t="e">
        <f>IF(OR($AK140="",ISNUMBER($AK140)=FALSE),"",STDEV(AK140:BP140))</f>
        <v>#REF!</v>
      </c>
      <c r="S140" s="5" t="e">
        <f>IF(OR($AK140="",ISNUMBER($AK140)=FALSE),"",IF(AND(G140=0,I140=""),V140,IF(AND(G140="",H140=""),W140,(H140+ABS(I140))/(6*R140))))</f>
        <v>#REF!</v>
      </c>
      <c r="T140" s="77" t="e">
        <f>IF(OR($AK140="",ISNUMBER($AK140)=FALSE),"",IF(AND($F140="Tolerance",$G140&lt;&gt;""),($Q140-$G140)/(($L140-$M140)/2),IF(AND($F140="GD&amp;T",$H140&lt;&gt;""),$Q140/$H140,"")))</f>
        <v>#REF!</v>
      </c>
      <c r="U140" s="77" t="e">
        <f t="shared" si="35"/>
        <v>#REF!</v>
      </c>
      <c r="V140" s="5" t="e">
        <f>IF(OR($AK140="",ISNUMBER($AK140)=FALSE),"",IF(H140="","",(L140-Q140)/(3*R140)))</f>
        <v>#REF!</v>
      </c>
      <c r="W140" s="5" t="e">
        <f>IF(OR($AK140="",ISNUMBER($AK140)=FALSE),"",IF(I140="","",(Q140-M140)/(3*R140)))</f>
        <v>#REF!</v>
      </c>
      <c r="X140" s="5" t="e">
        <f>IF(OR($AK140="",ISNUMBER($AK140)=FALSE),"",IF(AND(G140=0,I140=0),((H140)-(Q140))/(3*R140),MIN(V140:W140)))</f>
        <v>#REF!</v>
      </c>
      <c r="Y140" s="73" t="e">
        <f>IF(OR($AK140="",ISNUMBER($AK140)=FALSE),"",IF(AND(G140=0,I140=0),NORMSDIST(3*X140),NORMSDIST(3*X140)+NORMSDIST(6*S140-3*X140)-1))</f>
        <v>#REF!</v>
      </c>
      <c r="Z140" s="32" t="e">
        <f>IF($Q140="","",IF(F140="Tolerance",IF(($E140*3*R140+Q140)-G140&lt;H140,"",($E140*3*R140+Q140)-G140),IF(OR(F140="GD&amp;T",F140="MAX"),IF(($E140*3*R140+Q140)&lt;H140,"",($E140*3*R140+Q140)),"")))</f>
        <v>#REF!</v>
      </c>
      <c r="AA140" s="32" t="e">
        <f>IF(Q140="","",IF(F140="Tolerance",IF(-(($E140*3*R140)-Q140)-G140&gt;I140,"",-(($E140*3*R140)-Q140)-G140),IF(F140="MIN",IF(-(($E140*3*R140)-Q140)&gt;I140,"",-(($E140*3*R140)-Q140)),"")))</f>
        <v>#REF!</v>
      </c>
      <c r="AB140" s="32" t="e">
        <f>IF(OR(G140="",Q140=""),"",(L140+M140)/2-Q140)</f>
        <v>#REF!</v>
      </c>
      <c r="AC140" s="32" t="e">
        <f t="shared" si="0"/>
        <v>#REF!</v>
      </c>
      <c r="AD140" s="29"/>
      <c r="AE140" s="20" t="str">
        <f>IF(AD140="","",IF(AD140&gt;=0.966,"Normal","Not Normal"))</f>
        <v/>
      </c>
      <c r="AF140" s="76"/>
      <c r="AG140" s="60"/>
      <c r="AH140" s="60"/>
      <c r="AI140" s="61"/>
      <c r="AJ140" s="22"/>
      <c r="AK140" s="2" t="e">
        <f>#REF!</f>
        <v>#REF!</v>
      </c>
      <c r="AL140" s="2" t="e">
        <f>#REF!</f>
        <v>#REF!</v>
      </c>
      <c r="AM140" s="2" t="e">
        <f>#REF!</f>
        <v>#REF!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R140" s="113" t="str">
        <f t="shared" ref="BR140:BR196" si="36">C140</f>
        <v>50</v>
      </c>
      <c r="BS140" s="114">
        <f>OOC!G142</f>
        <v>8.0510000000000002</v>
      </c>
      <c r="BT140" s="114">
        <f>OOC!H142</f>
        <v>8.011000000000001</v>
      </c>
      <c r="BU140" s="3" t="e">
        <f t="shared" ref="BU140:BU196" si="37">IF(OR($AK140="",ISNUMBER($AK140)=FALSE),"",MAX(AK140:BP140))</f>
        <v>#REF!</v>
      </c>
      <c r="BV140" s="3" t="e">
        <f t="shared" ref="BV140:BV196" si="38">IF(OR($AK140="",ISNUMBER($AK140)=FALSE),"",MIN(AK140:BP140))</f>
        <v>#REF!</v>
      </c>
      <c r="BW140" s="3" t="e">
        <f t="shared" ref="BW140:BW196" si="39">IF(OR($AK140="",ISNUMBER($AK140)=FALSE),"",AVERAGE(AK140:BP140))</f>
        <v>#REF!</v>
      </c>
      <c r="BX140" s="115" t="e">
        <f>IF(AND(IF(OOC!G142="",0,OOC!G142) &gt;= IF(O140="",0,O140), IF(O140="",0,O140) &gt; IF(L140="",0,L140)), "OOC",
IF(AND(IF(M140="",0,M140) &gt; IF(P140="",0,P140), IF(P140="",0,P140) &gt;= IF(OOC!H142="",0,OOC!H142)), "OOC",
IF(IF(O140="",0,O140) &gt; IF(OOC!G142="",0,OOC!G142), "OOS",
IF(IF(OOC!H142="",0,OOC!H142) &gt; IF(P140="",0,P140), "OOS", "OK"))))</f>
        <v>#REF!</v>
      </c>
    </row>
    <row r="141" spans="1:953 1185:2016 2189:3063 3088:3370" ht="15" customHeight="1">
      <c r="A141" s="17">
        <v>15</v>
      </c>
      <c r="B141" s="84" t="s">
        <v>239</v>
      </c>
      <c r="C141" s="85" t="s">
        <v>218</v>
      </c>
      <c r="D141" s="88" t="s">
        <v>135</v>
      </c>
      <c r="E141" s="90">
        <v>1.33</v>
      </c>
      <c r="F141" s="12" t="s">
        <v>44</v>
      </c>
      <c r="G141" s="13">
        <v>0.28000000000000003</v>
      </c>
      <c r="H141" s="14" t="e">
        <f>IF(OOC!S139=0,"",OOC!S139)</f>
        <v>#REF!</v>
      </c>
      <c r="I141" s="14" t="e">
        <f>IF(OOC!T139=0,"",OOC!T139)</f>
        <v>#REF!</v>
      </c>
      <c r="J141" s="15" t="s">
        <v>12</v>
      </c>
      <c r="K141" s="75"/>
      <c r="L141" s="18" t="e">
        <f>IF(AND(G141="",H141=""),"",IF(G141="",H141,G141+H141))</f>
        <v>#REF!</v>
      </c>
      <c r="M141" s="24" t="e">
        <f>IF(AND(G141="",I141=""),"",IF(G141="",I141,G141+I141))</f>
        <v>#REF!</v>
      </c>
      <c r="N141" s="27"/>
      <c r="O141" s="3" t="e">
        <f>IF(OR($AK141="",ISNUMBER($AK141)=FALSE),"",MAX(AK141:BP141))</f>
        <v>#REF!</v>
      </c>
      <c r="P141" s="3" t="e">
        <f>IF(OR($AK141="",ISNUMBER($AK141)=FALSE),"",MIN(AK141:BP141))</f>
        <v>#REF!</v>
      </c>
      <c r="Q141" s="3" t="e">
        <f>IF(OR($AK141="",ISNUMBER($AK141)=FALSE),"",AVERAGE(AK141:BP141))</f>
        <v>#REF!</v>
      </c>
      <c r="R141" s="4" t="e">
        <f>IF(OR($AK141="",ISNUMBER($AK141)=FALSE),"",STDEV(AK141:BP141))</f>
        <v>#REF!</v>
      </c>
      <c r="S141" s="5" t="e">
        <f>IF(OR($AK141="",ISNUMBER($AK141)=FALSE),"",IF(AND(G141=0,I141=""),V141,IF(AND(G141="",H141=""),W141,(H141+ABS(I141))/(6*R141))))</f>
        <v>#REF!</v>
      </c>
      <c r="T141" s="77" t="e">
        <f>IF(OR($AK141="",ISNUMBER($AK141)=FALSE),"",IF(AND($F141="Tolerance",$G141&lt;&gt;""),($Q141-$G141)/(($L141-$M141)/2),IF(AND($F141="GD&amp;T",$H141&lt;&gt;""),$Q141/$H141,"")))</f>
        <v>#REF!</v>
      </c>
      <c r="U141" s="77" t="e">
        <f t="shared" si="35"/>
        <v>#REF!</v>
      </c>
      <c r="V141" s="5" t="e">
        <f>IF(OR($AK141="",ISNUMBER($AK141)=FALSE),"",IF(H141="","",(L141-Q141)/(3*R141)))</f>
        <v>#REF!</v>
      </c>
      <c r="W141" s="5" t="e">
        <f>IF(OR($AK141="",ISNUMBER($AK141)=FALSE),"",IF(I141="","",(Q141-M141)/(3*R141)))</f>
        <v>#REF!</v>
      </c>
      <c r="X141" s="5" t="e">
        <f>IF(OR($AK141="",ISNUMBER($AK141)=FALSE),"",IF(AND(G141=0,I141=0),((H141)-(Q141))/(3*R141),MIN(V141:W141)))</f>
        <v>#REF!</v>
      </c>
      <c r="Y141" s="73" t="e">
        <f>IF(OR($AK141="",ISNUMBER($AK141)=FALSE),"",IF(AND(G141=0,I141=0),NORMSDIST(3*X141),NORMSDIST(3*X141)+NORMSDIST(6*S141-3*X141)-1))</f>
        <v>#REF!</v>
      </c>
      <c r="Z141" s="32" t="e">
        <f>IF($Q141="","",IF(F141="Tolerance",IF(($E141*3*R141+Q141)-G141&lt;H141,"",($E141*3*R141+Q141)-G141),IF(OR(F141="GD&amp;T",F141="MAX"),IF(($E141*3*R141+Q141)&lt;H141,"",($E141*3*R141+Q141)),"")))</f>
        <v>#REF!</v>
      </c>
      <c r="AA141" s="32" t="e">
        <f>IF(Q141="","",IF(F141="Tolerance",IF(-(($E141*3*R141)-Q141)-G141&gt;I141,"",-(($E141*3*R141)-Q141)-G141),IF(F141="MIN",IF(-(($E141*3*R141)-Q141)&gt;I141,"",-(($E141*3*R141)-Q141)),"")))</f>
        <v>#REF!</v>
      </c>
      <c r="AB141" s="32" t="e">
        <f>IF(OR(G141="",Q141=""),"",(L141+M141)/2-Q141)</f>
        <v>#REF!</v>
      </c>
      <c r="AC141" s="32" t="e">
        <f t="shared" si="0"/>
        <v>#REF!</v>
      </c>
      <c r="AD141" s="29"/>
      <c r="AE141" s="20" t="str">
        <f>IF(AD141="","",IF(AD141&gt;=0.966,"Normal","Not Normal"))</f>
        <v/>
      </c>
      <c r="AF141" s="76"/>
      <c r="AG141" s="60"/>
      <c r="AH141" s="60"/>
      <c r="AI141" s="61"/>
      <c r="AJ141" s="22"/>
      <c r="AK141" s="2" t="e">
        <f>#REF!</f>
        <v>#REF!</v>
      </c>
      <c r="AL141" s="2" t="e">
        <f>#REF!</f>
        <v>#REF!</v>
      </c>
      <c r="AM141" s="2" t="e">
        <f>#REF!</f>
        <v>#REF!</v>
      </c>
      <c r="AN141" s="2" t="e">
        <f>#REF!</f>
        <v>#REF!</v>
      </c>
      <c r="AO141" s="2" t="e">
        <f>#REF!</f>
        <v>#REF!</v>
      </c>
      <c r="AP141" s="2" t="e">
        <f>#REF!</f>
        <v>#REF!</v>
      </c>
      <c r="AQ141" s="2" t="e">
        <f>#REF!</f>
        <v>#REF!</v>
      </c>
      <c r="AR141" s="2" t="e">
        <f>#REF!</f>
        <v>#REF!</v>
      </c>
      <c r="AS141" s="2" t="e">
        <f>#REF!</f>
        <v>#REF!</v>
      </c>
      <c r="AT141" s="2" t="e">
        <f>#REF!</f>
        <v>#REF!</v>
      </c>
      <c r="AU141" s="2" t="e">
        <f>#REF!</f>
        <v>#REF!</v>
      </c>
      <c r="AV141" s="2" t="e">
        <f>#REF!</f>
        <v>#REF!</v>
      </c>
      <c r="AW141" s="2" t="e">
        <f>#REF!</f>
        <v>#REF!</v>
      </c>
      <c r="AX141" s="2" t="e">
        <f>#REF!</f>
        <v>#REF!</v>
      </c>
      <c r="AY141" s="2" t="e">
        <f>#REF!</f>
        <v>#REF!</v>
      </c>
      <c r="AZ141" s="2" t="e">
        <f>#REF!</f>
        <v>#REF!</v>
      </c>
      <c r="BA141" s="2" t="e">
        <f>#REF!</f>
        <v>#REF!</v>
      </c>
      <c r="BB141" s="2" t="e">
        <f>#REF!</f>
        <v>#REF!</v>
      </c>
      <c r="BC141" s="2" t="e">
        <f>#REF!</f>
        <v>#REF!</v>
      </c>
      <c r="BD141" s="2" t="e">
        <f>#REF!</f>
        <v>#REF!</v>
      </c>
      <c r="BE141" s="2" t="e">
        <f>#REF!</f>
        <v>#REF!</v>
      </c>
      <c r="BF141" s="2" t="e">
        <f>#REF!</f>
        <v>#REF!</v>
      </c>
      <c r="BG141" s="2" t="e">
        <f>#REF!</f>
        <v>#REF!</v>
      </c>
      <c r="BH141" s="2" t="e">
        <f>#REF!</f>
        <v>#REF!</v>
      </c>
      <c r="BI141" s="2" t="e">
        <f>#REF!</f>
        <v>#REF!</v>
      </c>
      <c r="BJ141" s="2" t="e">
        <f>#REF!</f>
        <v>#REF!</v>
      </c>
      <c r="BK141" s="2" t="e">
        <f>#REF!</f>
        <v>#REF!</v>
      </c>
      <c r="BL141" s="2" t="e">
        <f>#REF!</f>
        <v>#REF!</v>
      </c>
      <c r="BM141" s="2" t="e">
        <f>#REF!</f>
        <v>#REF!</v>
      </c>
      <c r="BN141" s="2" t="e">
        <f>#REF!</f>
        <v>#REF!</v>
      </c>
      <c r="BO141" s="2" t="e">
        <f>#REF!</f>
        <v>#REF!</v>
      </c>
      <c r="BP141" s="2" t="e">
        <f>#REF!</f>
        <v>#REF!</v>
      </c>
      <c r="BR141" s="113" t="str">
        <f t="shared" si="36"/>
        <v>51</v>
      </c>
      <c r="BS141" s="114">
        <f>OOC!G143</f>
        <v>0.30000000000000004</v>
      </c>
      <c r="BT141" s="114">
        <f>OOC!H143</f>
        <v>0.26</v>
      </c>
      <c r="BU141" s="3" t="e">
        <f t="shared" si="37"/>
        <v>#REF!</v>
      </c>
      <c r="BV141" s="3" t="e">
        <f t="shared" si="38"/>
        <v>#REF!</v>
      </c>
      <c r="BW141" s="3" t="e">
        <f t="shared" si="39"/>
        <v>#REF!</v>
      </c>
      <c r="BX141" s="115" t="e">
        <f>IF(AND(IF(OOC!G143="",0,OOC!G143) &gt;= IF(O141="",0,O141), IF(O141="",0,O141) &gt; IF(L141="",0,L141)), "OOC",
IF(AND(IF(M141="",0,M141) &gt; IF(P141="",0,P141), IF(P141="",0,P141) &gt;= IF(OOC!H143="",0,OOC!H143)), "OOC",
IF(IF(O141="",0,O141) &gt; IF(OOC!G143="",0,OOC!G143), "OOS",
IF(IF(OOC!H143="",0,OOC!H143) &gt; IF(P141="",0,P141), "OOS", "OK"))))</f>
        <v>#REF!</v>
      </c>
    </row>
    <row r="142" spans="1:953 1185:2016 2189:3063 3088:3370" ht="15" customHeight="1">
      <c r="A142" s="17">
        <v>19</v>
      </c>
      <c r="B142" s="84" t="s">
        <v>240</v>
      </c>
      <c r="C142" s="87" t="s">
        <v>219</v>
      </c>
      <c r="D142" s="88" t="s">
        <v>135</v>
      </c>
      <c r="E142" s="90">
        <v>1.33</v>
      </c>
      <c r="F142" s="12" t="s">
        <v>44</v>
      </c>
      <c r="G142" s="13">
        <v>2.44</v>
      </c>
      <c r="H142" s="14" t="e">
        <f>IF(OOC!S142=0,"",OOC!S142)</f>
        <v>#REF!</v>
      </c>
      <c r="I142" s="14" t="e">
        <f>IF(OOC!T142=0,"",OOC!T142)</f>
        <v>#REF!</v>
      </c>
      <c r="J142" s="15" t="s">
        <v>12</v>
      </c>
      <c r="K142" s="75"/>
      <c r="L142" s="18" t="e">
        <f>IF(AND(G142="",H142=""),"",IF(G142="",H142,G142+H142))</f>
        <v>#REF!</v>
      </c>
      <c r="M142" s="24" t="e">
        <f>IF(AND(G142="",I142=""),"",IF(G142="",I142,G142+I142))</f>
        <v>#REF!</v>
      </c>
      <c r="N142" s="28"/>
      <c r="O142" s="3" t="e">
        <f>IF(OR($AK142="",ISNUMBER($AK142)=FALSE),"",MAX(AK142:BP142))</f>
        <v>#REF!</v>
      </c>
      <c r="P142" s="3" t="e">
        <f>IF(OR($AK142="",ISNUMBER($AK142)=FALSE),"",MIN(AK142:BP142))</f>
        <v>#REF!</v>
      </c>
      <c r="Q142" s="3" t="e">
        <f>IF(OR($AK142="",ISNUMBER($AK142)=FALSE),"",AVERAGE(AK142:BP142))</f>
        <v>#REF!</v>
      </c>
      <c r="R142" s="4" t="e">
        <f>IF(OR($AK142="",ISNUMBER($AK142)=FALSE),"",STDEV(AK142:BP142))</f>
        <v>#REF!</v>
      </c>
      <c r="S142" s="5" t="e">
        <f>IF(OR($AK142="",ISNUMBER($AK142)=FALSE),"",IF(AND(G142=0,I142=""),V142,IF(AND(G142="",H142=""),W142,(H142+ABS(I142))/(6*R142))))</f>
        <v>#REF!</v>
      </c>
      <c r="T142" s="77" t="e">
        <f>IF(OR($AK142="",ISNUMBER($AK142)=FALSE),"",IF(AND($F142="Tolerance",$G142&lt;&gt;""),($Q142-$G142)/(($L142-$M142)/2),IF(AND($F142="GD&amp;T",$H142&lt;&gt;""),$Q142/$H142,"")))</f>
        <v>#REF!</v>
      </c>
      <c r="U142" s="77" t="e">
        <f t="shared" si="35"/>
        <v>#REF!</v>
      </c>
      <c r="V142" s="5" t="e">
        <f>IF(OR($AK142="",ISNUMBER($AK142)=FALSE),"",IF(H142="","",(L142-Q142)/(3*R142)))</f>
        <v>#REF!</v>
      </c>
      <c r="W142" s="5" t="e">
        <f>IF(OR($AK142="",ISNUMBER($AK142)=FALSE),"",IF(I142="","",(Q142-M142)/(3*R142)))</f>
        <v>#REF!</v>
      </c>
      <c r="X142" s="5" t="e">
        <f>IF(OR($AK142="",ISNUMBER($AK142)=FALSE),"",IF(AND(G142=0,I142=0),((H142)-(Q142))/(3*R142),MIN(V142:W142)))</f>
        <v>#REF!</v>
      </c>
      <c r="Y142" s="73" t="e">
        <f>IF(OR($AK142="",ISNUMBER($AK142)=FALSE),"",IF(AND(G142=0,I142=0),NORMSDIST(3*X142),NORMSDIST(3*X142)+NORMSDIST(6*S142-3*X142)-1))</f>
        <v>#REF!</v>
      </c>
      <c r="Z142" s="32" t="e">
        <f>IF($Q142="","",IF(F142="Tolerance",IF(($E142*3*R142+Q142)-G142&lt;H142,"",($E142*3*R142+Q142)-G142),IF(OR(F142="GD&amp;T",F142="MAX"),IF(($E142*3*R142+Q142)&lt;H142,"",($E142*3*R142+Q142)),"")))</f>
        <v>#REF!</v>
      </c>
      <c r="AA142" s="32" t="e">
        <f>IF(Q142="","",IF(F142="Tolerance",IF(-(($E142*3*R142)-Q142)-G142&gt;I142,"",-(($E142*3*R142)-Q142)-G142),IF(F142="MIN",IF(-(($E142*3*R142)-Q142)&gt;I142,"",-(($E142*3*R142)-Q142)),"")))</f>
        <v>#REF!</v>
      </c>
      <c r="AB142" s="32" t="e">
        <f>IF(OR(G142="",Q142=""),"",(L142+M142)/2-Q142)</f>
        <v>#REF!</v>
      </c>
      <c r="AC142" s="32" t="e">
        <f t="shared" si="0"/>
        <v>#REF!</v>
      </c>
      <c r="AD142" s="29"/>
      <c r="AE142" s="20" t="str">
        <f>IF(AD142="","",IF(AD142&gt;=0.966,"Normal","Not Normal"))</f>
        <v/>
      </c>
      <c r="AF142" s="76"/>
      <c r="AG142" s="60"/>
      <c r="AH142" s="60"/>
      <c r="AI142" s="61"/>
      <c r="AJ142" s="19"/>
      <c r="AK142" s="2" t="e">
        <f>#REF!</f>
        <v>#REF!</v>
      </c>
      <c r="AL142" s="2" t="e">
        <f>#REF!</f>
        <v>#REF!</v>
      </c>
      <c r="AM142" s="2" t="e">
        <f>#REF!</f>
        <v>#REF!</v>
      </c>
      <c r="AN142" s="2" t="e">
        <f>#REF!</f>
        <v>#REF!</v>
      </c>
      <c r="AO142" s="2" t="e">
        <f>#REF!</f>
        <v>#REF!</v>
      </c>
      <c r="AP142" s="2" t="e">
        <f>#REF!</f>
        <v>#REF!</v>
      </c>
      <c r="AQ142" s="2" t="e">
        <f>#REF!</f>
        <v>#REF!</v>
      </c>
      <c r="AR142" s="2" t="e">
        <f>#REF!</f>
        <v>#REF!</v>
      </c>
      <c r="AS142" s="2" t="e">
        <f>#REF!</f>
        <v>#REF!</v>
      </c>
      <c r="AT142" s="2" t="e">
        <f>#REF!</f>
        <v>#REF!</v>
      </c>
      <c r="AU142" s="2" t="e">
        <f>#REF!</f>
        <v>#REF!</v>
      </c>
      <c r="AV142" s="2" t="e">
        <f>#REF!</f>
        <v>#REF!</v>
      </c>
      <c r="AW142" s="2" t="e">
        <f>#REF!</f>
        <v>#REF!</v>
      </c>
      <c r="AX142" s="2" t="e">
        <f>#REF!</f>
        <v>#REF!</v>
      </c>
      <c r="AY142" s="2" t="e">
        <f>#REF!</f>
        <v>#REF!</v>
      </c>
      <c r="AZ142" s="2" t="e">
        <f>#REF!</f>
        <v>#REF!</v>
      </c>
      <c r="BA142" s="2" t="e">
        <f>#REF!</f>
        <v>#REF!</v>
      </c>
      <c r="BB142" s="2" t="e">
        <f>#REF!</f>
        <v>#REF!</v>
      </c>
      <c r="BC142" s="2" t="e">
        <f>#REF!</f>
        <v>#REF!</v>
      </c>
      <c r="BD142" s="2" t="e">
        <f>#REF!</f>
        <v>#REF!</v>
      </c>
      <c r="BE142" s="2" t="e">
        <f>#REF!</f>
        <v>#REF!</v>
      </c>
      <c r="BF142" s="2" t="e">
        <f>#REF!</f>
        <v>#REF!</v>
      </c>
      <c r="BG142" s="2" t="e">
        <f>#REF!</f>
        <v>#REF!</v>
      </c>
      <c r="BH142" s="2" t="e">
        <f>#REF!</f>
        <v>#REF!</v>
      </c>
      <c r="BI142" s="2" t="e">
        <f>#REF!</f>
        <v>#REF!</v>
      </c>
      <c r="BJ142" s="2" t="e">
        <f>#REF!</f>
        <v>#REF!</v>
      </c>
      <c r="BK142" s="2" t="e">
        <f>#REF!</f>
        <v>#REF!</v>
      </c>
      <c r="BL142" s="2" t="e">
        <f>#REF!</f>
        <v>#REF!</v>
      </c>
      <c r="BM142" s="2" t="e">
        <f>#REF!</f>
        <v>#REF!</v>
      </c>
      <c r="BN142" s="2" t="e">
        <f>#REF!</f>
        <v>#REF!</v>
      </c>
      <c r="BO142" s="2" t="e">
        <f>#REF!</f>
        <v>#REF!</v>
      </c>
      <c r="BP142" s="2" t="e">
        <f>#REF!</f>
        <v>#REF!</v>
      </c>
      <c r="BR142" s="113" t="str">
        <f t="shared" si="36"/>
        <v>52</v>
      </c>
      <c r="BS142" s="114">
        <f>OOC!G144</f>
        <v>2.4699999999999998</v>
      </c>
      <c r="BT142" s="114">
        <f>OOC!H144</f>
        <v>2.42</v>
      </c>
      <c r="BU142" s="3" t="e">
        <f t="shared" si="37"/>
        <v>#REF!</v>
      </c>
      <c r="BV142" s="3" t="e">
        <f t="shared" si="38"/>
        <v>#REF!</v>
      </c>
      <c r="BW142" s="3" t="e">
        <f t="shared" si="39"/>
        <v>#REF!</v>
      </c>
      <c r="BX142" s="115" t="e">
        <f>IF(AND(IF(OOC!G144="",0,OOC!G144) &gt;= IF(O142="",0,O142), IF(O142="",0,O142) &gt; IF(L142="",0,L142)), "OOC",
IF(AND(IF(M142="",0,M142) &gt; IF(P142="",0,P142), IF(P142="",0,P142) &gt;= IF(OOC!H144="",0,OOC!H144)), "OOC",
IF(IF(O142="",0,O142) &gt; IF(OOC!G144="",0,OOC!G144), "OOS",
IF(IF(OOC!H144="",0,OOC!H144) &gt; IF(P142="",0,P142), "OOS", "OK"))))</f>
        <v>#REF!</v>
      </c>
    </row>
    <row r="143" spans="1:953 1185:2016 2189:3063 3088:3370" ht="15" customHeight="1">
      <c r="A143" s="17">
        <v>15</v>
      </c>
      <c r="B143" s="84"/>
      <c r="C143" s="85" t="s">
        <v>220</v>
      </c>
      <c r="D143" s="88" t="s">
        <v>135</v>
      </c>
      <c r="E143" s="90"/>
      <c r="F143" s="12" t="s">
        <v>44</v>
      </c>
      <c r="G143" s="13">
        <v>1.28</v>
      </c>
      <c r="H143" s="14" t="e">
        <f>IF(OOC!S143=0,"",OOC!S143)</f>
        <v>#REF!</v>
      </c>
      <c r="I143" s="14" t="e">
        <f>IF(OOC!T143=0,"",OOC!T143)</f>
        <v>#REF!</v>
      </c>
      <c r="J143" s="15" t="s">
        <v>12</v>
      </c>
      <c r="K143" s="75"/>
      <c r="L143" s="18" t="e">
        <f>IF(AND(G143="",H143=""),"",IF(G143="",H143,G143+H143))</f>
        <v>#REF!</v>
      </c>
      <c r="M143" s="24" t="e">
        <f>IF(AND(G143="",I143=""),"",IF(G143="",I143,G143+I143))</f>
        <v>#REF!</v>
      </c>
      <c r="N143" s="27"/>
      <c r="O143" s="3" t="e">
        <f>IF(OR($AK143="",ISNUMBER($AK143)=FALSE),"",MAX(AK143:BP143))</f>
        <v>#REF!</v>
      </c>
      <c r="P143" s="3" t="e">
        <f>IF(OR($AK143="",ISNUMBER($AK143)=FALSE),"",MIN(AK143:BP143))</f>
        <v>#REF!</v>
      </c>
      <c r="Q143" s="3" t="e">
        <f>IF(OR($AK143="",ISNUMBER($AK143)=FALSE),"",AVERAGE(AK143:BP143))</f>
        <v>#REF!</v>
      </c>
      <c r="R143" s="4" t="e">
        <f>IF(OR($AK143="",ISNUMBER($AK143)=FALSE),"",STDEV(AK143:BP143))</f>
        <v>#REF!</v>
      </c>
      <c r="S143" s="5" t="e">
        <f>IF(OR($AK143="",ISNUMBER($AK143)=FALSE),"",IF(AND(G143=0,I143=""),V143,IF(AND(G143="",H143=""),W143,(H143+ABS(I143))/(6*R143))))</f>
        <v>#REF!</v>
      </c>
      <c r="T143" s="77" t="e">
        <f>IF(OR($AK143="",ISNUMBER($AK143)=FALSE),"",IF(AND($F143="Tolerance",$G143&lt;&gt;""),($Q143-$G143)/(($L143-$M143)/2),IF(AND($F143="GD&amp;T",$H143&lt;&gt;""),$Q143/$H143,"")))</f>
        <v>#REF!</v>
      </c>
      <c r="U143" s="77" t="e">
        <f t="shared" si="35"/>
        <v>#REF!</v>
      </c>
      <c r="V143" s="5" t="e">
        <f>IF(OR($AK143="",ISNUMBER($AK143)=FALSE),"",IF(H143="","",(L143-Q143)/(3*R143)))</f>
        <v>#REF!</v>
      </c>
      <c r="W143" s="5" t="e">
        <f>IF(OR($AK143="",ISNUMBER($AK143)=FALSE),"",IF(I143="","",(Q143-M143)/(3*R143)))</f>
        <v>#REF!</v>
      </c>
      <c r="X143" s="5" t="e">
        <f>IF(OR($AK143="",ISNUMBER($AK143)=FALSE),"",IF(AND(G143=0,I143=0),((H143)-(Q143))/(3*R143),MIN(V143:W143)))</f>
        <v>#REF!</v>
      </c>
      <c r="Y143" s="73" t="e">
        <f>IF(OR($AK143="",ISNUMBER($AK143)=FALSE),"",IF(AND(G143=0,I143=0),NORMSDIST(3*X143),NORMSDIST(3*X143)+NORMSDIST(6*S143-3*X143)-1))</f>
        <v>#REF!</v>
      </c>
      <c r="Z143" s="32" t="e">
        <f>IF($Q143="","",IF(F143="Tolerance",IF(($E143*3*R143+Q143)-G143&lt;H143,"",($E143*3*R143+Q143)-G143),IF(OR(F143="GD&amp;T",F143="MAX"),IF(($E143*3*R143+Q143)&lt;H143,"",($E143*3*R143+Q143)),"")))</f>
        <v>#REF!</v>
      </c>
      <c r="AA143" s="32" t="e">
        <f>IF(Q143="","",IF(F143="Tolerance",IF(-(($E143*3*R143)-Q143)-G143&gt;I143,"",-(($E143*3*R143)-Q143)-G143),IF(F143="MIN",IF(-(($E143*3*R143)-Q143)&gt;I143,"",-(($E143*3*R143)-Q143)),"")))</f>
        <v>#REF!</v>
      </c>
      <c r="AB143" s="32" t="e">
        <f>IF(OR(G143="",Q143=""),"",(L143+M143)/2-Q143)</f>
        <v>#REF!</v>
      </c>
      <c r="AC143" s="32" t="e">
        <f t="shared" si="0"/>
        <v>#REF!</v>
      </c>
      <c r="AD143" s="29"/>
      <c r="AE143" s="20" t="str">
        <f>IF(AD143="","",IF(AD143&gt;=0.966,"Normal","Not Normal"))</f>
        <v/>
      </c>
      <c r="AF143" s="76"/>
      <c r="AG143" s="60"/>
      <c r="AH143" s="60"/>
      <c r="AI143" s="61"/>
      <c r="AJ143" s="22"/>
      <c r="AK143" s="2" t="e">
        <f>#REF!</f>
        <v>#REF!</v>
      </c>
      <c r="AL143" s="2" t="e">
        <f>#REF!</f>
        <v>#REF!</v>
      </c>
      <c r="AM143" s="2" t="e">
        <f>#REF!</f>
        <v>#REF!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R143" s="113" t="str">
        <f t="shared" si="36"/>
        <v>53</v>
      </c>
      <c r="BS143" s="114">
        <f>OOC!G145</f>
        <v>1.29</v>
      </c>
      <c r="BT143" s="114">
        <f>OOC!H145</f>
        <v>1.24</v>
      </c>
      <c r="BU143" s="3" t="e">
        <f t="shared" si="37"/>
        <v>#REF!</v>
      </c>
      <c r="BV143" s="3" t="e">
        <f t="shared" si="38"/>
        <v>#REF!</v>
      </c>
      <c r="BW143" s="3" t="e">
        <f t="shared" si="39"/>
        <v>#REF!</v>
      </c>
      <c r="BX143" s="115" t="e">
        <f>IF(AND(IF(OOC!G145="",0,OOC!G145) &gt;= IF(O143="",0,O143), IF(O143="",0,O143) &gt; IF(L143="",0,L143)), "OOC",
IF(AND(IF(M143="",0,M143) &gt; IF(P143="",0,P143), IF(P143="",0,P143) &gt;= IF(OOC!H145="",0,OOC!H145)), "OOC",
IF(IF(O143="",0,O143) &gt; IF(OOC!G145="",0,OOC!G145), "OOS",
IF(IF(OOC!H145="",0,OOC!H145) &gt; IF(P143="",0,P143), "OOS", "OK"))))</f>
        <v>#REF!</v>
      </c>
    </row>
    <row r="144" spans="1:953 1185:2016 2189:3063 3088:3370" ht="15" customHeight="1">
      <c r="A144" s="17">
        <v>15</v>
      </c>
      <c r="B144" s="84"/>
      <c r="C144" s="85" t="s">
        <v>221</v>
      </c>
      <c r="D144" s="88" t="s">
        <v>305</v>
      </c>
      <c r="E144" s="90"/>
      <c r="F144" s="12" t="s">
        <v>41</v>
      </c>
      <c r="G144" s="13"/>
      <c r="H144" s="14" t="e">
        <f>IF(OOC!S144=0,"",OOC!S144)</f>
        <v>#REF!</v>
      </c>
      <c r="I144" s="14" t="e">
        <f>IF(OOC!T144=0,"",OOC!T144)</f>
        <v>#REF!</v>
      </c>
      <c r="J144" s="15" t="s">
        <v>12</v>
      </c>
      <c r="K144" s="75"/>
      <c r="L144" s="18" t="e">
        <f>IF(AND(G144="",H144=""),"",IF(G144="",H144,G144+H144))</f>
        <v>#REF!</v>
      </c>
      <c r="M144" s="24" t="e">
        <f>IF(AND(G144="",I144=""),"",IF(G144="",I144,G144+I144))</f>
        <v>#REF!</v>
      </c>
      <c r="N144" s="27"/>
      <c r="O144" s="3" t="e">
        <f>IF(OR($AK144="",ISNUMBER($AK144)=FALSE),"",MAX(AK144:BP144))</f>
        <v>#REF!</v>
      </c>
      <c r="P144" s="3" t="e">
        <f>IF(OR($AK144="",ISNUMBER($AK144)=FALSE),"",MIN(AK144:BP144))</f>
        <v>#REF!</v>
      </c>
      <c r="Q144" s="3" t="e">
        <f>IF(OR($AK144="",ISNUMBER($AK144)=FALSE),"",AVERAGE(AK144:BP144))</f>
        <v>#REF!</v>
      </c>
      <c r="R144" s="4" t="e">
        <f>IF(OR($AK144="",ISNUMBER($AK144)=FALSE),"",STDEV(AK144:BP144))</f>
        <v>#REF!</v>
      </c>
      <c r="S144" s="5" t="e">
        <f>IF(OR($AK144="",ISNUMBER($AK144)=FALSE),"",IF(AND(G144=0,I144=""),V144,IF(AND(G144="",H144=""),W144,(H144+ABS(I144))/(6*R144))))</f>
        <v>#REF!</v>
      </c>
      <c r="T144" s="77" t="e">
        <f>IF(OR($AK144="",ISNUMBER($AK144)=FALSE),"",IF(AND($F144="Tolerance",$G144&lt;&gt;""),($Q144-$G144)/(($L144-$M144)/2),IF(AND($F144="GD&amp;T",$H144&lt;&gt;""),$Q144/$H144,"")))</f>
        <v>#REF!</v>
      </c>
      <c r="U144" s="77" t="e">
        <f t="shared" si="35"/>
        <v>#REF!</v>
      </c>
      <c r="V144" s="5" t="e">
        <f>IF(OR($AK144="",ISNUMBER($AK144)=FALSE),"",IF(H144="","",(L144-Q144)/(3*R144)))</f>
        <v>#REF!</v>
      </c>
      <c r="W144" s="5" t="e">
        <f>IF(OR($AK144="",ISNUMBER($AK144)=FALSE),"",IF(I144="","",(Q144-M144)/(3*R144)))</f>
        <v>#REF!</v>
      </c>
      <c r="X144" s="5" t="e">
        <f>IF(OR($AK144="",ISNUMBER($AK144)=FALSE),"",IF(AND(G144=0,I144=0),((H144)-(Q144))/(3*R144),MIN(V144:W144)))</f>
        <v>#REF!</v>
      </c>
      <c r="Y144" s="73" t="e">
        <f>IF(OR($AK144="",ISNUMBER($AK144)=FALSE),"",IF(AND(G144=0,I144=0),NORMSDIST(3*X144),NORMSDIST(3*X144)+NORMSDIST(6*S144-3*X144)-1))</f>
        <v>#REF!</v>
      </c>
      <c r="Z144" s="32" t="e">
        <f>IF($Q144="","",IF(F144="Tolerance",IF(($E144*3*R144+Q144)-G144&lt;H144,"",($E144*3*R144+Q144)-G144),IF(OR(F144="GD&amp;T",F144="MAX"),IF(($E144*3*R144+Q144)&lt;H144,"",($E144*3*R144+Q144)),"")))</f>
        <v>#REF!</v>
      </c>
      <c r="AA144" s="32" t="e">
        <f>IF(Q144="","",IF(F144="Tolerance",IF(-(($E144*3*R144)-Q144)-G144&gt;I144,"",-(($E144*3*R144)-Q144)-G144),IF(F144="MIN",IF(-(($E144*3*R144)-Q144)&gt;I144,"",-(($E144*3*R144)-Q144)),"")))</f>
        <v>#REF!</v>
      </c>
      <c r="AB144" s="32" t="e">
        <f>IF(OR(G144="",Q144=""),"",(L144+M144)/2-Q144)</f>
        <v>#REF!</v>
      </c>
      <c r="AC144" s="32" t="e">
        <f t="shared" ref="AC144:AC265" si="40">IF(OR($S144&gt;$AC$9,$R144=""),"",$AC$9*6*$R144)</f>
        <v>#REF!</v>
      </c>
      <c r="AD144" s="29"/>
      <c r="AE144" s="20" t="str">
        <f>IF(AD144="","",IF(AD144&gt;=0.966,"Normal","Not Normal"))</f>
        <v/>
      </c>
      <c r="AF144" s="76"/>
      <c r="AG144" s="60"/>
      <c r="AH144" s="60"/>
      <c r="AI144" s="61"/>
      <c r="AJ144" s="22"/>
      <c r="AK144" s="2" t="e">
        <f>#REF!</f>
        <v>#REF!</v>
      </c>
      <c r="AL144" s="2" t="e">
        <f>#REF!</f>
        <v>#REF!</v>
      </c>
      <c r="AM144" s="2" t="e">
        <f>#REF!</f>
        <v>#REF!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R144" s="113" t="str">
        <f t="shared" si="36"/>
        <v>54-1</v>
      </c>
      <c r="BS144" s="114">
        <f>OOC!G146</f>
        <v>7.4999999999999997E-2</v>
      </c>
      <c r="BT144" s="114" t="str">
        <f>OOC!H146</f>
        <v/>
      </c>
      <c r="BU144" s="3" t="e">
        <f t="shared" si="37"/>
        <v>#REF!</v>
      </c>
      <c r="BV144" s="3" t="e">
        <f t="shared" si="38"/>
        <v>#REF!</v>
      </c>
      <c r="BW144" s="3" t="e">
        <f t="shared" si="39"/>
        <v>#REF!</v>
      </c>
      <c r="BX144" s="115" t="e">
        <f>IF(AND(IF(OOC!G146="",0,OOC!G146) &gt;= IF(O144="",0,O144), IF(O144="",0,O144) &gt; IF(L144="",0,L144)), "OOC",
IF(AND(IF(M144="",0,M144) &gt; IF(P144="",0,P144), IF(P144="",0,P144) &gt;= IF(OOC!H146="",0,OOC!H146)), "OOC",
IF(IF(O144="",0,O144) &gt; IF(OOC!G146="",0,OOC!G146), "OOS",
IF(IF(OOC!H146="",0,OOC!H146) &gt; IF(P144="",0,P144), "OOS", "OK"))))</f>
        <v>#REF!</v>
      </c>
    </row>
    <row r="145" spans="1:1003 1094:1972 2186:3055 3095:3436" ht="15" customHeight="1">
      <c r="A145" s="17"/>
      <c r="B145" s="84"/>
      <c r="C145" s="85"/>
      <c r="D145" s="88"/>
      <c r="E145" s="90"/>
      <c r="F145" s="12"/>
      <c r="G145" s="13"/>
      <c r="H145" s="14"/>
      <c r="I145" s="14"/>
      <c r="J145" s="15"/>
      <c r="K145" s="75"/>
      <c r="L145" s="18"/>
      <c r="M145" s="24"/>
      <c r="N145" s="27"/>
      <c r="O145" s="3"/>
      <c r="P145" s="3"/>
      <c r="Q145" s="3"/>
      <c r="R145" s="4"/>
      <c r="S145" s="5"/>
      <c r="T145" s="77"/>
      <c r="U145" s="77"/>
      <c r="V145" s="5"/>
      <c r="W145" s="5"/>
      <c r="X145" s="5"/>
      <c r="Y145" s="73"/>
      <c r="Z145" s="32"/>
      <c r="AA145" s="32"/>
      <c r="AB145" s="32"/>
      <c r="AC145" s="32"/>
      <c r="AD145" s="29"/>
      <c r="AE145" s="20"/>
      <c r="AF145" s="76"/>
      <c r="AG145" s="60"/>
      <c r="AH145" s="60"/>
      <c r="AI145" s="61"/>
      <c r="AJ145" s="2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R145" s="113">
        <f t="shared" si="36"/>
        <v>0</v>
      </c>
      <c r="BS145" s="114" t="str">
        <f>OOC!G147</f>
        <v/>
      </c>
      <c r="BT145" s="114" t="str">
        <f>OOC!H147</f>
        <v/>
      </c>
      <c r="BU145" s="3" t="str">
        <f t="shared" si="37"/>
        <v/>
      </c>
      <c r="BV145" s="3" t="str">
        <f t="shared" si="38"/>
        <v/>
      </c>
      <c r="BW145" s="3" t="str">
        <f t="shared" si="39"/>
        <v/>
      </c>
      <c r="BX145" s="115" t="str">
        <f>IF(AND(IF(OOC!G147="",0,OOC!G147) &gt;= IF(O145="",0,O145), IF(O145="",0,O145) &gt; IF(L145="",0,L145)), "OOC",
IF(AND(IF(M145="",0,M145) &gt; IF(P145="",0,P145), IF(P145="",0,P145) &gt;= IF(OOC!H147="",0,OOC!H147)), "OOC",
IF(IF(O145="",0,O145) &gt; IF(OOC!G147="",0,OOC!G147), "OOS",
IF(IF(OOC!H147="",0,OOC!H147) &gt; IF(P145="",0,P145), "OOS", "OK"))))</f>
        <v>OK</v>
      </c>
    </row>
    <row r="146" spans="1:1003 1094:1972 2186:3055 3095:3436" ht="15" customHeight="1">
      <c r="A146" s="17"/>
      <c r="B146" s="84"/>
      <c r="C146" s="85"/>
      <c r="D146" s="88"/>
      <c r="E146" s="90"/>
      <c r="F146" s="12"/>
      <c r="G146" s="13"/>
      <c r="H146" s="14"/>
      <c r="I146" s="14"/>
      <c r="J146" s="15"/>
      <c r="K146" s="75"/>
      <c r="L146" s="18"/>
      <c r="M146" s="24"/>
      <c r="N146" s="27"/>
      <c r="O146" s="3"/>
      <c r="P146" s="3"/>
      <c r="Q146" s="3"/>
      <c r="R146" s="4"/>
      <c r="S146" s="5"/>
      <c r="T146" s="77"/>
      <c r="U146" s="77"/>
      <c r="V146" s="5"/>
      <c r="W146" s="5"/>
      <c r="X146" s="5"/>
      <c r="Y146" s="73"/>
      <c r="Z146" s="32"/>
      <c r="AA146" s="32"/>
      <c r="AB146" s="32"/>
      <c r="AC146" s="32"/>
      <c r="AD146" s="29"/>
      <c r="AE146" s="20"/>
      <c r="AF146" s="76"/>
      <c r="AG146" s="60"/>
      <c r="AH146" s="60"/>
      <c r="AI146" s="61"/>
      <c r="AJ146" s="2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R146" s="113">
        <f t="shared" si="36"/>
        <v>0</v>
      </c>
      <c r="BS146" s="114" t="str">
        <f>OOC!G148</f>
        <v/>
      </c>
      <c r="BT146" s="114" t="str">
        <f>OOC!H148</f>
        <v/>
      </c>
      <c r="BU146" s="3" t="str">
        <f t="shared" si="37"/>
        <v/>
      </c>
      <c r="BV146" s="3" t="str">
        <f t="shared" si="38"/>
        <v/>
      </c>
      <c r="BW146" s="3" t="str">
        <f t="shared" si="39"/>
        <v/>
      </c>
      <c r="BX146" s="115" t="str">
        <f>IF(AND(IF(OOC!G148="",0,OOC!G148) &gt;= IF(O146="",0,O146), IF(O146="",0,O146) &gt; IF(L146="",0,L146)), "OOC",
IF(AND(IF(M146="",0,M146) &gt; IF(P146="",0,P146), IF(P146="",0,P146) &gt;= IF(OOC!H148="",0,OOC!H148)), "OOC",
IF(IF(O146="",0,O146) &gt; IF(OOC!G148="",0,OOC!G148), "OOS",
IF(IF(OOC!H148="",0,OOC!H148) &gt; IF(P146="",0,P146), "OOS", "OK"))))</f>
        <v>OK</v>
      </c>
    </row>
    <row r="147" spans="1:1003 1094:1972 2186:3055 3095:3436" ht="15" customHeight="1">
      <c r="A147" s="17">
        <v>19</v>
      </c>
      <c r="B147" s="84"/>
      <c r="C147" s="87" t="s">
        <v>222</v>
      </c>
      <c r="D147" s="88" t="s">
        <v>305</v>
      </c>
      <c r="E147" s="90"/>
      <c r="F147" s="12" t="s">
        <v>41</v>
      </c>
      <c r="G147" s="13"/>
      <c r="H147" s="14" t="e">
        <f>IF(OOC!S145=0,"",OOC!S145)</f>
        <v>#REF!</v>
      </c>
      <c r="I147" s="14" t="e">
        <f>IF(OOC!T145=0,"",OOC!T145)</f>
        <v>#REF!</v>
      </c>
      <c r="J147" s="15" t="s">
        <v>12</v>
      </c>
      <c r="K147" s="75"/>
      <c r="L147" s="18" t="e">
        <f>IF(AND(G147="",H147=""),"",IF(G147="",H147,G147+H147))</f>
        <v>#REF!</v>
      </c>
      <c r="M147" s="24" t="e">
        <f>IF(AND(G147="",I147=""),"",IF(G147="",I147,G147+I147))</f>
        <v>#REF!</v>
      </c>
      <c r="N147" s="28"/>
      <c r="O147" s="3" t="e">
        <f>IF(OR($AK147="",ISNUMBER($AK147)=FALSE),"",MAX(AK147:BP147))</f>
        <v>#REF!</v>
      </c>
      <c r="P147" s="3" t="e">
        <f>IF(OR($AK147="",ISNUMBER($AK147)=FALSE),"",MIN(AK147:BP147))</f>
        <v>#REF!</v>
      </c>
      <c r="Q147" s="3" t="e">
        <f>IF(OR($AK147="",ISNUMBER($AK147)=FALSE),"",AVERAGE(AK147:BP147))</f>
        <v>#REF!</v>
      </c>
      <c r="R147" s="4" t="e">
        <f>IF(OR($AK147="",ISNUMBER($AK147)=FALSE),"",STDEV(AK147:BP147))</f>
        <v>#REF!</v>
      </c>
      <c r="S147" s="5" t="e">
        <f>IF(OR($AK147="",ISNUMBER($AK147)=FALSE),"",IF(AND(G147=0,I147=""),V147,IF(AND(G147="",H147=""),W147,(H147+ABS(I147))/(6*R147))))</f>
        <v>#REF!</v>
      </c>
      <c r="T147" s="77" t="e">
        <f>IF(OR($AK147="",ISNUMBER($AK147)=FALSE),"",IF(AND($F147="Tolerance",$G147&lt;&gt;""),($Q147-$G147)/(($L147-$M147)/2),IF(AND($F147="GD&amp;T",$H147&lt;&gt;""),$Q147/$H147,"")))</f>
        <v>#REF!</v>
      </c>
      <c r="U147" s="77" t="e">
        <f t="shared" si="35"/>
        <v>#REF!</v>
      </c>
      <c r="V147" s="5" t="e">
        <f>IF(OR($AK147="",ISNUMBER($AK147)=FALSE),"",IF(H147="","",(L147-Q147)/(3*R147)))</f>
        <v>#REF!</v>
      </c>
      <c r="W147" s="5" t="e">
        <f>IF(OR($AK147="",ISNUMBER($AK147)=FALSE),"",IF(I147="","",(Q147-M147)/(3*R147)))</f>
        <v>#REF!</v>
      </c>
      <c r="X147" s="5" t="e">
        <f>IF(OR($AK147="",ISNUMBER($AK147)=FALSE),"",IF(AND(G147=0,I147=0),((H147)-(Q147))/(3*R147),MIN(V147:W147)))</f>
        <v>#REF!</v>
      </c>
      <c r="Y147" s="73" t="e">
        <f>IF(OR($AK147="",ISNUMBER($AK147)=FALSE),"",IF(AND(G147=0,I147=0),NORMSDIST(3*X147),NORMSDIST(3*X147)+NORMSDIST(6*S147-3*X147)-1))</f>
        <v>#REF!</v>
      </c>
      <c r="Z147" s="32" t="e">
        <f>IF($Q147="","",IF(F147="Tolerance",IF(($E147*3*R147+Q147)-G147&lt;H147,"",($E147*3*R147+Q147)-G147),IF(OR(F147="GD&amp;T",F147="MAX"),IF(($E147*3*R147+Q147)&lt;H147,"",($E147*3*R147+Q147)),"")))</f>
        <v>#REF!</v>
      </c>
      <c r="AA147" s="32" t="e">
        <f>IF(Q147="","",IF(F147="Tolerance",IF(-(($E147*3*R147)-Q147)-G147&gt;I147,"",-(($E147*3*R147)-Q147)-G147),IF(F147="MIN",IF(-(($E147*3*R147)-Q147)&gt;I147,"",-(($E147*3*R147)-Q147)),"")))</f>
        <v>#REF!</v>
      </c>
      <c r="AB147" s="32" t="e">
        <f>IF(OR(G147="",Q147=""),"",(L147+M147)/2-Q147)</f>
        <v>#REF!</v>
      </c>
      <c r="AC147" s="32" t="e">
        <f t="shared" si="40"/>
        <v>#REF!</v>
      </c>
      <c r="AD147" s="29"/>
      <c r="AE147" s="20" t="str">
        <f>IF(AD147="","",IF(AD147&gt;=0.966,"Normal","Not Normal"))</f>
        <v/>
      </c>
      <c r="AF147" s="76"/>
      <c r="AG147" s="60"/>
      <c r="AH147" s="60"/>
      <c r="AI147" s="61"/>
      <c r="AJ147" s="19"/>
      <c r="AK147" s="2" t="e">
        <f>#REF!</f>
        <v>#REF!</v>
      </c>
      <c r="AL147" s="2" t="e">
        <f>#REF!</f>
        <v>#REF!</v>
      </c>
      <c r="AM147" s="2" t="e">
        <f>#REF!</f>
        <v>#REF!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R147" s="113" t="str">
        <f t="shared" si="36"/>
        <v>54-2</v>
      </c>
      <c r="BS147" s="114">
        <f>OOC!G149</f>
        <v>7.4999999999999997E-2</v>
      </c>
      <c r="BT147" s="114" t="str">
        <f>OOC!H149</f>
        <v/>
      </c>
      <c r="BU147" s="3" t="e">
        <f t="shared" si="37"/>
        <v>#REF!</v>
      </c>
      <c r="BV147" s="3" t="e">
        <f t="shared" si="38"/>
        <v>#REF!</v>
      </c>
      <c r="BW147" s="3" t="e">
        <f t="shared" si="39"/>
        <v>#REF!</v>
      </c>
      <c r="BX147" s="115" t="e">
        <f>IF(AND(IF(OOC!G149="",0,OOC!G149) &gt;= IF(O147="",0,O147), IF(O147="",0,O147) &gt; IF(L147="",0,L147)), "OOC",
IF(AND(IF(M147="",0,M147) &gt; IF(P147="",0,P147), IF(P147="",0,P147) &gt;= IF(OOC!H149="",0,OOC!H149)), "OOC",
IF(IF(O147="",0,O147) &gt; IF(OOC!G149="",0,OOC!G149), "OOS",
IF(IF(OOC!H149="",0,OOC!H149) &gt; IF(P147="",0,P147), "OOS", "OK"))))</f>
        <v>#REF!</v>
      </c>
    </row>
    <row r="148" spans="1:1003 1094:1972 2186:3055 3095:3436" ht="15" customHeight="1">
      <c r="A148" s="17"/>
      <c r="B148" s="84"/>
      <c r="C148" s="87"/>
      <c r="D148" s="88"/>
      <c r="E148" s="90"/>
      <c r="F148" s="12"/>
      <c r="G148" s="13"/>
      <c r="H148" s="14"/>
      <c r="I148" s="14"/>
      <c r="J148" s="15"/>
      <c r="K148" s="75"/>
      <c r="L148" s="18"/>
      <c r="M148" s="24"/>
      <c r="N148" s="28"/>
      <c r="O148" s="3"/>
      <c r="P148" s="3"/>
      <c r="Q148" s="3"/>
      <c r="R148" s="4"/>
      <c r="S148" s="5"/>
      <c r="T148" s="77"/>
      <c r="U148" s="77"/>
      <c r="V148" s="5"/>
      <c r="W148" s="5"/>
      <c r="X148" s="5"/>
      <c r="Y148" s="73"/>
      <c r="Z148" s="32"/>
      <c r="AA148" s="32"/>
      <c r="AB148" s="32"/>
      <c r="AC148" s="32"/>
      <c r="AD148" s="29"/>
      <c r="AE148" s="20"/>
      <c r="AF148" s="76"/>
      <c r="AG148" s="60"/>
      <c r="AH148" s="60"/>
      <c r="AI148" s="61"/>
      <c r="AJ148" s="19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R148" s="113">
        <f t="shared" si="36"/>
        <v>0</v>
      </c>
      <c r="BS148" s="114" t="str">
        <f>OOC!G150</f>
        <v/>
      </c>
      <c r="BT148" s="114" t="str">
        <f>OOC!H150</f>
        <v/>
      </c>
      <c r="BU148" s="3" t="str">
        <f t="shared" si="37"/>
        <v/>
      </c>
      <c r="BV148" s="3" t="str">
        <f t="shared" si="38"/>
        <v/>
      </c>
      <c r="BW148" s="3" t="str">
        <f t="shared" si="39"/>
        <v/>
      </c>
      <c r="BX148" s="115" t="str">
        <f>IF(AND(IF(OOC!G150="",0,OOC!G150) &gt;= IF(O148="",0,O148), IF(O148="",0,O148) &gt; IF(L148="",0,L148)), "OOC",
IF(AND(IF(M148="",0,M148) &gt; IF(P148="",0,P148), IF(P148="",0,P148) &gt;= IF(OOC!H150="",0,OOC!H150)), "OOC",
IF(IF(O148="",0,O148) &gt; IF(OOC!G150="",0,OOC!G150), "OOS",
IF(IF(OOC!H150="",0,OOC!H150) &gt; IF(P148="",0,P148), "OOS", "OK"))))</f>
        <v>OK</v>
      </c>
    </row>
    <row r="149" spans="1:1003 1094:1972 2186:3055 3095:3436" ht="15" customHeight="1">
      <c r="A149" s="17"/>
      <c r="B149" s="84"/>
      <c r="C149" s="87"/>
      <c r="D149" s="88"/>
      <c r="E149" s="90"/>
      <c r="F149" s="12"/>
      <c r="G149" s="13"/>
      <c r="H149" s="14"/>
      <c r="I149" s="14"/>
      <c r="J149" s="15"/>
      <c r="K149" s="75"/>
      <c r="L149" s="18"/>
      <c r="M149" s="24"/>
      <c r="N149" s="28"/>
      <c r="O149" s="3"/>
      <c r="P149" s="3"/>
      <c r="Q149" s="3"/>
      <c r="R149" s="4"/>
      <c r="S149" s="5"/>
      <c r="T149" s="77"/>
      <c r="U149" s="77"/>
      <c r="V149" s="5"/>
      <c r="W149" s="5"/>
      <c r="X149" s="5"/>
      <c r="Y149" s="73"/>
      <c r="Z149" s="32"/>
      <c r="AA149" s="32"/>
      <c r="AB149" s="32"/>
      <c r="AC149" s="32"/>
      <c r="AD149" s="29"/>
      <c r="AE149" s="20"/>
      <c r="AF149" s="76"/>
      <c r="AG149" s="60"/>
      <c r="AH149" s="60"/>
      <c r="AI149" s="61"/>
      <c r="AJ149" s="19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R149" s="113">
        <f t="shared" si="36"/>
        <v>0</v>
      </c>
      <c r="BS149" s="114" t="str">
        <f>OOC!G151</f>
        <v/>
      </c>
      <c r="BT149" s="114" t="str">
        <f>OOC!H151</f>
        <v/>
      </c>
      <c r="BU149" s="3" t="str">
        <f t="shared" si="37"/>
        <v/>
      </c>
      <c r="BV149" s="3" t="str">
        <f t="shared" si="38"/>
        <v/>
      </c>
      <c r="BW149" s="3" t="str">
        <f t="shared" si="39"/>
        <v/>
      </c>
      <c r="BX149" s="115" t="str">
        <f>IF(AND(IF(OOC!G151="",0,OOC!G151) &gt;= IF(O149="",0,O149), IF(O149="",0,O149) &gt; IF(L149="",0,L149)), "OOC",
IF(AND(IF(M149="",0,M149) &gt; IF(P149="",0,P149), IF(P149="",0,P149) &gt;= IF(OOC!H151="",0,OOC!H151)), "OOC",
IF(IF(O149="",0,O149) &gt; IF(OOC!G151="",0,OOC!G151), "OOS",
IF(IF(OOC!H151="",0,OOC!H151) &gt; IF(P149="",0,P149), "OOS", "OK"))))</f>
        <v>OK</v>
      </c>
    </row>
    <row r="150" spans="1:1003 1094:1972 2186:3055 3095:3436" ht="15" customHeight="1">
      <c r="A150" s="17">
        <v>15</v>
      </c>
      <c r="B150" s="84"/>
      <c r="C150" s="85" t="s">
        <v>223</v>
      </c>
      <c r="D150" s="88" t="s">
        <v>305</v>
      </c>
      <c r="E150" s="90"/>
      <c r="F150" s="12" t="s">
        <v>41</v>
      </c>
      <c r="G150" s="13"/>
      <c r="H150" s="14" t="e">
        <f>IF(OOC!S146=0,"",OOC!S146)</f>
        <v>#REF!</v>
      </c>
      <c r="I150" s="14" t="e">
        <f>IF(OOC!T146=0,"",OOC!T146)</f>
        <v>#REF!</v>
      </c>
      <c r="J150" s="15" t="s">
        <v>12</v>
      </c>
      <c r="K150" s="75"/>
      <c r="L150" s="18" t="e">
        <f>IF(AND(G150="",H150=""),"",IF(G150="",H150,G150+H150))</f>
        <v>#REF!</v>
      </c>
      <c r="M150" s="24" t="e">
        <f>IF(AND(G150="",I150=""),"",IF(G150="",I150,G150+I150))</f>
        <v>#REF!</v>
      </c>
      <c r="N150" s="27"/>
      <c r="O150" s="3" t="e">
        <f>IF(OR($AK150="",ISNUMBER($AK150)=FALSE),"",MAX(AK150:BP150))</f>
        <v>#REF!</v>
      </c>
      <c r="P150" s="3" t="e">
        <f>IF(OR($AK150="",ISNUMBER($AK150)=FALSE),"",MIN(AK150:BP150))</f>
        <v>#REF!</v>
      </c>
      <c r="Q150" s="3" t="e">
        <f>IF(OR($AK150="",ISNUMBER($AK150)=FALSE),"",AVERAGE(AK150:BP150))</f>
        <v>#REF!</v>
      </c>
      <c r="R150" s="4" t="e">
        <f>IF(OR($AK150="",ISNUMBER($AK150)=FALSE),"",STDEV(AK150:BP150))</f>
        <v>#REF!</v>
      </c>
      <c r="S150" s="5" t="e">
        <f>IF(OR($AK150="",ISNUMBER($AK150)=FALSE),"",IF(AND(G150=0,I150=""),V150,IF(AND(G150="",H150=""),W150,(H150+ABS(I150))/(6*R150))))</f>
        <v>#REF!</v>
      </c>
      <c r="T150" s="77" t="e">
        <f>IF(OR($AK150="",ISNUMBER($AK150)=FALSE),"",IF(AND($F150="Tolerance",$G150&lt;&gt;""),($Q150-$G150)/(($L150-$M150)/2),IF(AND($F150="GD&amp;T",$H150&lt;&gt;""),$Q150/$H150,"")))</f>
        <v>#REF!</v>
      </c>
      <c r="U150" s="77" t="e">
        <f t="shared" si="35"/>
        <v>#REF!</v>
      </c>
      <c r="V150" s="5" t="e">
        <f>IF(OR($AK150="",ISNUMBER($AK150)=FALSE),"",IF(H150="","",(L150-Q150)/(3*R150)))</f>
        <v>#REF!</v>
      </c>
      <c r="W150" s="5" t="e">
        <f>IF(OR($AK150="",ISNUMBER($AK150)=FALSE),"",IF(I150="","",(Q150-M150)/(3*R150)))</f>
        <v>#REF!</v>
      </c>
      <c r="X150" s="5" t="e">
        <f>IF(OR($AK150="",ISNUMBER($AK150)=FALSE),"",IF(AND(G150=0,I150=0),((H150)-(Q150))/(3*R150),MIN(V150:W150)))</f>
        <v>#REF!</v>
      </c>
      <c r="Y150" s="73" t="e">
        <f>IF(OR($AK150="",ISNUMBER($AK150)=FALSE),"",IF(AND(G150=0,I150=0),NORMSDIST(3*X150),NORMSDIST(3*X150)+NORMSDIST(6*S150-3*X150)-1))</f>
        <v>#REF!</v>
      </c>
      <c r="Z150" s="32" t="e">
        <f>IF($Q150="","",IF(F150="Tolerance",IF(($E150*3*R150+Q150)-G150&lt;H150,"",($E150*3*R150+Q150)-G150),IF(OR(F150="GD&amp;T",F150="MAX"),IF(($E150*3*R150+Q150)&lt;H150,"",($E150*3*R150+Q150)),"")))</f>
        <v>#REF!</v>
      </c>
      <c r="AA150" s="32" t="e">
        <f>IF(Q150="","",IF(F150="Tolerance",IF(-(($E150*3*R150)-Q150)-G150&gt;I150,"",-(($E150*3*R150)-Q150)-G150),IF(F150="MIN",IF(-(($E150*3*R150)-Q150)&gt;I150,"",-(($E150*3*R150)-Q150)),"")))</f>
        <v>#REF!</v>
      </c>
      <c r="AB150" s="32" t="e">
        <f>IF(OR(G150="",Q150=""),"",(L150+M150)/2-Q150)</f>
        <v>#REF!</v>
      </c>
      <c r="AC150" s="32" t="e">
        <f t="shared" si="40"/>
        <v>#REF!</v>
      </c>
      <c r="AD150" s="29"/>
      <c r="AE150" s="20" t="str">
        <f>IF(AD150="","",IF(AD150&gt;=0.966,"Normal","Not Normal"))</f>
        <v/>
      </c>
      <c r="AF150" s="76"/>
      <c r="AG150" s="60"/>
      <c r="AH150" s="60"/>
      <c r="AI150" s="61"/>
      <c r="AJ150" s="22"/>
      <c r="AK150" s="2" t="e">
        <f>#REF!</f>
        <v>#REF!</v>
      </c>
      <c r="AL150" s="2" t="e">
        <f>#REF!</f>
        <v>#REF!</v>
      </c>
      <c r="AM150" s="2" t="e">
        <f>#REF!</f>
        <v>#REF!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R150" s="113" t="str">
        <f t="shared" si="36"/>
        <v>55-1</v>
      </c>
      <c r="BS150" s="114">
        <f>OOC!G152</f>
        <v>8.5000000000000006E-2</v>
      </c>
      <c r="BT150" s="114" t="str">
        <f>OOC!H152</f>
        <v/>
      </c>
      <c r="BU150" s="3" t="e">
        <f t="shared" si="37"/>
        <v>#REF!</v>
      </c>
      <c r="BV150" s="3" t="e">
        <f t="shared" si="38"/>
        <v>#REF!</v>
      </c>
      <c r="BW150" s="3" t="e">
        <f t="shared" si="39"/>
        <v>#REF!</v>
      </c>
      <c r="BX150" s="115" t="e">
        <f>IF(AND(IF(OOC!G152="",0,OOC!G152) &gt;= IF(O150="",0,O150), IF(O150="",0,O150) &gt; IF(L150="",0,L150)), "OOC",
IF(AND(IF(M150="",0,M150) &gt; IF(P150="",0,P150), IF(P150="",0,P150) &gt;= IF(OOC!H152="",0,OOC!H152)), "OOC",
IF(IF(O150="",0,O150) &gt; IF(OOC!G152="",0,OOC!G152), "OOS",
IF(IF(OOC!H152="",0,OOC!H152) &gt; IF(P150="",0,P150), "OOS", "OK"))))</f>
        <v>#REF!</v>
      </c>
    </row>
    <row r="151" spans="1:1003 1094:1972 2186:3055 3095:3436" ht="15" customHeight="1">
      <c r="A151" s="17"/>
      <c r="B151" s="84"/>
      <c r="C151" s="85"/>
      <c r="D151" s="88"/>
      <c r="E151" s="90"/>
      <c r="F151" s="12"/>
      <c r="G151" s="13"/>
      <c r="H151" s="14"/>
      <c r="I151" s="14"/>
      <c r="J151" s="15"/>
      <c r="K151" s="75"/>
      <c r="L151" s="18"/>
      <c r="M151" s="24"/>
      <c r="N151" s="27"/>
      <c r="O151" s="3"/>
      <c r="P151" s="3"/>
      <c r="Q151" s="3"/>
      <c r="R151" s="4"/>
      <c r="S151" s="5"/>
      <c r="T151" s="77"/>
      <c r="U151" s="77"/>
      <c r="V151" s="5"/>
      <c r="W151" s="5"/>
      <c r="X151" s="5"/>
      <c r="Y151" s="73"/>
      <c r="Z151" s="32"/>
      <c r="AA151" s="32"/>
      <c r="AB151" s="32"/>
      <c r="AC151" s="32"/>
      <c r="AD151" s="29"/>
      <c r="AE151" s="20"/>
      <c r="AF151" s="76"/>
      <c r="AG151" s="60"/>
      <c r="AH151" s="60"/>
      <c r="AI151" s="61"/>
      <c r="AJ151" s="2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R151" s="113">
        <f t="shared" si="36"/>
        <v>0</v>
      </c>
      <c r="BS151" s="114" t="str">
        <f>OOC!G153</f>
        <v/>
      </c>
      <c r="BT151" s="114" t="str">
        <f>OOC!H153</f>
        <v/>
      </c>
      <c r="BU151" s="3" t="str">
        <f t="shared" si="37"/>
        <v/>
      </c>
      <c r="BV151" s="3" t="str">
        <f t="shared" si="38"/>
        <v/>
      </c>
      <c r="BW151" s="3" t="str">
        <f t="shared" si="39"/>
        <v/>
      </c>
      <c r="BX151" s="115" t="str">
        <f>IF(AND(IF(OOC!G153="",0,OOC!G153) &gt;= IF(O151="",0,O151), IF(O151="",0,O151) &gt; IF(L151="",0,L151)), "OOC",
IF(AND(IF(M151="",0,M151) &gt; IF(P151="",0,P151), IF(P151="",0,P151) &gt;= IF(OOC!H153="",0,OOC!H153)), "OOC",
IF(IF(O151="",0,O151) &gt; IF(OOC!G153="",0,OOC!G153), "OOS",
IF(IF(OOC!H153="",0,OOC!H153) &gt; IF(P151="",0,P151), "OOS", "OK"))))</f>
        <v>OK</v>
      </c>
    </row>
    <row r="152" spans="1:1003 1094:1972 2186:3055 3095:3436" ht="15" customHeight="1">
      <c r="A152" s="17"/>
      <c r="B152" s="84"/>
      <c r="C152" s="85"/>
      <c r="D152" s="88"/>
      <c r="E152" s="90"/>
      <c r="F152" s="12"/>
      <c r="G152" s="13"/>
      <c r="H152" s="14"/>
      <c r="I152" s="14"/>
      <c r="J152" s="15"/>
      <c r="K152" s="75"/>
      <c r="L152" s="18"/>
      <c r="M152" s="24"/>
      <c r="N152" s="27"/>
      <c r="O152" s="3"/>
      <c r="P152" s="3"/>
      <c r="Q152" s="3"/>
      <c r="R152" s="4"/>
      <c r="S152" s="5"/>
      <c r="T152" s="77"/>
      <c r="U152" s="77"/>
      <c r="V152" s="5"/>
      <c r="W152" s="5"/>
      <c r="X152" s="5"/>
      <c r="Y152" s="73"/>
      <c r="Z152" s="32"/>
      <c r="AA152" s="32"/>
      <c r="AB152" s="32"/>
      <c r="AC152" s="32"/>
      <c r="AD152" s="29"/>
      <c r="AE152" s="20"/>
      <c r="AF152" s="76"/>
      <c r="AG152" s="60"/>
      <c r="AH152" s="60"/>
      <c r="AI152" s="61"/>
      <c r="AJ152" s="2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R152" s="113">
        <f t="shared" si="36"/>
        <v>0</v>
      </c>
      <c r="BS152" s="114" t="str">
        <f>OOC!G154</f>
        <v/>
      </c>
      <c r="BT152" s="114" t="str">
        <f>OOC!H154</f>
        <v/>
      </c>
      <c r="BU152" s="3" t="str">
        <f t="shared" si="37"/>
        <v/>
      </c>
      <c r="BV152" s="3" t="str">
        <f t="shared" si="38"/>
        <v/>
      </c>
      <c r="BW152" s="3" t="str">
        <f t="shared" si="39"/>
        <v/>
      </c>
      <c r="BX152" s="115" t="str">
        <f>IF(AND(IF(OOC!G154="",0,OOC!G154) &gt;= IF(O152="",0,O152), IF(O152="",0,O152) &gt; IF(L152="",0,L152)), "OOC",
IF(AND(IF(M152="",0,M152) &gt; IF(P152="",0,P152), IF(P152="",0,P152) &gt;= IF(OOC!H154="",0,OOC!H154)), "OOC",
IF(IF(O152="",0,O152) &gt; IF(OOC!G154="",0,OOC!G154), "OOS",
IF(IF(OOC!H154="",0,OOC!H154) &gt; IF(P152="",0,P152), "OOS", "OK"))))</f>
        <v>OK</v>
      </c>
    </row>
    <row r="153" spans="1:1003 1094:1972 2186:3055 3095:3436" ht="15" customHeight="1">
      <c r="A153" s="17">
        <v>19</v>
      </c>
      <c r="B153" s="84"/>
      <c r="C153" s="87" t="s">
        <v>224</v>
      </c>
      <c r="D153" s="88" t="s">
        <v>305</v>
      </c>
      <c r="E153" s="90"/>
      <c r="F153" s="12" t="s">
        <v>41</v>
      </c>
      <c r="G153" s="13"/>
      <c r="H153" s="14" t="e">
        <f>IF(OOC!S149=0,"",OOC!S149)</f>
        <v>#REF!</v>
      </c>
      <c r="I153" s="14" t="e">
        <f>IF(OOC!T149=0,"",OOC!T149)</f>
        <v>#REF!</v>
      </c>
      <c r="J153" s="15" t="s">
        <v>12</v>
      </c>
      <c r="K153" s="75"/>
      <c r="L153" s="18" t="e">
        <f>IF(AND(G153="",H153=""),"",IF(G153="",H153,G153+H153))</f>
        <v>#REF!</v>
      </c>
      <c r="M153" s="24" t="e">
        <f>IF(AND(G153="",I153=""),"",IF(G153="",I153,G153+I153))</f>
        <v>#REF!</v>
      </c>
      <c r="N153" s="28"/>
      <c r="O153" s="3" t="e">
        <f>IF(OR($AK153="",ISNUMBER($AK153)=FALSE),"",MAX(AK153:BP153))</f>
        <v>#REF!</v>
      </c>
      <c r="P153" s="3" t="e">
        <f>IF(OR($AK153="",ISNUMBER($AK153)=FALSE),"",MIN(AK153:BP153))</f>
        <v>#REF!</v>
      </c>
      <c r="Q153" s="3" t="e">
        <f>IF(OR($AK153="",ISNUMBER($AK153)=FALSE),"",AVERAGE(AK153:BP153))</f>
        <v>#REF!</v>
      </c>
      <c r="R153" s="4" t="e">
        <f>IF(OR($AK153="",ISNUMBER($AK153)=FALSE),"",STDEV(AK153:BP153))</f>
        <v>#REF!</v>
      </c>
      <c r="S153" s="5" t="e">
        <f>IF(OR($AK153="",ISNUMBER($AK153)=FALSE),"",IF(AND(G153=0,I153=""),V153,IF(AND(G153="",H153=""),W153,(H153+ABS(I153))/(6*R153))))</f>
        <v>#REF!</v>
      </c>
      <c r="T153" s="77" t="e">
        <f>IF(OR($AK153="",ISNUMBER($AK153)=FALSE),"",IF(AND($F153="Tolerance",$G153&lt;&gt;""),($Q153-$G153)/(($L153-$M153)/2),IF(AND($F153="GD&amp;T",$H153&lt;&gt;""),$Q153/$H153,"")))</f>
        <v>#REF!</v>
      </c>
      <c r="U153" s="77" t="e">
        <f t="shared" si="35"/>
        <v>#REF!</v>
      </c>
      <c r="V153" s="5" t="e">
        <f>IF(OR($AK153="",ISNUMBER($AK153)=FALSE),"",IF(H153="","",(L153-Q153)/(3*R153)))</f>
        <v>#REF!</v>
      </c>
      <c r="W153" s="5" t="e">
        <f>IF(OR($AK153="",ISNUMBER($AK153)=FALSE),"",IF(I153="","",(Q153-M153)/(3*R153)))</f>
        <v>#REF!</v>
      </c>
      <c r="X153" s="5" t="e">
        <f>IF(OR($AK153="",ISNUMBER($AK153)=FALSE),"",IF(AND(G153=0,I153=0),((H153)-(Q153))/(3*R153),MIN(V153:W153)))</f>
        <v>#REF!</v>
      </c>
      <c r="Y153" s="73" t="e">
        <f>IF(OR($AK153="",ISNUMBER($AK153)=FALSE),"",IF(AND(G153=0,I153=0),NORMSDIST(3*X153),NORMSDIST(3*X153)+NORMSDIST(6*S153-3*X153)-1))</f>
        <v>#REF!</v>
      </c>
      <c r="Z153" s="32" t="e">
        <f>IF($Q153="","",IF(F153="Tolerance",IF(($E153*3*R153+Q153)-G153&lt;H153,"",($E153*3*R153+Q153)-G153),IF(OR(F153="GD&amp;T",F153="MAX"),IF(($E153*3*R153+Q153)&lt;H153,"",($E153*3*R153+Q153)),"")))</f>
        <v>#REF!</v>
      </c>
      <c r="AA153" s="32" t="e">
        <f>IF(Q153="","",IF(F153="Tolerance",IF(-(($E153*3*R153)-Q153)-G153&gt;I153,"",-(($E153*3*R153)-Q153)-G153),IF(F153="MIN",IF(-(($E153*3*R153)-Q153)&gt;I153,"",-(($E153*3*R153)-Q153)),"")))</f>
        <v>#REF!</v>
      </c>
      <c r="AB153" s="32" t="e">
        <f>IF(OR(G153="",Q153=""),"",(L153+M153)/2-Q153)</f>
        <v>#REF!</v>
      </c>
      <c r="AC153" s="32" t="e">
        <f t="shared" si="40"/>
        <v>#REF!</v>
      </c>
      <c r="AD153" s="29"/>
      <c r="AE153" s="20" t="str">
        <f>IF(AD153="","",IF(AD153&gt;=0.966,"Normal","Not Normal"))</f>
        <v/>
      </c>
      <c r="AF153" s="76"/>
      <c r="AG153" s="60"/>
      <c r="AH153" s="60"/>
      <c r="AI153" s="61"/>
      <c r="AJ153" s="19"/>
      <c r="AK153" s="2" t="e">
        <f>#REF!</f>
        <v>#REF!</v>
      </c>
      <c r="AL153" s="2" t="e">
        <f>#REF!</f>
        <v>#REF!</v>
      </c>
      <c r="AM153" s="2" t="e">
        <f>#REF!</f>
        <v>#REF!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R153" s="113" t="str">
        <f t="shared" si="36"/>
        <v>55-2</v>
      </c>
      <c r="BS153" s="114">
        <f>OOC!G155</f>
        <v>8.5000000000000006E-2</v>
      </c>
      <c r="BT153" s="114" t="str">
        <f>OOC!H155</f>
        <v/>
      </c>
      <c r="BU153" s="3" t="e">
        <f t="shared" si="37"/>
        <v>#REF!</v>
      </c>
      <c r="BV153" s="3" t="e">
        <f t="shared" si="38"/>
        <v>#REF!</v>
      </c>
      <c r="BW153" s="3" t="e">
        <f t="shared" si="39"/>
        <v>#REF!</v>
      </c>
      <c r="BX153" s="115" t="e">
        <f>IF(AND(IF(OOC!G155="",0,OOC!G155) &gt;= IF(O153="",0,O153), IF(O153="",0,O153) &gt; IF(L153="",0,L153)), "OOC",
IF(AND(IF(M153="",0,M153) &gt; IF(P153="",0,P153), IF(P153="",0,P153) &gt;= IF(OOC!H155="",0,OOC!H155)), "OOC",
IF(IF(O153="",0,O153) &gt; IF(OOC!G155="",0,OOC!G155), "OOS",
IF(IF(OOC!H155="",0,OOC!H155) &gt; IF(P153="",0,P153), "OOS", "OK"))))</f>
        <v>#REF!</v>
      </c>
    </row>
    <row r="154" spans="1:1003 1094:1972 2186:3055 3095:3436" ht="15" customHeight="1">
      <c r="A154" s="17"/>
      <c r="B154" s="84"/>
      <c r="C154" s="87"/>
      <c r="D154" s="88"/>
      <c r="E154" s="90"/>
      <c r="F154" s="12"/>
      <c r="G154" s="13"/>
      <c r="H154" s="14"/>
      <c r="I154" s="14"/>
      <c r="J154" s="15"/>
      <c r="K154" s="75"/>
      <c r="L154" s="18"/>
      <c r="M154" s="24"/>
      <c r="N154" s="28"/>
      <c r="O154" s="3"/>
      <c r="P154" s="3"/>
      <c r="Q154" s="3"/>
      <c r="R154" s="4"/>
      <c r="S154" s="5"/>
      <c r="T154" s="77"/>
      <c r="U154" s="77"/>
      <c r="V154" s="5"/>
      <c r="W154" s="5"/>
      <c r="X154" s="5"/>
      <c r="Y154" s="73"/>
      <c r="Z154" s="32"/>
      <c r="AA154" s="32"/>
      <c r="AB154" s="32"/>
      <c r="AC154" s="32"/>
      <c r="AD154" s="29"/>
      <c r="AE154" s="20"/>
      <c r="AF154" s="76"/>
      <c r="AG154" s="60"/>
      <c r="AH154" s="60"/>
      <c r="AI154" s="61"/>
      <c r="AJ154" s="19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R154" s="113">
        <f t="shared" si="36"/>
        <v>0</v>
      </c>
      <c r="BS154" s="114" t="str">
        <f>OOC!G156</f>
        <v/>
      </c>
      <c r="BT154" s="114" t="str">
        <f>OOC!H156</f>
        <v/>
      </c>
      <c r="BU154" s="3" t="str">
        <f t="shared" si="37"/>
        <v/>
      </c>
      <c r="BV154" s="3" t="str">
        <f t="shared" si="38"/>
        <v/>
      </c>
      <c r="BW154" s="3" t="str">
        <f t="shared" si="39"/>
        <v/>
      </c>
      <c r="BX154" s="115" t="str">
        <f>IF(AND(IF(OOC!G156="",0,OOC!G156) &gt;= IF(O154="",0,O154), IF(O154="",0,O154) &gt; IF(L154="",0,L154)), "OOC",
IF(AND(IF(M154="",0,M154) &gt; IF(P154="",0,P154), IF(P154="",0,P154) &gt;= IF(OOC!H156="",0,OOC!H156)), "OOC",
IF(IF(O154="",0,O154) &gt; IF(OOC!G156="",0,OOC!G156), "OOS",
IF(IF(OOC!H156="",0,OOC!H156) &gt; IF(P154="",0,P154), "OOS", "OK"))))</f>
        <v>OK</v>
      </c>
    </row>
    <row r="155" spans="1:1003 1094:1972 2186:3055 3095:3436" ht="15" customHeight="1">
      <c r="A155" s="17"/>
      <c r="B155" s="84"/>
      <c r="C155" s="87"/>
      <c r="D155" s="88"/>
      <c r="E155" s="90"/>
      <c r="F155" s="12"/>
      <c r="G155" s="13"/>
      <c r="H155" s="14"/>
      <c r="I155" s="14"/>
      <c r="J155" s="15"/>
      <c r="K155" s="75"/>
      <c r="L155" s="18"/>
      <c r="M155" s="24"/>
      <c r="N155" s="28"/>
      <c r="O155" s="3"/>
      <c r="P155" s="3"/>
      <c r="Q155" s="3"/>
      <c r="R155" s="4"/>
      <c r="S155" s="5"/>
      <c r="T155" s="77"/>
      <c r="U155" s="77"/>
      <c r="V155" s="5"/>
      <c r="W155" s="5"/>
      <c r="X155" s="5"/>
      <c r="Y155" s="73"/>
      <c r="Z155" s="32"/>
      <c r="AA155" s="32"/>
      <c r="AB155" s="32"/>
      <c r="AC155" s="32"/>
      <c r="AD155" s="29"/>
      <c r="AE155" s="20"/>
      <c r="AF155" s="76"/>
      <c r="AG155" s="60"/>
      <c r="AH155" s="60"/>
      <c r="AI155" s="61"/>
      <c r="AJ155" s="19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R155" s="113">
        <f t="shared" si="36"/>
        <v>0</v>
      </c>
      <c r="BS155" s="114" t="str">
        <f>OOC!G157</f>
        <v/>
      </c>
      <c r="BT155" s="114" t="str">
        <f>OOC!H157</f>
        <v/>
      </c>
      <c r="BU155" s="3" t="str">
        <f t="shared" si="37"/>
        <v/>
      </c>
      <c r="BV155" s="3" t="str">
        <f t="shared" si="38"/>
        <v/>
      </c>
      <c r="BW155" s="3" t="str">
        <f t="shared" si="39"/>
        <v/>
      </c>
      <c r="BX155" s="115" t="str">
        <f>IF(AND(IF(OOC!G157="",0,OOC!G157) &gt;= IF(O155="",0,O155), IF(O155="",0,O155) &gt; IF(L155="",0,L155)), "OOC",
IF(AND(IF(M155="",0,M155) &gt; IF(P155="",0,P155), IF(P155="",0,P155) &gt;= IF(OOC!H157="",0,OOC!H157)), "OOC",
IF(IF(O155="",0,O155) &gt; IF(OOC!G157="",0,OOC!G157), "OOS",
IF(IF(OOC!H157="",0,OOC!H157) &gt; IF(P155="",0,P155), "OOS", "OK"))))</f>
        <v>OK</v>
      </c>
    </row>
    <row r="156" spans="1:1003 1094:1972 2186:3055 3095:3436" ht="15" customHeight="1">
      <c r="A156" s="17">
        <v>15</v>
      </c>
      <c r="B156" s="84"/>
      <c r="C156" s="85" t="s">
        <v>225</v>
      </c>
      <c r="D156" s="88" t="s">
        <v>135</v>
      </c>
      <c r="E156" s="90"/>
      <c r="F156" s="12" t="s">
        <v>44</v>
      </c>
      <c r="G156" s="13">
        <v>0.64900000000000002</v>
      </c>
      <c r="H156" s="14" t="e">
        <f>IF(OOC!S152=0,"",OOC!S152)</f>
        <v>#REF!</v>
      </c>
      <c r="I156" s="14" t="e">
        <f>IF(OOC!T152=0,"",OOC!T152)</f>
        <v>#REF!</v>
      </c>
      <c r="J156" s="15" t="s">
        <v>12</v>
      </c>
      <c r="K156" s="75"/>
      <c r="L156" s="18" t="e">
        <f>IF(AND(G156="",H156=""),"",IF(G156="",H156,G156+H156))</f>
        <v>#REF!</v>
      </c>
      <c r="M156" s="24" t="e">
        <f>IF(AND(G156="",I156=""),"",IF(G156="",I156,G156+I156))</f>
        <v>#REF!</v>
      </c>
      <c r="N156" s="27"/>
      <c r="O156" s="3" t="e">
        <f>IF(OR($AK156="",ISNUMBER($AK156)=FALSE),"",MAX(AK156:BP156))</f>
        <v>#REF!</v>
      </c>
      <c r="P156" s="3" t="e">
        <f>IF(OR($AK156="",ISNUMBER($AK156)=FALSE),"",MIN(AK156:BP156))</f>
        <v>#REF!</v>
      </c>
      <c r="Q156" s="3" t="e">
        <f>IF(OR($AK156="",ISNUMBER($AK156)=FALSE),"",AVERAGE(AK156:BP156))</f>
        <v>#REF!</v>
      </c>
      <c r="R156" s="4" t="e">
        <f>IF(OR($AK156="",ISNUMBER($AK156)=FALSE),"",STDEV(AK156:BP156))</f>
        <v>#REF!</v>
      </c>
      <c r="S156" s="5" t="e">
        <f>IF(OR($AK156="",ISNUMBER($AK156)=FALSE),"",IF(AND(G156=0,I156=""),V156,IF(AND(G156="",H156=""),W156,(H156+ABS(I156))/(6*R156))))</f>
        <v>#REF!</v>
      </c>
      <c r="T156" s="77" t="e">
        <f>IF(OR($AK156="",ISNUMBER($AK156)=FALSE),"",IF(AND($F156="Tolerance",$G156&lt;&gt;""),($Q156-$G156)/(($L156-$M156)/2),IF(AND($F156="GD&amp;T",$H156&lt;&gt;""),$Q156/$H156,"")))</f>
        <v>#REF!</v>
      </c>
      <c r="U156" s="77" t="e">
        <f t="shared" si="35"/>
        <v>#REF!</v>
      </c>
      <c r="V156" s="5" t="e">
        <f>IF(OR($AK156="",ISNUMBER($AK156)=FALSE),"",IF(H156="","",(L156-Q156)/(3*R156)))</f>
        <v>#REF!</v>
      </c>
      <c r="W156" s="5" t="e">
        <f>IF(OR($AK156="",ISNUMBER($AK156)=FALSE),"",IF(I156="","",(Q156-M156)/(3*R156)))</f>
        <v>#REF!</v>
      </c>
      <c r="X156" s="5" t="e">
        <f>IF(OR($AK156="",ISNUMBER($AK156)=FALSE),"",IF(AND(G156=0,I156=0),((H156)-(Q156))/(3*R156),MIN(V156:W156)))</f>
        <v>#REF!</v>
      </c>
      <c r="Y156" s="73" t="e">
        <f>IF(OR($AK156="",ISNUMBER($AK156)=FALSE),"",IF(AND(G156=0,I156=0),NORMSDIST(3*X156),NORMSDIST(3*X156)+NORMSDIST(6*S156-3*X156)-1))</f>
        <v>#REF!</v>
      </c>
      <c r="Z156" s="32" t="e">
        <f>IF($Q156="","",IF(F156="Tolerance",IF(($E156*3*R156+Q156)-G156&lt;H156,"",($E156*3*R156+Q156)-G156),IF(OR(F156="GD&amp;T",F156="MAX"),IF(($E156*3*R156+Q156)&lt;H156,"",($E156*3*R156+Q156)),"")))</f>
        <v>#REF!</v>
      </c>
      <c r="AA156" s="32" t="e">
        <f>IF(Q156="","",IF(F156="Tolerance",IF(-(($E156*3*R156)-Q156)-G156&gt;I156,"",-(($E156*3*R156)-Q156)-G156),IF(F156="MIN",IF(-(($E156*3*R156)-Q156)&gt;I156,"",-(($E156*3*R156)-Q156)),"")))</f>
        <v>#REF!</v>
      </c>
      <c r="AB156" s="32" t="e">
        <f>IF(OR(G156="",Q156=""),"",(L156+M156)/2-Q156)</f>
        <v>#REF!</v>
      </c>
      <c r="AC156" s="32" t="e">
        <f t="shared" si="40"/>
        <v>#REF!</v>
      </c>
      <c r="AD156" s="29"/>
      <c r="AE156" s="20" t="str">
        <f>IF(AD156="","",IF(AD156&gt;=0.966,"Normal","Not Normal"))</f>
        <v/>
      </c>
      <c r="AF156" s="76"/>
      <c r="AG156" s="60"/>
      <c r="AH156" s="60"/>
      <c r="AI156" s="61"/>
      <c r="AJ156" s="22"/>
      <c r="AK156" s="2" t="e">
        <f>#REF!</f>
        <v>#REF!</v>
      </c>
      <c r="AL156" s="2" t="e">
        <f>#REF!</f>
        <v>#REF!</v>
      </c>
      <c r="AM156" s="2" t="e">
        <f>#REF!</f>
        <v>#REF!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R156" s="113" t="str">
        <f t="shared" si="36"/>
        <v>56-1</v>
      </c>
      <c r="BS156" s="114">
        <f>OOC!G158</f>
        <v>0.67900000000000005</v>
      </c>
      <c r="BT156" s="114">
        <f>OOC!H158</f>
        <v>0.629</v>
      </c>
      <c r="BU156" s="3" t="e">
        <f t="shared" si="37"/>
        <v>#REF!</v>
      </c>
      <c r="BV156" s="3" t="e">
        <f t="shared" si="38"/>
        <v>#REF!</v>
      </c>
      <c r="BW156" s="3" t="e">
        <f t="shared" si="39"/>
        <v>#REF!</v>
      </c>
      <c r="BX156" s="115" t="e">
        <f>IF(AND(IF(OOC!G158="",0,OOC!G158) &gt;= IF(O156="",0,O156), IF(O156="",0,O156) &gt; IF(L156="",0,L156)), "OOC",
IF(AND(IF(M156="",0,M156) &gt; IF(P156="",0,P156), IF(P156="",0,P156) &gt;= IF(OOC!H158="",0,OOC!H158)), "OOC",
IF(IF(O156="",0,O156) &gt; IF(OOC!G158="",0,OOC!G158), "OOS",
IF(IF(OOC!H158="",0,OOC!H158) &gt; IF(P156="",0,P156), "OOS", "OK"))))</f>
        <v>#REF!</v>
      </c>
    </row>
    <row r="157" spans="1:1003 1094:1972 2186:3055 3095:3436" ht="15" customHeight="1">
      <c r="A157" s="17">
        <v>19</v>
      </c>
      <c r="B157" s="84"/>
      <c r="C157" s="87" t="s">
        <v>226</v>
      </c>
      <c r="D157" s="88" t="s">
        <v>135</v>
      </c>
      <c r="E157" s="90"/>
      <c r="F157" s="12" t="s">
        <v>44</v>
      </c>
      <c r="G157" s="13">
        <v>0.64900000000000002</v>
      </c>
      <c r="H157" s="14" t="e">
        <f>IF(OOC!S155=0,"",OOC!S155)</f>
        <v>#REF!</v>
      </c>
      <c r="I157" s="14" t="e">
        <f>IF(OOC!T155=0,"",OOC!T155)</f>
        <v>#REF!</v>
      </c>
      <c r="J157" s="15" t="s">
        <v>12</v>
      </c>
      <c r="K157" s="75"/>
      <c r="L157" s="18" t="e">
        <f>IF(AND(G157="",H157=""),"",IF(G157="",H157,G157+H157))</f>
        <v>#REF!</v>
      </c>
      <c r="M157" s="24" t="e">
        <f>IF(AND(G157="",I157=""),"",IF(G157="",I157,G157+I157))</f>
        <v>#REF!</v>
      </c>
      <c r="N157" s="28"/>
      <c r="O157" s="3" t="e">
        <f>IF(OR($AK157="",ISNUMBER($AK157)=FALSE),"",MAX(AK157:BP157))</f>
        <v>#REF!</v>
      </c>
      <c r="P157" s="3" t="e">
        <f>IF(OR($AK157="",ISNUMBER($AK157)=FALSE),"",MIN(AK157:BP157))</f>
        <v>#REF!</v>
      </c>
      <c r="Q157" s="3" t="e">
        <f>IF(OR($AK157="",ISNUMBER($AK157)=FALSE),"",AVERAGE(AK157:BP157))</f>
        <v>#REF!</v>
      </c>
      <c r="R157" s="4" t="e">
        <f>IF(OR($AK157="",ISNUMBER($AK157)=FALSE),"",STDEV(AK157:BP157))</f>
        <v>#REF!</v>
      </c>
      <c r="S157" s="5" t="e">
        <f>IF(OR($AK157="",ISNUMBER($AK157)=FALSE),"",IF(AND(G157=0,I157=""),V157,IF(AND(G157="",H157=""),W157,(H157+ABS(I157))/(6*R157))))</f>
        <v>#REF!</v>
      </c>
      <c r="T157" s="77" t="e">
        <f>IF(OR($AK157="",ISNUMBER($AK157)=FALSE),"",IF(AND($F157="Tolerance",$G157&lt;&gt;""),($Q157-$G157)/(($L157-$M157)/2),IF(AND($F157="GD&amp;T",$H157&lt;&gt;""),$Q157/$H157,"")))</f>
        <v>#REF!</v>
      </c>
      <c r="U157" s="77" t="e">
        <f t="shared" si="35"/>
        <v>#REF!</v>
      </c>
      <c r="V157" s="5" t="e">
        <f>IF(OR($AK157="",ISNUMBER($AK157)=FALSE),"",IF(H157="","",(L157-Q157)/(3*R157)))</f>
        <v>#REF!</v>
      </c>
      <c r="W157" s="5" t="e">
        <f>IF(OR($AK157="",ISNUMBER($AK157)=FALSE),"",IF(I157="","",(Q157-M157)/(3*R157)))</f>
        <v>#REF!</v>
      </c>
      <c r="X157" s="5" t="e">
        <f>IF(OR($AK157="",ISNUMBER($AK157)=FALSE),"",IF(AND(G157=0,I157=0),((H157)-(Q157))/(3*R157),MIN(V157:W157)))</f>
        <v>#REF!</v>
      </c>
      <c r="Y157" s="73" t="e">
        <f>IF(OR($AK157="",ISNUMBER($AK157)=FALSE),"",IF(AND(G157=0,I157=0),NORMSDIST(3*X157),NORMSDIST(3*X157)+NORMSDIST(6*S157-3*X157)-1))</f>
        <v>#REF!</v>
      </c>
      <c r="Z157" s="32" t="e">
        <f>IF($Q157="","",IF(F157="Tolerance",IF(($E157*3*R157+Q157)-G157&lt;H157,"",($E157*3*R157+Q157)-G157),IF(OR(F157="GD&amp;T",F157="MAX"),IF(($E157*3*R157+Q157)&lt;H157,"",($E157*3*R157+Q157)),"")))</f>
        <v>#REF!</v>
      </c>
      <c r="AA157" s="32" t="e">
        <f>IF(Q157="","",IF(F157="Tolerance",IF(-(($E157*3*R157)-Q157)-G157&gt;I157,"",-(($E157*3*R157)-Q157)-G157),IF(F157="MIN",IF(-(($E157*3*R157)-Q157)&gt;I157,"",-(($E157*3*R157)-Q157)),"")))</f>
        <v>#REF!</v>
      </c>
      <c r="AB157" s="32" t="e">
        <f>IF(OR(G157="",Q157=""),"",(L157+M157)/2-Q157)</f>
        <v>#REF!</v>
      </c>
      <c r="AC157" s="32" t="e">
        <f t="shared" si="40"/>
        <v>#REF!</v>
      </c>
      <c r="AD157" s="29"/>
      <c r="AE157" s="20" t="str">
        <f>IF(AD157="","",IF(AD157&gt;=0.966,"Normal","Not Normal"))</f>
        <v/>
      </c>
      <c r="AF157" s="76"/>
      <c r="AG157" s="60"/>
      <c r="AH157" s="60"/>
      <c r="AI157" s="61"/>
      <c r="AJ157" s="19"/>
      <c r="AK157" s="2" t="e">
        <f>#REF!</f>
        <v>#REF!</v>
      </c>
      <c r="AL157" s="2" t="e">
        <f>#REF!</f>
        <v>#REF!</v>
      </c>
      <c r="AM157" s="2" t="e">
        <f>#REF!</f>
        <v>#REF!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R157" s="113" t="str">
        <f t="shared" si="36"/>
        <v>56-2</v>
      </c>
      <c r="BS157" s="114">
        <f>OOC!G159</f>
        <v>0.67900000000000005</v>
      </c>
      <c r="BT157" s="114">
        <f>OOC!H159</f>
        <v>0.629</v>
      </c>
      <c r="BU157" s="3" t="e">
        <f t="shared" si="37"/>
        <v>#REF!</v>
      </c>
      <c r="BV157" s="3" t="e">
        <f t="shared" si="38"/>
        <v>#REF!</v>
      </c>
      <c r="BW157" s="3" t="e">
        <f t="shared" si="39"/>
        <v>#REF!</v>
      </c>
      <c r="BX157" s="115" t="e">
        <f>IF(AND(IF(OOC!G159="",0,OOC!G159) &gt;= IF(O157="",0,O157), IF(O157="",0,O157) &gt; IF(L157="",0,L157)), "OOC",
IF(AND(IF(M157="",0,M157) &gt; IF(P157="",0,P157), IF(P157="",0,P157) &gt;= IF(OOC!H159="",0,OOC!H159)), "OOC",
IF(IF(O157="",0,O157) &gt; IF(OOC!G159="",0,OOC!G159), "OOS",
IF(IF(OOC!H159="",0,OOC!H159) &gt; IF(P157="",0,P157), "OOS", "OK"))))</f>
        <v>#REF!</v>
      </c>
    </row>
    <row r="158" spans="1:1003 1094:1972 2186:3055 3095:3436" ht="15" customHeight="1">
      <c r="A158" s="17">
        <v>31</v>
      </c>
      <c r="B158" s="84" t="s">
        <v>198</v>
      </c>
      <c r="C158" s="85" t="s">
        <v>194</v>
      </c>
      <c r="D158" s="88" t="s">
        <v>135</v>
      </c>
      <c r="E158" s="90">
        <v>1.33</v>
      </c>
      <c r="F158" s="12" t="s">
        <v>44</v>
      </c>
      <c r="G158" s="13">
        <v>16.788</v>
      </c>
      <c r="H158" s="14" t="e">
        <f>IF(OOC!S158=0,"",OOC!S158)</f>
        <v>#REF!</v>
      </c>
      <c r="I158" s="14" t="e">
        <f>IF(OOC!T158=0,"",OOC!T158)</f>
        <v>#REF!</v>
      </c>
      <c r="J158" s="15" t="s">
        <v>12</v>
      </c>
      <c r="K158" s="75"/>
      <c r="L158" s="18" t="e">
        <f>IF(AND(G158="",H158=""),"",IF(G158="",H158,G158+H158))</f>
        <v>#REF!</v>
      </c>
      <c r="M158" s="24" t="e">
        <f>IF(AND(G158="",I158=""),"",IF(G158="",I158,G158+I158))</f>
        <v>#REF!</v>
      </c>
      <c r="N158" s="28"/>
      <c r="O158" s="3" t="e">
        <f>IF(OR($AK158="",ISNUMBER($AK158)=FALSE),"",MAX(AK158:BP158))</f>
        <v>#REF!</v>
      </c>
      <c r="P158" s="3" t="e">
        <f>IF(OR($AK158="",ISNUMBER($AK158)=FALSE),"",MIN(AK158:BP158))</f>
        <v>#REF!</v>
      </c>
      <c r="Q158" s="3" t="e">
        <f>IF(OR($AK158="",ISNUMBER($AK158)=FALSE),"",AVERAGE(AK158:BP158))</f>
        <v>#REF!</v>
      </c>
      <c r="R158" s="4" t="e">
        <f>IF(OR($AK158="",ISNUMBER($AK158)=FALSE),"",STDEV(AK158:BP158))</f>
        <v>#REF!</v>
      </c>
      <c r="S158" s="5" t="e">
        <f>IF(OR($AK158="",ISNUMBER($AK158)=FALSE),"",IF(AND(G158=0,I158=""),V158,IF(AND(G158="",H158=""),W158,(H158+ABS(I158))/(6*R158))))</f>
        <v>#REF!</v>
      </c>
      <c r="T158" s="77" t="e">
        <f>IF(OR($AK158="",ISNUMBER($AK158)=FALSE),"",IF(AND($F158="Tolerance",$G158&lt;&gt;""),($Q158-$G158)/(($L158-$M158)/2),IF(AND($F158="GD&amp;T",$H158&lt;&gt;""),$Q158/$H158,"")))</f>
        <v>#REF!</v>
      </c>
      <c r="U158" s="77" t="e">
        <f t="shared" si="35"/>
        <v>#REF!</v>
      </c>
      <c r="V158" s="5" t="e">
        <f>IF(OR($AK158="",ISNUMBER($AK158)=FALSE),"",IF(H158="","",(L158-Q158)/(3*R158)))</f>
        <v>#REF!</v>
      </c>
      <c r="W158" s="5" t="e">
        <f>IF(OR($AK158="",ISNUMBER($AK158)=FALSE),"",IF(I158="","",(Q158-M158)/(3*R158)))</f>
        <v>#REF!</v>
      </c>
      <c r="X158" s="5" t="e">
        <f>IF(OR($AK158="",ISNUMBER($AK158)=FALSE),"",IF(AND(G158=0,I158=0),((H158)-(Q158))/(3*R158),MIN(V158:W158)))</f>
        <v>#REF!</v>
      </c>
      <c r="Y158" s="73" t="e">
        <f>IF(OR($AK158="",ISNUMBER($AK158)=FALSE),"",IF(AND(G158=0,I158=0),NORMSDIST(3*X158),NORMSDIST(3*X158)+NORMSDIST(6*S158-3*X158)-1))</f>
        <v>#REF!</v>
      </c>
      <c r="Z158" s="32" t="e">
        <f>IF($Q158="","",IF(F158="Tolerance",IF(($E158*3*R158+Q158)-G158&lt;H158,"",($E158*3*R158+Q158)-G158),IF(OR(F158="GD&amp;T",F158="MAX"),IF(($E158*3*R158+Q158)&lt;H158,"",($E158*3*R158+Q158)),"")))</f>
        <v>#REF!</v>
      </c>
      <c r="AA158" s="32" t="e">
        <f>IF(Q158="","",IF(F158="Tolerance",IF(-(($E158*3*R158)-Q158)-G158&gt;I158,"",-(($E158*3*R158)-Q158)-G158),IF(F158="MIN",IF(-(($E158*3*R158)-Q158)&gt;I158,"",-(($E158*3*R158)-Q158)),"")))</f>
        <v>#REF!</v>
      </c>
      <c r="AB158" s="32" t="e">
        <f>IF(OR(G158="",Q158=""),"",(L158+M158)/2-Q158)</f>
        <v>#REF!</v>
      </c>
      <c r="AC158" s="32" t="e">
        <f t="shared" si="40"/>
        <v>#REF!</v>
      </c>
      <c r="AD158" s="29"/>
      <c r="AE158" s="20" t="str">
        <f>IF(AD158="","",IF(AD158&gt;=0.966,"Normal","Not Normal"))</f>
        <v/>
      </c>
      <c r="AF158" s="76"/>
      <c r="AG158" s="60"/>
      <c r="AH158" s="60"/>
      <c r="AI158" s="61"/>
      <c r="AJ158" s="19"/>
      <c r="AK158" s="2" t="e">
        <f>#REF!</f>
        <v>#REF!</v>
      </c>
      <c r="AL158" s="2" t="e">
        <f>#REF!</f>
        <v>#REF!</v>
      </c>
      <c r="AM158" s="2" t="e">
        <f>#REF!</f>
        <v>#REF!</v>
      </c>
      <c r="AN158" s="2" t="e">
        <f>#REF!</f>
        <v>#REF!</v>
      </c>
      <c r="AO158" s="2" t="e">
        <f>#REF!</f>
        <v>#REF!</v>
      </c>
      <c r="AP158" s="2" t="e">
        <f>#REF!</f>
        <v>#REF!</v>
      </c>
      <c r="AQ158" s="2" t="e">
        <f>#REF!</f>
        <v>#REF!</v>
      </c>
      <c r="AR158" s="2" t="e">
        <f>#REF!</f>
        <v>#REF!</v>
      </c>
      <c r="AS158" s="2" t="e">
        <f>#REF!</f>
        <v>#REF!</v>
      </c>
      <c r="AT158" s="2" t="e">
        <f>#REF!</f>
        <v>#REF!</v>
      </c>
      <c r="AU158" s="2" t="e">
        <f>#REF!</f>
        <v>#REF!</v>
      </c>
      <c r="AV158" s="2" t="e">
        <f>#REF!</f>
        <v>#REF!</v>
      </c>
      <c r="AW158" s="2" t="e">
        <f>#REF!</f>
        <v>#REF!</v>
      </c>
      <c r="AX158" s="2" t="e">
        <f>#REF!</f>
        <v>#REF!</v>
      </c>
      <c r="AY158" s="2" t="e">
        <f>#REF!</f>
        <v>#REF!</v>
      </c>
      <c r="AZ158" s="2" t="e">
        <f>#REF!</f>
        <v>#REF!</v>
      </c>
      <c r="BA158" s="2" t="e">
        <f>#REF!</f>
        <v>#REF!</v>
      </c>
      <c r="BB158" s="2" t="e">
        <f>#REF!</f>
        <v>#REF!</v>
      </c>
      <c r="BC158" s="2" t="e">
        <f>#REF!</f>
        <v>#REF!</v>
      </c>
      <c r="BD158" s="2" t="e">
        <f>#REF!</f>
        <v>#REF!</v>
      </c>
      <c r="BE158" s="2" t="e">
        <f>#REF!</f>
        <v>#REF!</v>
      </c>
      <c r="BF158" s="2" t="e">
        <f>#REF!</f>
        <v>#REF!</v>
      </c>
      <c r="BG158" s="2" t="e">
        <f>#REF!</f>
        <v>#REF!</v>
      </c>
      <c r="BH158" s="2" t="e">
        <f>#REF!</f>
        <v>#REF!</v>
      </c>
      <c r="BI158" s="2" t="e">
        <f>#REF!</f>
        <v>#REF!</v>
      </c>
      <c r="BJ158" s="2" t="e">
        <f>#REF!</f>
        <v>#REF!</v>
      </c>
      <c r="BK158" s="2" t="e">
        <f>#REF!</f>
        <v>#REF!</v>
      </c>
      <c r="BL158" s="2" t="e">
        <f>#REF!</f>
        <v>#REF!</v>
      </c>
      <c r="BM158" s="2" t="e">
        <f>#REF!</f>
        <v>#REF!</v>
      </c>
      <c r="BN158" s="2" t="e">
        <f>#REF!</f>
        <v>#REF!</v>
      </c>
      <c r="BO158" s="2" t="e">
        <f>#REF!</f>
        <v>#REF!</v>
      </c>
      <c r="BP158" s="2" t="e">
        <f>#REF!</f>
        <v>#REF!</v>
      </c>
      <c r="BR158" s="113" t="str">
        <f t="shared" si="36"/>
        <v>57</v>
      </c>
      <c r="BS158" s="114">
        <f>OOC!G160</f>
        <v>16.808</v>
      </c>
      <c r="BT158" s="114">
        <f>OOC!H160</f>
        <v>16.748000000000001</v>
      </c>
      <c r="BU158" s="3" t="e">
        <f t="shared" si="37"/>
        <v>#REF!</v>
      </c>
      <c r="BV158" s="3" t="e">
        <f t="shared" si="38"/>
        <v>#REF!</v>
      </c>
      <c r="BW158" s="3" t="e">
        <f t="shared" si="39"/>
        <v>#REF!</v>
      </c>
      <c r="BX158" s="115" t="e">
        <f>IF(AND(IF(OOC!G160="",0,OOC!G160) &gt;= IF(O158="",0,O158), IF(O158="",0,O158) &gt; IF(L158="",0,L158)), "OOC",
IF(AND(IF(M158="",0,M158) &gt; IF(P158="",0,P158), IF(P158="",0,P158) &gt;= IF(OOC!H160="",0,OOC!H160)), "OOC",
IF(IF(O158="",0,O158) &gt; IF(OOC!G160="",0,OOC!G160), "OOS",
IF(IF(OOC!H160="",0,OOC!H160) &gt; IF(P158="",0,P158), "OOS", "OK"))))</f>
        <v>#REF!</v>
      </c>
    </row>
    <row r="159" spans="1:1003 1094:1972 2186:3055 3095:3436" ht="15" customHeight="1">
      <c r="A159" s="17"/>
      <c r="B159" s="84"/>
      <c r="C159" s="88"/>
      <c r="D159" s="88"/>
      <c r="E159" s="90"/>
      <c r="F159" s="12"/>
      <c r="G159" s="13"/>
      <c r="H159" s="14"/>
      <c r="I159" s="14"/>
      <c r="J159" s="15"/>
      <c r="K159" s="75"/>
      <c r="L159" s="18"/>
      <c r="M159" s="24"/>
      <c r="N159" s="28"/>
      <c r="O159" s="3"/>
      <c r="P159" s="3"/>
      <c r="Q159" s="3"/>
      <c r="R159" s="4"/>
      <c r="S159" s="5"/>
      <c r="T159" s="77"/>
      <c r="U159" s="77"/>
      <c r="V159" s="5"/>
      <c r="W159" s="5"/>
      <c r="X159" s="5"/>
      <c r="Y159" s="73"/>
      <c r="Z159" s="32"/>
      <c r="AA159" s="32"/>
      <c r="AB159" s="32"/>
      <c r="AC159" s="32"/>
      <c r="AD159" s="29"/>
      <c r="AE159" s="20"/>
      <c r="AF159" s="76"/>
      <c r="AG159" s="60"/>
      <c r="AH159" s="60"/>
      <c r="AI159" s="61"/>
      <c r="AJ159" s="19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R159" s="113">
        <f t="shared" si="36"/>
        <v>0</v>
      </c>
      <c r="BS159" s="114" t="str">
        <f>OOC!G161</f>
        <v/>
      </c>
      <c r="BT159" s="114" t="str">
        <f>OOC!H161</f>
        <v/>
      </c>
      <c r="BU159" s="3" t="str">
        <f t="shared" si="37"/>
        <v/>
      </c>
      <c r="BV159" s="3" t="str">
        <f t="shared" si="38"/>
        <v/>
      </c>
      <c r="BW159" s="3" t="str">
        <f t="shared" si="39"/>
        <v/>
      </c>
      <c r="BX159" s="115" t="str">
        <f>IF(AND(IF(OOC!G161="",0,OOC!G161) &gt;= IF(O159="",0,O159), IF(O159="",0,O159) &gt; IF(L159="",0,L159)), "OOC",
IF(AND(IF(M159="",0,M159) &gt; IF(P159="",0,P159), IF(P159="",0,P159) &gt;= IF(OOC!H161="",0,OOC!H161)), "OOC",
IF(IF(O159="",0,O159) &gt; IF(OOC!G161="",0,OOC!G161), "OOS",
IF(IF(OOC!H161="",0,OOC!H161) &gt; IF(P159="",0,P159), "OOS", "OK"))))</f>
        <v>OK</v>
      </c>
      <c r="CX159" s="79"/>
      <c r="FM159" s="79"/>
      <c r="IP159" s="79"/>
      <c r="JO159" s="79"/>
      <c r="OC159" s="79"/>
      <c r="UM159" s="79"/>
      <c r="WA159" s="79"/>
      <c r="XF159" s="79"/>
      <c r="AHJ159" s="79"/>
      <c r="AJF159" s="79"/>
      <c r="AJQ159" s="79"/>
      <c r="AKW159" s="79"/>
      <c r="ALO159" s="79"/>
      <c r="APB159" s="79"/>
      <c r="AQM159" s="79"/>
      <c r="AUR159" s="79"/>
      <c r="AXI159" s="79"/>
      <c r="BAT159" s="79"/>
      <c r="BCK159" s="79"/>
      <c r="BDZ159" s="79"/>
      <c r="BNA159" s="79"/>
      <c r="BQE159" s="79"/>
      <c r="BQZ159" s="79"/>
      <c r="BRO159" s="79"/>
      <c r="BWI159" s="79"/>
      <c r="BWV159" s="79"/>
      <c r="CFB159" s="79"/>
      <c r="CFE159" s="79"/>
      <c r="CKH159" s="79"/>
      <c r="CLS159" s="79"/>
      <c r="CWV159" s="79"/>
      <c r="CXD159" s="79"/>
      <c r="DCU159" s="79"/>
      <c r="DGJ159" s="79"/>
      <c r="DGM159" s="79"/>
      <c r="DHC159" s="79"/>
      <c r="DIC159" s="79"/>
      <c r="DMM159" s="79"/>
      <c r="DOA159" s="79"/>
      <c r="DOE159" s="79"/>
      <c r="DPH159" s="79"/>
      <c r="DYP159" s="79"/>
      <c r="EBD159" s="79"/>
    </row>
    <row r="160" spans="1:1003 1094:1972 2186:3055 3095:3436" ht="15" customHeight="1">
      <c r="A160" s="17"/>
      <c r="B160" s="84"/>
      <c r="C160" s="88"/>
      <c r="D160" s="88"/>
      <c r="E160" s="90"/>
      <c r="F160" s="12"/>
      <c r="G160" s="13"/>
      <c r="H160" s="14"/>
      <c r="I160" s="14"/>
      <c r="J160" s="15"/>
      <c r="K160" s="75"/>
      <c r="L160" s="18"/>
      <c r="M160" s="24"/>
      <c r="N160" s="28"/>
      <c r="O160" s="3"/>
      <c r="P160" s="3"/>
      <c r="Q160" s="3"/>
      <c r="R160" s="4"/>
      <c r="S160" s="5"/>
      <c r="T160" s="77"/>
      <c r="U160" s="77"/>
      <c r="V160" s="5"/>
      <c r="W160" s="5"/>
      <c r="X160" s="5"/>
      <c r="Y160" s="73"/>
      <c r="Z160" s="32"/>
      <c r="AA160" s="32"/>
      <c r="AB160" s="32"/>
      <c r="AC160" s="32"/>
      <c r="AD160" s="29"/>
      <c r="AE160" s="20"/>
      <c r="AF160" s="76"/>
      <c r="AG160" s="60"/>
      <c r="AH160" s="60"/>
      <c r="AI160" s="61"/>
      <c r="AJ160" s="19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R160" s="113">
        <f t="shared" si="36"/>
        <v>0</v>
      </c>
      <c r="BS160" s="114" t="str">
        <f>OOC!G162</f>
        <v/>
      </c>
      <c r="BT160" s="114" t="str">
        <f>OOC!H162</f>
        <v/>
      </c>
      <c r="BU160" s="3" t="str">
        <f t="shared" si="37"/>
        <v/>
      </c>
      <c r="BV160" s="3" t="str">
        <f t="shared" si="38"/>
        <v/>
      </c>
      <c r="BW160" s="3" t="str">
        <f t="shared" si="39"/>
        <v/>
      </c>
      <c r="BX160" s="115" t="str">
        <f>IF(AND(IF(OOC!G162="",0,OOC!G162) &gt;= IF(O160="",0,O160), IF(O160="",0,O160) &gt; IF(L160="",0,L160)), "OOC",
IF(AND(IF(M160="",0,M160) &gt; IF(P160="",0,P160), IF(P160="",0,P160) &gt;= IF(OOC!H162="",0,OOC!H162)), "OOC",
IF(IF(O160="",0,O160) &gt; IF(OOC!G162="",0,OOC!G162), "OOS",
IF(IF(OOC!H162="",0,OOC!H162) &gt; IF(P160="",0,P160), "OOS", "OK"))))</f>
        <v>OK</v>
      </c>
      <c r="CX160" s="79"/>
      <c r="FM160" s="79"/>
      <c r="IP160" s="79"/>
      <c r="JO160" s="79"/>
      <c r="OC160" s="79"/>
      <c r="UM160" s="79"/>
      <c r="WA160" s="79"/>
      <c r="XF160" s="79"/>
      <c r="AHJ160" s="79"/>
      <c r="AJF160" s="79"/>
      <c r="AJQ160" s="79"/>
      <c r="AKW160" s="79"/>
      <c r="ALO160" s="79"/>
      <c r="APB160" s="79"/>
      <c r="AQM160" s="79"/>
      <c r="AUR160" s="79"/>
      <c r="AXI160" s="79"/>
      <c r="BAT160" s="79"/>
      <c r="BCK160" s="79"/>
      <c r="BDZ160" s="79"/>
      <c r="BNA160" s="79"/>
      <c r="BQE160" s="79"/>
      <c r="BQZ160" s="79"/>
      <c r="BRO160" s="79"/>
      <c r="BWI160" s="79"/>
      <c r="BWV160" s="79"/>
      <c r="CFB160" s="79"/>
      <c r="CFE160" s="79"/>
      <c r="CKH160" s="79"/>
      <c r="CLS160" s="79"/>
      <c r="CWV160" s="79"/>
      <c r="CXD160" s="79"/>
      <c r="DCU160" s="79"/>
      <c r="DGJ160" s="79"/>
      <c r="DGM160" s="79"/>
      <c r="DHC160" s="79"/>
      <c r="DIC160" s="79"/>
      <c r="DMM160" s="79"/>
      <c r="DOA160" s="79"/>
      <c r="DOE160" s="79"/>
      <c r="DPH160" s="79"/>
      <c r="DYP160" s="79"/>
      <c r="EBD160" s="79"/>
    </row>
    <row r="161" spans="1:1003 1094:1972 2186:3055 3095:3436" ht="15" customHeight="1">
      <c r="A161" s="17"/>
      <c r="B161" s="84"/>
      <c r="C161" s="88"/>
      <c r="D161" s="88"/>
      <c r="E161" s="90"/>
      <c r="F161" s="12"/>
      <c r="G161" s="13"/>
      <c r="H161" s="14"/>
      <c r="I161" s="14"/>
      <c r="J161" s="15"/>
      <c r="K161" s="75"/>
      <c r="L161" s="18"/>
      <c r="M161" s="24"/>
      <c r="N161" s="28"/>
      <c r="O161" s="3"/>
      <c r="P161" s="3"/>
      <c r="Q161" s="3"/>
      <c r="R161" s="4"/>
      <c r="S161" s="5"/>
      <c r="T161" s="77"/>
      <c r="U161" s="77"/>
      <c r="V161" s="5"/>
      <c r="W161" s="5"/>
      <c r="X161" s="5"/>
      <c r="Y161" s="73"/>
      <c r="Z161" s="32"/>
      <c r="AA161" s="32"/>
      <c r="AB161" s="32"/>
      <c r="AC161" s="32"/>
      <c r="AD161" s="29"/>
      <c r="AE161" s="20"/>
      <c r="AF161" s="76"/>
      <c r="AG161" s="60"/>
      <c r="AH161" s="60"/>
      <c r="AI161" s="61"/>
      <c r="AJ161" s="19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R161" s="113">
        <f t="shared" si="36"/>
        <v>0</v>
      </c>
      <c r="BS161" s="114" t="str">
        <f>OOC!G163</f>
        <v/>
      </c>
      <c r="BT161" s="114" t="str">
        <f>OOC!H163</f>
        <v/>
      </c>
      <c r="BU161" s="3" t="str">
        <f t="shared" si="37"/>
        <v/>
      </c>
      <c r="BV161" s="3" t="str">
        <f t="shared" si="38"/>
        <v/>
      </c>
      <c r="BW161" s="3" t="str">
        <f t="shared" si="39"/>
        <v/>
      </c>
      <c r="BX161" s="115" t="str">
        <f>IF(AND(IF(OOC!G163="",0,OOC!G163) &gt;= IF(O161="",0,O161), IF(O161="",0,O161) &gt; IF(L161="",0,L161)), "OOC",
IF(AND(IF(M161="",0,M161) &gt; IF(P161="",0,P161), IF(P161="",0,P161) &gt;= IF(OOC!H163="",0,OOC!H163)), "OOC",
IF(IF(O161="",0,O161) &gt; IF(OOC!G163="",0,OOC!G163), "OOS",
IF(IF(OOC!H163="",0,OOC!H163) &gt; IF(P161="",0,P161), "OOS", "OK"))))</f>
        <v>OK</v>
      </c>
      <c r="CX161" s="79"/>
      <c r="FM161" s="79"/>
      <c r="IP161" s="79"/>
      <c r="JO161" s="79"/>
      <c r="OC161" s="79"/>
      <c r="UM161" s="79"/>
      <c r="WA161" s="79"/>
      <c r="XF161" s="79"/>
      <c r="AHJ161" s="79"/>
      <c r="AJF161" s="79"/>
      <c r="AJQ161" s="79"/>
      <c r="AKW161" s="79"/>
      <c r="ALO161" s="79"/>
      <c r="APB161" s="79"/>
      <c r="AQM161" s="79"/>
      <c r="AUR161" s="79"/>
      <c r="AXI161" s="79"/>
      <c r="BAT161" s="79"/>
      <c r="BCK161" s="79"/>
      <c r="BDZ161" s="79"/>
      <c r="BNA161" s="79"/>
      <c r="BQE161" s="79"/>
      <c r="BQZ161" s="79"/>
      <c r="BRO161" s="79"/>
      <c r="BWI161" s="79"/>
      <c r="BWV161" s="79"/>
      <c r="CFB161" s="79"/>
      <c r="CFE161" s="79"/>
      <c r="CKH161" s="79"/>
      <c r="CLS161" s="79"/>
      <c r="CWV161" s="79"/>
      <c r="CXD161" s="79"/>
      <c r="DCU161" s="79"/>
      <c r="DGJ161" s="79"/>
      <c r="DGM161" s="79"/>
      <c r="DHC161" s="79"/>
      <c r="DIC161" s="79"/>
      <c r="DMM161" s="79"/>
      <c r="DOA161" s="79"/>
      <c r="DOE161" s="79"/>
      <c r="DPH161" s="79"/>
      <c r="DYP161" s="79"/>
      <c r="EBD161" s="79"/>
    </row>
    <row r="162" spans="1:1003 1094:1972 2186:3055 3095:3436" ht="15" customHeight="1">
      <c r="A162" s="17"/>
      <c r="B162" s="84"/>
      <c r="C162" s="88"/>
      <c r="D162" s="88"/>
      <c r="E162" s="90"/>
      <c r="F162" s="12"/>
      <c r="G162" s="13"/>
      <c r="H162" s="14"/>
      <c r="I162" s="14"/>
      <c r="J162" s="15"/>
      <c r="K162" s="75"/>
      <c r="L162" s="18"/>
      <c r="M162" s="24"/>
      <c r="N162" s="28"/>
      <c r="O162" s="3"/>
      <c r="P162" s="3"/>
      <c r="Q162" s="3"/>
      <c r="R162" s="4"/>
      <c r="S162" s="5"/>
      <c r="T162" s="77"/>
      <c r="U162" s="77"/>
      <c r="V162" s="5"/>
      <c r="W162" s="5"/>
      <c r="X162" s="5"/>
      <c r="Y162" s="73"/>
      <c r="Z162" s="32"/>
      <c r="AA162" s="32"/>
      <c r="AB162" s="32"/>
      <c r="AC162" s="32"/>
      <c r="AD162" s="29"/>
      <c r="AE162" s="20"/>
      <c r="AF162" s="76"/>
      <c r="AG162" s="60"/>
      <c r="AH162" s="60"/>
      <c r="AI162" s="61"/>
      <c r="AJ162" s="19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R162" s="113">
        <f t="shared" si="36"/>
        <v>0</v>
      </c>
      <c r="BS162" s="114" t="str">
        <f>OOC!G164</f>
        <v/>
      </c>
      <c r="BT162" s="114" t="str">
        <f>OOC!H164</f>
        <v/>
      </c>
      <c r="BU162" s="3" t="str">
        <f t="shared" si="37"/>
        <v/>
      </c>
      <c r="BV162" s="3" t="str">
        <f t="shared" si="38"/>
        <v/>
      </c>
      <c r="BW162" s="3" t="str">
        <f t="shared" si="39"/>
        <v/>
      </c>
      <c r="BX162" s="115" t="str">
        <f>IF(AND(IF(OOC!G164="",0,OOC!G164) &gt;= IF(O162="",0,O162), IF(O162="",0,O162) &gt; IF(L162="",0,L162)), "OOC",
IF(AND(IF(M162="",0,M162) &gt; IF(P162="",0,P162), IF(P162="",0,P162) &gt;= IF(OOC!H164="",0,OOC!H164)), "OOC",
IF(IF(O162="",0,O162) &gt; IF(OOC!G164="",0,OOC!G164), "OOS",
IF(IF(OOC!H164="",0,OOC!H164) &gt; IF(P162="",0,P162), "OOS", "OK"))))</f>
        <v>OK</v>
      </c>
      <c r="CX162" s="79"/>
      <c r="FM162" s="79"/>
      <c r="IP162" s="79"/>
      <c r="JO162" s="79"/>
      <c r="OC162" s="79"/>
      <c r="UM162" s="79"/>
      <c r="WA162" s="79"/>
      <c r="XF162" s="79"/>
      <c r="AHJ162" s="79"/>
      <c r="AJF162" s="79"/>
      <c r="AJQ162" s="79"/>
      <c r="AKW162" s="79"/>
      <c r="ALO162" s="79"/>
      <c r="APB162" s="79"/>
      <c r="AQM162" s="79"/>
      <c r="AUR162" s="79"/>
      <c r="AXI162" s="79"/>
      <c r="BAT162" s="79"/>
      <c r="BCK162" s="79"/>
      <c r="BDZ162" s="79"/>
      <c r="BNA162" s="79"/>
      <c r="BQE162" s="79"/>
      <c r="BQZ162" s="79"/>
      <c r="BRO162" s="79"/>
      <c r="BWI162" s="79"/>
      <c r="BWV162" s="79"/>
      <c r="CFB162" s="79"/>
      <c r="CFE162" s="79"/>
      <c r="CKH162" s="79"/>
      <c r="CLS162" s="79"/>
      <c r="CWV162" s="79"/>
      <c r="CXD162" s="79"/>
      <c r="DCU162" s="79"/>
      <c r="DGJ162" s="79"/>
      <c r="DGM162" s="79"/>
      <c r="DHC162" s="79"/>
      <c r="DIC162" s="79"/>
      <c r="DMM162" s="79"/>
      <c r="DOA162" s="79"/>
      <c r="DOE162" s="79"/>
      <c r="DPH162" s="79"/>
      <c r="DYP162" s="79"/>
      <c r="EBD162" s="79"/>
    </row>
    <row r="163" spans="1:1003 1094:1972 2186:3055 3095:3436" ht="15" customHeight="1">
      <c r="A163" s="17"/>
      <c r="B163" s="84"/>
      <c r="C163" s="88"/>
      <c r="D163" s="88"/>
      <c r="E163" s="90"/>
      <c r="F163" s="12"/>
      <c r="G163" s="13"/>
      <c r="H163" s="14"/>
      <c r="I163" s="14"/>
      <c r="J163" s="15"/>
      <c r="K163" s="75"/>
      <c r="L163" s="18"/>
      <c r="M163" s="24"/>
      <c r="N163" s="28"/>
      <c r="O163" s="3"/>
      <c r="P163" s="3"/>
      <c r="Q163" s="3"/>
      <c r="R163" s="4"/>
      <c r="S163" s="5"/>
      <c r="T163" s="77"/>
      <c r="U163" s="77"/>
      <c r="V163" s="5"/>
      <c r="W163" s="5"/>
      <c r="X163" s="5"/>
      <c r="Y163" s="73"/>
      <c r="Z163" s="32"/>
      <c r="AA163" s="32"/>
      <c r="AB163" s="32"/>
      <c r="AC163" s="32"/>
      <c r="AD163" s="29"/>
      <c r="AE163" s="20"/>
      <c r="AF163" s="76"/>
      <c r="AG163" s="60"/>
      <c r="AH163" s="60"/>
      <c r="AI163" s="61"/>
      <c r="AJ163" s="19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R163" s="113">
        <f t="shared" si="36"/>
        <v>0</v>
      </c>
      <c r="BS163" s="114" t="str">
        <f>OOC!G165</f>
        <v/>
      </c>
      <c r="BT163" s="114" t="str">
        <f>OOC!H165</f>
        <v/>
      </c>
      <c r="BU163" s="3" t="str">
        <f t="shared" si="37"/>
        <v/>
      </c>
      <c r="BV163" s="3" t="str">
        <f t="shared" si="38"/>
        <v/>
      </c>
      <c r="BW163" s="3" t="str">
        <f t="shared" si="39"/>
        <v/>
      </c>
      <c r="BX163" s="115" t="str">
        <f>IF(AND(IF(OOC!G165="",0,OOC!G165) &gt;= IF(O163="",0,O163), IF(O163="",0,O163) &gt; IF(L163="",0,L163)), "OOC",
IF(AND(IF(M163="",0,M163) &gt; IF(P163="",0,P163), IF(P163="",0,P163) &gt;= IF(OOC!H165="",0,OOC!H165)), "OOC",
IF(IF(O163="",0,O163) &gt; IF(OOC!G165="",0,OOC!G165), "OOS",
IF(IF(OOC!H165="",0,OOC!H165) &gt; IF(P163="",0,P163), "OOS", "OK"))))</f>
        <v>OK</v>
      </c>
      <c r="CX163" s="79"/>
      <c r="FM163" s="79"/>
      <c r="IP163" s="79"/>
      <c r="JO163" s="79"/>
      <c r="OC163" s="79"/>
      <c r="UM163" s="79"/>
      <c r="WA163" s="79"/>
      <c r="XF163" s="79"/>
      <c r="AHJ163" s="79"/>
      <c r="AJF163" s="79"/>
      <c r="AJQ163" s="79"/>
      <c r="AKW163" s="79"/>
      <c r="ALO163" s="79"/>
      <c r="APB163" s="79"/>
      <c r="AQM163" s="79"/>
      <c r="AUR163" s="79"/>
      <c r="AXI163" s="79"/>
      <c r="BAT163" s="79"/>
      <c r="BCK163" s="79"/>
      <c r="BDZ163" s="79"/>
      <c r="BNA163" s="79"/>
      <c r="BQE163" s="79"/>
      <c r="BQZ163" s="79"/>
      <c r="BRO163" s="79"/>
      <c r="BWI163" s="79"/>
      <c r="BWV163" s="79"/>
      <c r="CFB163" s="79"/>
      <c r="CFE163" s="79"/>
      <c r="CKH163" s="79"/>
      <c r="CLS163" s="79"/>
      <c r="CWV163" s="79"/>
      <c r="CXD163" s="79"/>
      <c r="DCU163" s="79"/>
      <c r="DGJ163" s="79"/>
      <c r="DGM163" s="79"/>
      <c r="DHC163" s="79"/>
      <c r="DIC163" s="79"/>
      <c r="DMM163" s="79"/>
      <c r="DOA163" s="79"/>
      <c r="DOE163" s="79"/>
      <c r="DPH163" s="79"/>
      <c r="DYP163" s="79"/>
      <c r="EBD163" s="79"/>
    </row>
    <row r="164" spans="1:1003 1094:1972 2186:3055 3095:3436" ht="15" customHeight="1">
      <c r="A164" s="17"/>
      <c r="B164" s="84"/>
      <c r="C164" s="88"/>
      <c r="D164" s="88"/>
      <c r="E164" s="90"/>
      <c r="F164" s="12"/>
      <c r="G164" s="13"/>
      <c r="H164" s="14"/>
      <c r="I164" s="14"/>
      <c r="J164" s="15"/>
      <c r="K164" s="75"/>
      <c r="L164" s="18"/>
      <c r="M164" s="24"/>
      <c r="N164" s="28"/>
      <c r="O164" s="3"/>
      <c r="P164" s="3"/>
      <c r="Q164" s="3"/>
      <c r="R164" s="4"/>
      <c r="S164" s="5"/>
      <c r="T164" s="77"/>
      <c r="U164" s="77"/>
      <c r="V164" s="5"/>
      <c r="W164" s="5"/>
      <c r="X164" s="5"/>
      <c r="Y164" s="73"/>
      <c r="Z164" s="32"/>
      <c r="AA164" s="32"/>
      <c r="AB164" s="32"/>
      <c r="AC164" s="32"/>
      <c r="AD164" s="29"/>
      <c r="AE164" s="20"/>
      <c r="AF164" s="76"/>
      <c r="AG164" s="60"/>
      <c r="AH164" s="60"/>
      <c r="AI164" s="61"/>
      <c r="AJ164" s="19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R164" s="113">
        <f t="shared" si="36"/>
        <v>0</v>
      </c>
      <c r="BS164" s="114" t="str">
        <f>OOC!G166</f>
        <v/>
      </c>
      <c r="BT164" s="114" t="str">
        <f>OOC!H166</f>
        <v/>
      </c>
      <c r="BU164" s="3" t="str">
        <f t="shared" si="37"/>
        <v/>
      </c>
      <c r="BV164" s="3" t="str">
        <f t="shared" si="38"/>
        <v/>
      </c>
      <c r="BW164" s="3" t="str">
        <f t="shared" si="39"/>
        <v/>
      </c>
      <c r="BX164" s="115" t="str">
        <f>IF(AND(IF(OOC!G166="",0,OOC!G166) &gt;= IF(O164="",0,O164), IF(O164="",0,O164) &gt; IF(L164="",0,L164)), "OOC",
IF(AND(IF(M164="",0,M164) &gt; IF(P164="",0,P164), IF(P164="",0,P164) &gt;= IF(OOC!H166="",0,OOC!H166)), "OOC",
IF(IF(O164="",0,O164) &gt; IF(OOC!G166="",0,OOC!G166), "OOS",
IF(IF(OOC!H166="",0,OOC!H166) &gt; IF(P164="",0,P164), "OOS", "OK"))))</f>
        <v>OK</v>
      </c>
      <c r="CX164" s="79"/>
      <c r="FM164" s="79"/>
      <c r="IP164" s="79"/>
      <c r="JO164" s="79"/>
      <c r="OC164" s="79"/>
      <c r="UM164" s="79"/>
      <c r="WA164" s="79"/>
      <c r="XF164" s="79"/>
      <c r="AHJ164" s="79"/>
      <c r="AJF164" s="79"/>
      <c r="AJQ164" s="79"/>
      <c r="AKW164" s="79"/>
      <c r="ALO164" s="79"/>
      <c r="APB164" s="79"/>
      <c r="AQM164" s="79"/>
      <c r="AUR164" s="79"/>
      <c r="AXI164" s="79"/>
      <c r="BAT164" s="79"/>
      <c r="BCK164" s="79"/>
      <c r="BDZ164" s="79"/>
      <c r="BNA164" s="79"/>
      <c r="BQE164" s="79"/>
      <c r="BQZ164" s="79"/>
      <c r="BRO164" s="79"/>
      <c r="BWI164" s="79"/>
      <c r="BWV164" s="79"/>
      <c r="CFB164" s="79"/>
      <c r="CFE164" s="79"/>
      <c r="CKH164" s="79"/>
      <c r="CLS164" s="79"/>
      <c r="CWV164" s="79"/>
      <c r="CXD164" s="79"/>
      <c r="DCU164" s="79"/>
      <c r="DGJ164" s="79"/>
      <c r="DGM164" s="79"/>
      <c r="DHC164" s="79"/>
      <c r="DIC164" s="79"/>
      <c r="DMM164" s="79"/>
      <c r="DOA164" s="79"/>
      <c r="DOE164" s="79"/>
      <c r="DPH164" s="79"/>
      <c r="DYP164" s="79"/>
      <c r="EBD164" s="79"/>
    </row>
    <row r="165" spans="1:1003 1094:1972 2186:3055 3095:3436" ht="15" customHeight="1">
      <c r="A165" s="17"/>
      <c r="B165" s="84"/>
      <c r="C165" s="88"/>
      <c r="D165" s="88"/>
      <c r="E165" s="90"/>
      <c r="F165" s="12"/>
      <c r="G165" s="13"/>
      <c r="H165" s="14"/>
      <c r="I165" s="14"/>
      <c r="J165" s="15"/>
      <c r="K165" s="75"/>
      <c r="L165" s="18"/>
      <c r="M165" s="24"/>
      <c r="N165" s="28"/>
      <c r="O165" s="3"/>
      <c r="P165" s="3"/>
      <c r="Q165" s="3"/>
      <c r="R165" s="4"/>
      <c r="S165" s="5"/>
      <c r="T165" s="77"/>
      <c r="U165" s="77"/>
      <c r="V165" s="5"/>
      <c r="W165" s="5"/>
      <c r="X165" s="5"/>
      <c r="Y165" s="73"/>
      <c r="Z165" s="32"/>
      <c r="AA165" s="32"/>
      <c r="AB165" s="32"/>
      <c r="AC165" s="32"/>
      <c r="AD165" s="29"/>
      <c r="AE165" s="20"/>
      <c r="AF165" s="76"/>
      <c r="AG165" s="60"/>
      <c r="AH165" s="60"/>
      <c r="AI165" s="61"/>
      <c r="AJ165" s="19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R165" s="113">
        <f t="shared" si="36"/>
        <v>0</v>
      </c>
      <c r="BS165" s="114" t="str">
        <f>OOC!G167</f>
        <v/>
      </c>
      <c r="BT165" s="114" t="str">
        <f>OOC!H167</f>
        <v/>
      </c>
      <c r="BU165" s="3" t="str">
        <f t="shared" si="37"/>
        <v/>
      </c>
      <c r="BV165" s="3" t="str">
        <f t="shared" si="38"/>
        <v/>
      </c>
      <c r="BW165" s="3" t="str">
        <f t="shared" si="39"/>
        <v/>
      </c>
      <c r="BX165" s="115" t="str">
        <f>IF(AND(IF(OOC!G167="",0,OOC!G167) &gt;= IF(O165="",0,O165), IF(O165="",0,O165) &gt; IF(L165="",0,L165)), "OOC",
IF(AND(IF(M165="",0,M165) &gt; IF(P165="",0,P165), IF(P165="",0,P165) &gt;= IF(OOC!H167="",0,OOC!H167)), "OOC",
IF(IF(O165="",0,O165) &gt; IF(OOC!G167="",0,OOC!G167), "OOS",
IF(IF(OOC!H167="",0,OOC!H167) &gt; IF(P165="",0,P165), "OOS", "OK"))))</f>
        <v>OK</v>
      </c>
      <c r="CX165" s="79"/>
      <c r="FM165" s="79"/>
      <c r="IP165" s="79"/>
      <c r="JO165" s="79"/>
      <c r="OC165" s="79"/>
      <c r="UM165" s="79"/>
      <c r="WA165" s="79"/>
      <c r="XF165" s="79"/>
      <c r="AHJ165" s="79"/>
      <c r="AJF165" s="79"/>
      <c r="AJQ165" s="79"/>
      <c r="AKW165" s="79"/>
      <c r="ALO165" s="79"/>
      <c r="APB165" s="79"/>
      <c r="AQM165" s="79"/>
      <c r="AUR165" s="79"/>
      <c r="AXI165" s="79"/>
      <c r="BAT165" s="79"/>
      <c r="BCK165" s="79"/>
      <c r="BDZ165" s="79"/>
      <c r="BNA165" s="79"/>
      <c r="BQE165" s="79"/>
      <c r="BQZ165" s="79"/>
      <c r="BRO165" s="79"/>
      <c r="BWI165" s="79"/>
      <c r="BWV165" s="79"/>
      <c r="CFB165" s="79"/>
      <c r="CFE165" s="79"/>
      <c r="CKH165" s="79"/>
      <c r="CLS165" s="79"/>
      <c r="CWV165" s="79"/>
      <c r="CXD165" s="79"/>
      <c r="DCU165" s="79"/>
      <c r="DGJ165" s="79"/>
      <c r="DGM165" s="79"/>
      <c r="DHC165" s="79"/>
      <c r="DIC165" s="79"/>
      <c r="DMM165" s="79"/>
      <c r="DOA165" s="79"/>
      <c r="DOE165" s="79"/>
      <c r="DPH165" s="79"/>
      <c r="DYP165" s="79"/>
      <c r="EBD165" s="79"/>
    </row>
    <row r="166" spans="1:1003 1094:1972 2186:3055 3095:3436" ht="15" customHeight="1">
      <c r="A166" s="17"/>
      <c r="B166" s="84"/>
      <c r="C166" s="88"/>
      <c r="D166" s="88"/>
      <c r="E166" s="90"/>
      <c r="F166" s="12"/>
      <c r="G166" s="13"/>
      <c r="H166" s="14"/>
      <c r="I166" s="14"/>
      <c r="J166" s="15"/>
      <c r="K166" s="75"/>
      <c r="L166" s="18"/>
      <c r="M166" s="24"/>
      <c r="N166" s="28"/>
      <c r="O166" s="3"/>
      <c r="P166" s="3"/>
      <c r="Q166" s="3"/>
      <c r="R166" s="4"/>
      <c r="S166" s="5"/>
      <c r="T166" s="77"/>
      <c r="U166" s="77"/>
      <c r="V166" s="5"/>
      <c r="W166" s="5"/>
      <c r="X166" s="5"/>
      <c r="Y166" s="73"/>
      <c r="Z166" s="32"/>
      <c r="AA166" s="32"/>
      <c r="AB166" s="32"/>
      <c r="AC166" s="32"/>
      <c r="AD166" s="29"/>
      <c r="AE166" s="20"/>
      <c r="AF166" s="76"/>
      <c r="AG166" s="60"/>
      <c r="AH166" s="60"/>
      <c r="AI166" s="61"/>
      <c r="AJ166" s="19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R166" s="113">
        <f t="shared" si="36"/>
        <v>0</v>
      </c>
      <c r="BS166" s="114" t="str">
        <f>OOC!G168</f>
        <v/>
      </c>
      <c r="BT166" s="114" t="str">
        <f>OOC!H168</f>
        <v/>
      </c>
      <c r="BU166" s="3" t="str">
        <f t="shared" si="37"/>
        <v/>
      </c>
      <c r="BV166" s="3" t="str">
        <f t="shared" si="38"/>
        <v/>
      </c>
      <c r="BW166" s="3" t="str">
        <f t="shared" si="39"/>
        <v/>
      </c>
      <c r="BX166" s="115" t="str">
        <f>IF(AND(IF(OOC!G168="",0,OOC!G168) &gt;= IF(O166="",0,O166), IF(O166="",0,O166) &gt; IF(L166="",0,L166)), "OOC",
IF(AND(IF(M166="",0,M166) &gt; IF(P166="",0,P166), IF(P166="",0,P166) &gt;= IF(OOC!H168="",0,OOC!H168)), "OOC",
IF(IF(O166="",0,O166) &gt; IF(OOC!G168="",0,OOC!G168), "OOS",
IF(IF(OOC!H168="",0,OOC!H168) &gt; IF(P166="",0,P166), "OOS", "OK"))))</f>
        <v>OK</v>
      </c>
      <c r="CX166" s="79"/>
      <c r="FM166" s="79"/>
      <c r="IP166" s="79"/>
      <c r="JO166" s="79"/>
      <c r="OC166" s="79"/>
      <c r="UM166" s="79"/>
      <c r="WA166" s="79"/>
      <c r="XF166" s="79"/>
      <c r="AHJ166" s="79"/>
      <c r="AJF166" s="79"/>
      <c r="AJQ166" s="79"/>
      <c r="AKW166" s="79"/>
      <c r="ALO166" s="79"/>
      <c r="APB166" s="79"/>
      <c r="AQM166" s="79"/>
      <c r="AUR166" s="79"/>
      <c r="AXI166" s="79"/>
      <c r="BAT166" s="79"/>
      <c r="BCK166" s="79"/>
      <c r="BDZ166" s="79"/>
      <c r="BNA166" s="79"/>
      <c r="BQE166" s="79"/>
      <c r="BQZ166" s="79"/>
      <c r="BRO166" s="79"/>
      <c r="BWI166" s="79"/>
      <c r="BWV166" s="79"/>
      <c r="CFB166" s="79"/>
      <c r="CFE166" s="79"/>
      <c r="CKH166" s="79"/>
      <c r="CLS166" s="79"/>
      <c r="CWV166" s="79"/>
      <c r="CXD166" s="79"/>
      <c r="DCU166" s="79"/>
      <c r="DGJ166" s="79"/>
      <c r="DGM166" s="79"/>
      <c r="DHC166" s="79"/>
      <c r="DIC166" s="79"/>
      <c r="DMM166" s="79"/>
      <c r="DOA166" s="79"/>
      <c r="DOE166" s="79"/>
      <c r="DPH166" s="79"/>
      <c r="DYP166" s="79"/>
      <c r="EBD166" s="79"/>
    </row>
    <row r="167" spans="1:1003 1094:1972 2186:3055 3095:3436" ht="15" customHeight="1">
      <c r="A167" s="17"/>
      <c r="B167" s="84"/>
      <c r="C167" s="88"/>
      <c r="D167" s="88"/>
      <c r="E167" s="90"/>
      <c r="F167" s="12"/>
      <c r="G167" s="13"/>
      <c r="H167" s="14"/>
      <c r="I167" s="14"/>
      <c r="J167" s="15"/>
      <c r="K167" s="75"/>
      <c r="L167" s="18"/>
      <c r="M167" s="24"/>
      <c r="N167" s="28"/>
      <c r="O167" s="3"/>
      <c r="P167" s="3"/>
      <c r="Q167" s="3"/>
      <c r="R167" s="4"/>
      <c r="S167" s="5"/>
      <c r="T167" s="77"/>
      <c r="U167" s="77"/>
      <c r="V167" s="5"/>
      <c r="W167" s="5"/>
      <c r="X167" s="5"/>
      <c r="Y167" s="73"/>
      <c r="Z167" s="32"/>
      <c r="AA167" s="32"/>
      <c r="AB167" s="32"/>
      <c r="AC167" s="32"/>
      <c r="AD167" s="29"/>
      <c r="AE167" s="20"/>
      <c r="AF167" s="76"/>
      <c r="AG167" s="60"/>
      <c r="AH167" s="60"/>
      <c r="AI167" s="61"/>
      <c r="AJ167" s="19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R167" s="113">
        <f t="shared" si="36"/>
        <v>0</v>
      </c>
      <c r="BS167" s="114" t="str">
        <f>OOC!G169</f>
        <v/>
      </c>
      <c r="BT167" s="114" t="str">
        <f>OOC!H169</f>
        <v/>
      </c>
      <c r="BU167" s="3" t="str">
        <f t="shared" si="37"/>
        <v/>
      </c>
      <c r="BV167" s="3" t="str">
        <f t="shared" si="38"/>
        <v/>
      </c>
      <c r="BW167" s="3" t="str">
        <f t="shared" si="39"/>
        <v/>
      </c>
      <c r="BX167" s="115" t="str">
        <f>IF(AND(IF(OOC!G169="",0,OOC!G169) &gt;= IF(O167="",0,O167), IF(O167="",0,O167) &gt; IF(L167="",0,L167)), "OOC",
IF(AND(IF(M167="",0,M167) &gt; IF(P167="",0,P167), IF(P167="",0,P167) &gt;= IF(OOC!H169="",0,OOC!H169)), "OOC",
IF(IF(O167="",0,O167) &gt; IF(OOC!G169="",0,OOC!G169), "OOS",
IF(IF(OOC!H169="",0,OOC!H169) &gt; IF(P167="",0,P167), "OOS", "OK"))))</f>
        <v>OK</v>
      </c>
      <c r="CX167" s="79"/>
      <c r="FM167" s="79"/>
      <c r="IP167" s="79"/>
      <c r="JO167" s="79"/>
      <c r="OC167" s="79"/>
      <c r="UM167" s="79"/>
      <c r="WA167" s="79"/>
      <c r="XF167" s="79"/>
      <c r="AHJ167" s="79"/>
      <c r="AJF167" s="79"/>
      <c r="AJQ167" s="79"/>
      <c r="AKW167" s="79"/>
      <c r="ALO167" s="79"/>
      <c r="APB167" s="79"/>
      <c r="AQM167" s="79"/>
      <c r="AUR167" s="79"/>
      <c r="AXI167" s="79"/>
      <c r="BAT167" s="79"/>
      <c r="BCK167" s="79"/>
      <c r="BDZ167" s="79"/>
      <c r="BNA167" s="79"/>
      <c r="BQE167" s="79"/>
      <c r="BQZ167" s="79"/>
      <c r="BRO167" s="79"/>
      <c r="BWI167" s="79"/>
      <c r="BWV167" s="79"/>
      <c r="CFB167" s="79"/>
      <c r="CFE167" s="79"/>
      <c r="CKH167" s="79"/>
      <c r="CLS167" s="79"/>
      <c r="CWV167" s="79"/>
      <c r="CXD167" s="79"/>
      <c r="DCU167" s="79"/>
      <c r="DGJ167" s="79"/>
      <c r="DGM167" s="79"/>
      <c r="DHC167" s="79"/>
      <c r="DIC167" s="79"/>
      <c r="DMM167" s="79"/>
      <c r="DOA167" s="79"/>
      <c r="DOE167" s="79"/>
      <c r="DPH167" s="79"/>
      <c r="DYP167" s="79"/>
      <c r="EBD167" s="79"/>
    </row>
    <row r="168" spans="1:1003 1094:1972 2186:3055 3095:3436" ht="15" customHeight="1">
      <c r="A168" s="17"/>
      <c r="B168" s="84"/>
      <c r="C168" s="88"/>
      <c r="D168" s="88"/>
      <c r="E168" s="90"/>
      <c r="F168" s="12"/>
      <c r="G168" s="13"/>
      <c r="H168" s="14"/>
      <c r="I168" s="14"/>
      <c r="J168" s="15"/>
      <c r="K168" s="75"/>
      <c r="L168" s="18"/>
      <c r="M168" s="24"/>
      <c r="N168" s="28"/>
      <c r="O168" s="3"/>
      <c r="P168" s="3"/>
      <c r="Q168" s="3"/>
      <c r="R168" s="4"/>
      <c r="S168" s="5"/>
      <c r="T168" s="77"/>
      <c r="U168" s="77"/>
      <c r="V168" s="5"/>
      <c r="W168" s="5"/>
      <c r="X168" s="5"/>
      <c r="Y168" s="73"/>
      <c r="Z168" s="32"/>
      <c r="AA168" s="32"/>
      <c r="AB168" s="32"/>
      <c r="AC168" s="32"/>
      <c r="AD168" s="29"/>
      <c r="AE168" s="20"/>
      <c r="AF168" s="76"/>
      <c r="AG168" s="60"/>
      <c r="AH168" s="60"/>
      <c r="AI168" s="61"/>
      <c r="AJ168" s="19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R168" s="113">
        <f t="shared" si="36"/>
        <v>0</v>
      </c>
      <c r="BS168" s="114" t="str">
        <f>OOC!G170</f>
        <v/>
      </c>
      <c r="BT168" s="114" t="str">
        <f>OOC!H170</f>
        <v/>
      </c>
      <c r="BU168" s="3" t="str">
        <f t="shared" si="37"/>
        <v/>
      </c>
      <c r="BV168" s="3" t="str">
        <f t="shared" si="38"/>
        <v/>
      </c>
      <c r="BW168" s="3" t="str">
        <f t="shared" si="39"/>
        <v/>
      </c>
      <c r="BX168" s="115" t="str">
        <f>IF(AND(IF(OOC!G170="",0,OOC!G170) &gt;= IF(O168="",0,O168), IF(O168="",0,O168) &gt; IF(L168="",0,L168)), "OOC",
IF(AND(IF(M168="",0,M168) &gt; IF(P168="",0,P168), IF(P168="",0,P168) &gt;= IF(OOC!H170="",0,OOC!H170)), "OOC",
IF(IF(O168="",0,O168) &gt; IF(OOC!G170="",0,OOC!G170), "OOS",
IF(IF(OOC!H170="",0,OOC!H170) &gt; IF(P168="",0,P168), "OOS", "OK"))))</f>
        <v>OK</v>
      </c>
      <c r="CX168" s="79"/>
      <c r="FM168" s="79"/>
      <c r="IP168" s="79"/>
      <c r="JO168" s="79"/>
      <c r="OC168" s="79"/>
      <c r="UM168" s="79"/>
      <c r="WA168" s="79"/>
      <c r="XF168" s="79"/>
      <c r="AHJ168" s="79"/>
      <c r="AJF168" s="79"/>
      <c r="AJQ168" s="79"/>
      <c r="AKW168" s="79"/>
      <c r="ALO168" s="79"/>
      <c r="APB168" s="79"/>
      <c r="AQM168" s="79"/>
      <c r="AUR168" s="79"/>
      <c r="AXI168" s="79"/>
      <c r="BAT168" s="79"/>
      <c r="BCK168" s="79"/>
      <c r="BDZ168" s="79"/>
      <c r="BNA168" s="79"/>
      <c r="BQE168" s="79"/>
      <c r="BQZ168" s="79"/>
      <c r="BRO168" s="79"/>
      <c r="BWI168" s="79"/>
      <c r="BWV168" s="79"/>
      <c r="CFB168" s="79"/>
      <c r="CFE168" s="79"/>
      <c r="CKH168" s="79"/>
      <c r="CLS168" s="79"/>
      <c r="CWV168" s="79"/>
      <c r="CXD168" s="79"/>
      <c r="DCU168" s="79"/>
      <c r="DGJ168" s="79"/>
      <c r="DGM168" s="79"/>
      <c r="DHC168" s="79"/>
      <c r="DIC168" s="79"/>
      <c r="DMM168" s="79"/>
      <c r="DOA168" s="79"/>
      <c r="DOE168" s="79"/>
      <c r="DPH168" s="79"/>
      <c r="DYP168" s="79"/>
      <c r="EBD168" s="79"/>
    </row>
    <row r="169" spans="1:1003 1094:1972 2186:3055 3095:3436" ht="15" customHeight="1">
      <c r="A169" s="17"/>
      <c r="B169" s="84"/>
      <c r="C169" s="88"/>
      <c r="D169" s="88"/>
      <c r="E169" s="90"/>
      <c r="F169" s="12"/>
      <c r="G169" s="13"/>
      <c r="H169" s="14"/>
      <c r="I169" s="14"/>
      <c r="J169" s="15"/>
      <c r="K169" s="75"/>
      <c r="L169" s="18"/>
      <c r="M169" s="24"/>
      <c r="N169" s="28"/>
      <c r="O169" s="3"/>
      <c r="P169" s="3"/>
      <c r="Q169" s="3"/>
      <c r="R169" s="4"/>
      <c r="S169" s="5"/>
      <c r="T169" s="77"/>
      <c r="U169" s="77"/>
      <c r="V169" s="5"/>
      <c r="W169" s="5"/>
      <c r="X169" s="5"/>
      <c r="Y169" s="73"/>
      <c r="Z169" s="32"/>
      <c r="AA169" s="32"/>
      <c r="AB169" s="32"/>
      <c r="AC169" s="32"/>
      <c r="AD169" s="29"/>
      <c r="AE169" s="20"/>
      <c r="AF169" s="76"/>
      <c r="AG169" s="60"/>
      <c r="AH169" s="60"/>
      <c r="AI169" s="61"/>
      <c r="AJ169" s="19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R169" s="113">
        <f t="shared" si="36"/>
        <v>0</v>
      </c>
      <c r="BS169" s="114" t="str">
        <f>OOC!G171</f>
        <v/>
      </c>
      <c r="BT169" s="114" t="str">
        <f>OOC!H171</f>
        <v/>
      </c>
      <c r="BU169" s="3" t="str">
        <f t="shared" si="37"/>
        <v/>
      </c>
      <c r="BV169" s="3" t="str">
        <f t="shared" si="38"/>
        <v/>
      </c>
      <c r="BW169" s="3" t="str">
        <f t="shared" si="39"/>
        <v/>
      </c>
      <c r="BX169" s="115" t="str">
        <f>IF(AND(IF(OOC!G171="",0,OOC!G171) &gt;= IF(O169="",0,O169), IF(O169="",0,O169) &gt; IF(L169="",0,L169)), "OOC",
IF(AND(IF(M169="",0,M169) &gt; IF(P169="",0,P169), IF(P169="",0,P169) &gt;= IF(OOC!H171="",0,OOC!H171)), "OOC",
IF(IF(O169="",0,O169) &gt; IF(OOC!G171="",0,OOC!G171), "OOS",
IF(IF(OOC!H171="",0,OOC!H171) &gt; IF(P169="",0,P169), "OOS", "OK"))))</f>
        <v>OK</v>
      </c>
      <c r="CX169" s="79"/>
      <c r="FM169" s="79"/>
      <c r="IP169" s="79"/>
      <c r="JO169" s="79"/>
      <c r="OC169" s="79"/>
      <c r="UM169" s="79"/>
      <c r="WA169" s="79"/>
      <c r="XF169" s="79"/>
      <c r="AHJ169" s="79"/>
      <c r="AJF169" s="79"/>
      <c r="AJQ169" s="79"/>
      <c r="AKW169" s="79"/>
      <c r="ALO169" s="79"/>
      <c r="APB169" s="79"/>
      <c r="AQM169" s="79"/>
      <c r="AUR169" s="79"/>
      <c r="AXI169" s="79"/>
      <c r="BAT169" s="79"/>
      <c r="BCK169" s="79"/>
      <c r="BDZ169" s="79"/>
      <c r="BNA169" s="79"/>
      <c r="BQE169" s="79"/>
      <c r="BQZ169" s="79"/>
      <c r="BRO169" s="79"/>
      <c r="BWI169" s="79"/>
      <c r="BWV169" s="79"/>
      <c r="CFB169" s="79"/>
      <c r="CFE169" s="79"/>
      <c r="CKH169" s="79"/>
      <c r="CLS169" s="79"/>
      <c r="CWV169" s="79"/>
      <c r="CXD169" s="79"/>
      <c r="DCU169" s="79"/>
      <c r="DGJ169" s="79"/>
      <c r="DGM169" s="79"/>
      <c r="DHC169" s="79"/>
      <c r="DIC169" s="79"/>
      <c r="DMM169" s="79"/>
      <c r="DOA169" s="79"/>
      <c r="DOE169" s="79"/>
      <c r="DPH169" s="79"/>
      <c r="DYP169" s="79"/>
      <c r="EBD169" s="79"/>
    </row>
    <row r="170" spans="1:1003 1094:1972 2186:3055 3095:3436" ht="15" customHeight="1">
      <c r="A170" s="17"/>
      <c r="B170" s="84"/>
      <c r="C170" s="88"/>
      <c r="D170" s="88"/>
      <c r="E170" s="90"/>
      <c r="F170" s="12"/>
      <c r="G170" s="13"/>
      <c r="H170" s="14"/>
      <c r="I170" s="14"/>
      <c r="J170" s="15"/>
      <c r="K170" s="75"/>
      <c r="L170" s="18"/>
      <c r="M170" s="24"/>
      <c r="N170" s="28"/>
      <c r="O170" s="3"/>
      <c r="P170" s="3"/>
      <c r="Q170" s="3"/>
      <c r="R170" s="4"/>
      <c r="S170" s="5"/>
      <c r="T170" s="77"/>
      <c r="U170" s="77"/>
      <c r="V170" s="5"/>
      <c r="W170" s="5"/>
      <c r="X170" s="5"/>
      <c r="Y170" s="73"/>
      <c r="Z170" s="32"/>
      <c r="AA170" s="32"/>
      <c r="AB170" s="32"/>
      <c r="AC170" s="32"/>
      <c r="AD170" s="29"/>
      <c r="AE170" s="20"/>
      <c r="AF170" s="76"/>
      <c r="AG170" s="60"/>
      <c r="AH170" s="60"/>
      <c r="AI170" s="61"/>
      <c r="AJ170" s="19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R170" s="113">
        <f t="shared" si="36"/>
        <v>0</v>
      </c>
      <c r="BS170" s="114" t="str">
        <f>OOC!G172</f>
        <v/>
      </c>
      <c r="BT170" s="114" t="str">
        <f>OOC!H172</f>
        <v/>
      </c>
      <c r="BU170" s="3" t="str">
        <f t="shared" si="37"/>
        <v/>
      </c>
      <c r="BV170" s="3" t="str">
        <f t="shared" si="38"/>
        <v/>
      </c>
      <c r="BW170" s="3" t="str">
        <f t="shared" si="39"/>
        <v/>
      </c>
      <c r="BX170" s="115" t="str">
        <f>IF(AND(IF(OOC!G172="",0,OOC!G172) &gt;= IF(O170="",0,O170), IF(O170="",0,O170) &gt; IF(L170="",0,L170)), "OOC",
IF(AND(IF(M170="",0,M170) &gt; IF(P170="",0,P170), IF(P170="",0,P170) &gt;= IF(OOC!H172="",0,OOC!H172)), "OOC",
IF(IF(O170="",0,O170) &gt; IF(OOC!G172="",0,OOC!G172), "OOS",
IF(IF(OOC!H172="",0,OOC!H172) &gt; IF(P170="",0,P170), "OOS", "OK"))))</f>
        <v>OK</v>
      </c>
      <c r="CX170" s="79"/>
      <c r="FM170" s="79"/>
      <c r="IP170" s="79"/>
      <c r="JO170" s="79"/>
      <c r="OC170" s="79"/>
      <c r="UM170" s="79"/>
      <c r="WA170" s="79"/>
      <c r="XF170" s="79"/>
      <c r="AHJ170" s="79"/>
      <c r="AJF170" s="79"/>
      <c r="AJQ170" s="79"/>
      <c r="AKW170" s="79"/>
      <c r="ALO170" s="79"/>
      <c r="APB170" s="79"/>
      <c r="AQM170" s="79"/>
      <c r="AUR170" s="79"/>
      <c r="AXI170" s="79"/>
      <c r="BAT170" s="79"/>
      <c r="BCK170" s="79"/>
      <c r="BDZ170" s="79"/>
      <c r="BNA170" s="79"/>
      <c r="BQE170" s="79"/>
      <c r="BQZ170" s="79"/>
      <c r="BRO170" s="79"/>
      <c r="BWI170" s="79"/>
      <c r="BWV170" s="79"/>
      <c r="CFB170" s="79"/>
      <c r="CFE170" s="79"/>
      <c r="CKH170" s="79"/>
      <c r="CLS170" s="79"/>
      <c r="CWV170" s="79"/>
      <c r="CXD170" s="79"/>
      <c r="DCU170" s="79"/>
      <c r="DGJ170" s="79"/>
      <c r="DGM170" s="79"/>
      <c r="DHC170" s="79"/>
      <c r="DIC170" s="79"/>
      <c r="DMM170" s="79"/>
      <c r="DOA170" s="79"/>
      <c r="DOE170" s="79"/>
      <c r="DPH170" s="79"/>
      <c r="DYP170" s="79"/>
      <c r="EBD170" s="79"/>
    </row>
    <row r="171" spans="1:1003 1094:1972 2186:3055 3095:3436" ht="15" customHeight="1">
      <c r="A171" s="17"/>
      <c r="B171" s="84"/>
      <c r="C171" s="88"/>
      <c r="D171" s="88"/>
      <c r="E171" s="90"/>
      <c r="F171" s="12"/>
      <c r="G171" s="13"/>
      <c r="H171" s="14"/>
      <c r="I171" s="14"/>
      <c r="J171" s="15"/>
      <c r="K171" s="75"/>
      <c r="L171" s="18"/>
      <c r="M171" s="24"/>
      <c r="N171" s="28"/>
      <c r="O171" s="3"/>
      <c r="P171" s="3"/>
      <c r="Q171" s="3"/>
      <c r="R171" s="4"/>
      <c r="S171" s="5"/>
      <c r="T171" s="77"/>
      <c r="U171" s="77"/>
      <c r="V171" s="5"/>
      <c r="W171" s="5"/>
      <c r="X171" s="5"/>
      <c r="Y171" s="73"/>
      <c r="Z171" s="32"/>
      <c r="AA171" s="32"/>
      <c r="AB171" s="32"/>
      <c r="AC171" s="32"/>
      <c r="AD171" s="29"/>
      <c r="AE171" s="20"/>
      <c r="AF171" s="76"/>
      <c r="AG171" s="60"/>
      <c r="AH171" s="60"/>
      <c r="AI171" s="61"/>
      <c r="AJ171" s="19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R171" s="113">
        <f t="shared" si="36"/>
        <v>0</v>
      </c>
      <c r="BS171" s="114" t="str">
        <f>OOC!G173</f>
        <v/>
      </c>
      <c r="BT171" s="114" t="str">
        <f>OOC!H173</f>
        <v/>
      </c>
      <c r="BU171" s="3" t="str">
        <f t="shared" si="37"/>
        <v/>
      </c>
      <c r="BV171" s="3" t="str">
        <f t="shared" si="38"/>
        <v/>
      </c>
      <c r="BW171" s="3" t="str">
        <f t="shared" si="39"/>
        <v/>
      </c>
      <c r="BX171" s="115" t="str">
        <f>IF(AND(IF(OOC!G173="",0,OOC!G173) &gt;= IF(O171="",0,O171), IF(O171="",0,O171) &gt; IF(L171="",0,L171)), "OOC",
IF(AND(IF(M171="",0,M171) &gt; IF(P171="",0,P171), IF(P171="",0,P171) &gt;= IF(OOC!H173="",0,OOC!H173)), "OOC",
IF(IF(O171="",0,O171) &gt; IF(OOC!G173="",0,OOC!G173), "OOS",
IF(IF(OOC!H173="",0,OOC!H173) &gt; IF(P171="",0,P171), "OOS", "OK"))))</f>
        <v>OK</v>
      </c>
      <c r="CX171" s="79"/>
      <c r="FM171" s="79"/>
      <c r="IP171" s="79"/>
      <c r="JO171" s="79"/>
      <c r="OC171" s="79"/>
      <c r="UM171" s="79"/>
      <c r="WA171" s="79"/>
      <c r="XF171" s="79"/>
      <c r="AHJ171" s="79"/>
      <c r="AJF171" s="79"/>
      <c r="AJQ171" s="79"/>
      <c r="AKW171" s="79"/>
      <c r="ALO171" s="79"/>
      <c r="APB171" s="79"/>
      <c r="AQM171" s="79"/>
      <c r="AUR171" s="79"/>
      <c r="AXI171" s="79"/>
      <c r="BAT171" s="79"/>
      <c r="BCK171" s="79"/>
      <c r="BDZ171" s="79"/>
      <c r="BNA171" s="79"/>
      <c r="BQE171" s="79"/>
      <c r="BQZ171" s="79"/>
      <c r="BRO171" s="79"/>
      <c r="BWI171" s="79"/>
      <c r="BWV171" s="79"/>
      <c r="CFB171" s="79"/>
      <c r="CFE171" s="79"/>
      <c r="CKH171" s="79"/>
      <c r="CLS171" s="79"/>
      <c r="CWV171" s="79"/>
      <c r="CXD171" s="79"/>
      <c r="DCU171" s="79"/>
      <c r="DGJ171" s="79"/>
      <c r="DGM171" s="79"/>
      <c r="DHC171" s="79"/>
      <c r="DIC171" s="79"/>
      <c r="DMM171" s="79"/>
      <c r="DOA171" s="79"/>
      <c r="DOE171" s="79"/>
      <c r="DPH171" s="79"/>
      <c r="DYP171" s="79"/>
      <c r="EBD171" s="79"/>
    </row>
    <row r="172" spans="1:1003 1094:1972 2186:3055 3095:3436" ht="15" customHeight="1">
      <c r="A172" s="17"/>
      <c r="B172" s="84"/>
      <c r="C172" s="88"/>
      <c r="D172" s="88"/>
      <c r="E172" s="90"/>
      <c r="F172" s="12"/>
      <c r="G172" s="13"/>
      <c r="H172" s="14"/>
      <c r="I172" s="14"/>
      <c r="J172" s="15"/>
      <c r="K172" s="75"/>
      <c r="L172" s="18"/>
      <c r="M172" s="24"/>
      <c r="N172" s="28"/>
      <c r="O172" s="3"/>
      <c r="P172" s="3"/>
      <c r="Q172" s="3"/>
      <c r="R172" s="4"/>
      <c r="S172" s="5"/>
      <c r="T172" s="77"/>
      <c r="U172" s="77"/>
      <c r="V172" s="5"/>
      <c r="W172" s="5"/>
      <c r="X172" s="5"/>
      <c r="Y172" s="73"/>
      <c r="Z172" s="32"/>
      <c r="AA172" s="32"/>
      <c r="AB172" s="32"/>
      <c r="AC172" s="32"/>
      <c r="AD172" s="29"/>
      <c r="AE172" s="20"/>
      <c r="AF172" s="76"/>
      <c r="AG172" s="60"/>
      <c r="AH172" s="60"/>
      <c r="AI172" s="61"/>
      <c r="AJ172" s="19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R172" s="113">
        <f t="shared" si="36"/>
        <v>0</v>
      </c>
      <c r="BS172" s="114" t="str">
        <f>OOC!G174</f>
        <v/>
      </c>
      <c r="BT172" s="114" t="str">
        <f>OOC!H174</f>
        <v/>
      </c>
      <c r="BU172" s="3" t="str">
        <f t="shared" si="37"/>
        <v/>
      </c>
      <c r="BV172" s="3" t="str">
        <f t="shared" si="38"/>
        <v/>
      </c>
      <c r="BW172" s="3" t="str">
        <f t="shared" si="39"/>
        <v/>
      </c>
      <c r="BX172" s="115" t="str">
        <f>IF(AND(IF(OOC!G174="",0,OOC!G174) &gt;= IF(O172="",0,O172), IF(O172="",0,O172) &gt; IF(L172="",0,L172)), "OOC",
IF(AND(IF(M172="",0,M172) &gt; IF(P172="",0,P172), IF(P172="",0,P172) &gt;= IF(OOC!H174="",0,OOC!H174)), "OOC",
IF(IF(O172="",0,O172) &gt; IF(OOC!G174="",0,OOC!G174), "OOS",
IF(IF(OOC!H174="",0,OOC!H174) &gt; IF(P172="",0,P172), "OOS", "OK"))))</f>
        <v>OK</v>
      </c>
      <c r="CX172" s="79"/>
      <c r="FM172" s="79"/>
      <c r="IP172" s="79"/>
      <c r="JO172" s="79"/>
      <c r="OC172" s="79"/>
      <c r="UM172" s="79"/>
      <c r="WA172" s="79"/>
      <c r="XF172" s="79"/>
      <c r="AHJ172" s="79"/>
      <c r="AJF172" s="79"/>
      <c r="AJQ172" s="79"/>
      <c r="AKW172" s="79"/>
      <c r="ALO172" s="79"/>
      <c r="APB172" s="79"/>
      <c r="AQM172" s="79"/>
      <c r="AUR172" s="79"/>
      <c r="AXI172" s="79"/>
      <c r="BAT172" s="79"/>
      <c r="BCK172" s="79"/>
      <c r="BDZ172" s="79"/>
      <c r="BNA172" s="79"/>
      <c r="BQE172" s="79"/>
      <c r="BQZ172" s="79"/>
      <c r="BRO172" s="79"/>
      <c r="BWI172" s="79"/>
      <c r="BWV172" s="79"/>
      <c r="CFB172" s="79"/>
      <c r="CFE172" s="79"/>
      <c r="CKH172" s="79"/>
      <c r="CLS172" s="79"/>
      <c r="CWV172" s="79"/>
      <c r="CXD172" s="79"/>
      <c r="DCU172" s="79"/>
      <c r="DGJ172" s="79"/>
      <c r="DGM172" s="79"/>
      <c r="DHC172" s="79"/>
      <c r="DIC172" s="79"/>
      <c r="DMM172" s="79"/>
      <c r="DOA172" s="79"/>
      <c r="DOE172" s="79"/>
      <c r="DPH172" s="79"/>
      <c r="DYP172" s="79"/>
      <c r="EBD172" s="79"/>
    </row>
    <row r="173" spans="1:1003 1094:1972 2186:3055 3095:3436" ht="15" customHeight="1">
      <c r="A173" s="17"/>
      <c r="B173" s="84"/>
      <c r="C173" s="88"/>
      <c r="D173" s="88"/>
      <c r="E173" s="90"/>
      <c r="F173" s="12"/>
      <c r="G173" s="13"/>
      <c r="H173" s="14"/>
      <c r="I173" s="14"/>
      <c r="J173" s="15"/>
      <c r="K173" s="75"/>
      <c r="L173" s="18"/>
      <c r="M173" s="24"/>
      <c r="N173" s="28"/>
      <c r="O173" s="3"/>
      <c r="P173" s="3"/>
      <c r="Q173" s="3"/>
      <c r="R173" s="4"/>
      <c r="S173" s="5"/>
      <c r="T173" s="77"/>
      <c r="U173" s="77"/>
      <c r="V173" s="5"/>
      <c r="W173" s="5"/>
      <c r="X173" s="5"/>
      <c r="Y173" s="73"/>
      <c r="Z173" s="32"/>
      <c r="AA173" s="32"/>
      <c r="AB173" s="32"/>
      <c r="AC173" s="32"/>
      <c r="AD173" s="29"/>
      <c r="AE173" s="20"/>
      <c r="AF173" s="76"/>
      <c r="AG173" s="60"/>
      <c r="AH173" s="60"/>
      <c r="AI173" s="61"/>
      <c r="AJ173" s="19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R173" s="113">
        <f t="shared" si="36"/>
        <v>0</v>
      </c>
      <c r="BS173" s="114" t="str">
        <f>OOC!G175</f>
        <v/>
      </c>
      <c r="BT173" s="114" t="str">
        <f>OOC!H175</f>
        <v/>
      </c>
      <c r="BU173" s="3" t="str">
        <f t="shared" si="37"/>
        <v/>
      </c>
      <c r="BV173" s="3" t="str">
        <f t="shared" si="38"/>
        <v/>
      </c>
      <c r="BW173" s="3" t="str">
        <f t="shared" si="39"/>
        <v/>
      </c>
      <c r="BX173" s="115" t="str">
        <f>IF(AND(IF(OOC!G175="",0,OOC!G175) &gt;= IF(O173="",0,O173), IF(O173="",0,O173) &gt; IF(L173="",0,L173)), "OOC",
IF(AND(IF(M173="",0,M173) &gt; IF(P173="",0,P173), IF(P173="",0,P173) &gt;= IF(OOC!H175="",0,OOC!H175)), "OOC",
IF(IF(O173="",0,O173) &gt; IF(OOC!G175="",0,OOC!G175), "OOS",
IF(IF(OOC!H175="",0,OOC!H175) &gt; IF(P173="",0,P173), "OOS", "OK"))))</f>
        <v>OK</v>
      </c>
      <c r="CX173" s="79"/>
      <c r="FM173" s="79"/>
      <c r="IP173" s="79"/>
      <c r="JO173" s="79"/>
      <c r="OC173" s="79"/>
      <c r="UM173" s="79"/>
      <c r="WA173" s="79"/>
      <c r="XF173" s="79"/>
      <c r="AHJ173" s="79"/>
      <c r="AJF173" s="79"/>
      <c r="AJQ173" s="79"/>
      <c r="AKW173" s="79"/>
      <c r="ALO173" s="79"/>
      <c r="APB173" s="79"/>
      <c r="AQM173" s="79"/>
      <c r="AUR173" s="79"/>
      <c r="AXI173" s="79"/>
      <c r="BAT173" s="79"/>
      <c r="BCK173" s="79"/>
      <c r="BDZ173" s="79"/>
      <c r="BNA173" s="79"/>
      <c r="BQE173" s="79"/>
      <c r="BQZ173" s="79"/>
      <c r="BRO173" s="79"/>
      <c r="BWI173" s="79"/>
      <c r="BWV173" s="79"/>
      <c r="CFB173" s="79"/>
      <c r="CFE173" s="79"/>
      <c r="CKH173" s="79"/>
      <c r="CLS173" s="79"/>
      <c r="CWV173" s="79"/>
      <c r="CXD173" s="79"/>
      <c r="DCU173" s="79"/>
      <c r="DGJ173" s="79"/>
      <c r="DGM173" s="79"/>
      <c r="DHC173" s="79"/>
      <c r="DIC173" s="79"/>
      <c r="DMM173" s="79"/>
      <c r="DOA173" s="79"/>
      <c r="DOE173" s="79"/>
      <c r="DPH173" s="79"/>
      <c r="DYP173" s="79"/>
      <c r="EBD173" s="79"/>
    </row>
    <row r="174" spans="1:1003 1094:1972 2186:3055 3095:3436" ht="15" customHeight="1">
      <c r="A174" s="17"/>
      <c r="B174" s="84"/>
      <c r="C174" s="88"/>
      <c r="D174" s="88"/>
      <c r="E174" s="90"/>
      <c r="F174" s="12"/>
      <c r="G174" s="13"/>
      <c r="H174" s="14"/>
      <c r="I174" s="14"/>
      <c r="J174" s="15"/>
      <c r="K174" s="75"/>
      <c r="L174" s="18"/>
      <c r="M174" s="24"/>
      <c r="N174" s="28"/>
      <c r="O174" s="3"/>
      <c r="P174" s="3"/>
      <c r="Q174" s="3"/>
      <c r="R174" s="4"/>
      <c r="S174" s="5"/>
      <c r="T174" s="77"/>
      <c r="U174" s="77"/>
      <c r="V174" s="5"/>
      <c r="W174" s="5"/>
      <c r="X174" s="5"/>
      <c r="Y174" s="73"/>
      <c r="Z174" s="32"/>
      <c r="AA174" s="32"/>
      <c r="AB174" s="32"/>
      <c r="AC174" s="32"/>
      <c r="AD174" s="29"/>
      <c r="AE174" s="20"/>
      <c r="AF174" s="76"/>
      <c r="AG174" s="60"/>
      <c r="AH174" s="60"/>
      <c r="AI174" s="61"/>
      <c r="AJ174" s="19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R174" s="113">
        <f t="shared" si="36"/>
        <v>0</v>
      </c>
      <c r="BS174" s="114" t="str">
        <f>OOC!G176</f>
        <v/>
      </c>
      <c r="BT174" s="114" t="str">
        <f>OOC!H176</f>
        <v/>
      </c>
      <c r="BU174" s="3" t="str">
        <f t="shared" si="37"/>
        <v/>
      </c>
      <c r="BV174" s="3" t="str">
        <f t="shared" si="38"/>
        <v/>
      </c>
      <c r="BW174" s="3" t="str">
        <f t="shared" si="39"/>
        <v/>
      </c>
      <c r="BX174" s="115" t="str">
        <f>IF(AND(IF(OOC!G176="",0,OOC!G176) &gt;= IF(O174="",0,O174), IF(O174="",0,O174) &gt; IF(L174="",0,L174)), "OOC",
IF(AND(IF(M174="",0,M174) &gt; IF(P174="",0,P174), IF(P174="",0,P174) &gt;= IF(OOC!H176="",0,OOC!H176)), "OOC",
IF(IF(O174="",0,O174) &gt; IF(OOC!G176="",0,OOC!G176), "OOS",
IF(IF(OOC!H176="",0,OOC!H176) &gt; IF(P174="",0,P174), "OOS", "OK"))))</f>
        <v>OK</v>
      </c>
      <c r="CX174" s="79"/>
      <c r="FM174" s="79"/>
      <c r="IP174" s="79"/>
      <c r="JO174" s="79"/>
      <c r="OC174" s="79"/>
      <c r="UM174" s="79"/>
      <c r="WA174" s="79"/>
      <c r="XF174" s="79"/>
      <c r="AHJ174" s="79"/>
      <c r="AJF174" s="79"/>
      <c r="AJQ174" s="79"/>
      <c r="AKW174" s="79"/>
      <c r="ALO174" s="79"/>
      <c r="APB174" s="79"/>
      <c r="AQM174" s="79"/>
      <c r="AUR174" s="79"/>
      <c r="AXI174" s="79"/>
      <c r="BAT174" s="79"/>
      <c r="BCK174" s="79"/>
      <c r="BDZ174" s="79"/>
      <c r="BNA174" s="79"/>
      <c r="BQE174" s="79"/>
      <c r="BQZ174" s="79"/>
      <c r="BRO174" s="79"/>
      <c r="BWI174" s="79"/>
      <c r="BWV174" s="79"/>
      <c r="CFB174" s="79"/>
      <c r="CFE174" s="79"/>
      <c r="CKH174" s="79"/>
      <c r="CLS174" s="79"/>
      <c r="CWV174" s="79"/>
      <c r="CXD174" s="79"/>
      <c r="DCU174" s="79"/>
      <c r="DGJ174" s="79"/>
      <c r="DGM174" s="79"/>
      <c r="DHC174" s="79"/>
      <c r="DIC174" s="79"/>
      <c r="DMM174" s="79"/>
      <c r="DOA174" s="79"/>
      <c r="DOE174" s="79"/>
      <c r="DPH174" s="79"/>
      <c r="DYP174" s="79"/>
      <c r="EBD174" s="79"/>
    </row>
    <row r="175" spans="1:1003 1094:1972 2186:3055 3095:3436" ht="15" customHeight="1">
      <c r="A175" s="17"/>
      <c r="B175" s="84"/>
      <c r="C175" s="88"/>
      <c r="D175" s="88"/>
      <c r="E175" s="90"/>
      <c r="F175" s="12"/>
      <c r="G175" s="13"/>
      <c r="H175" s="14"/>
      <c r="I175" s="14"/>
      <c r="J175" s="15"/>
      <c r="K175" s="75"/>
      <c r="L175" s="18"/>
      <c r="M175" s="24"/>
      <c r="N175" s="28"/>
      <c r="O175" s="3"/>
      <c r="P175" s="3"/>
      <c r="Q175" s="3"/>
      <c r="R175" s="4"/>
      <c r="S175" s="5"/>
      <c r="T175" s="77"/>
      <c r="U175" s="77"/>
      <c r="V175" s="5"/>
      <c r="W175" s="5"/>
      <c r="X175" s="5"/>
      <c r="Y175" s="73"/>
      <c r="Z175" s="32"/>
      <c r="AA175" s="32"/>
      <c r="AB175" s="32"/>
      <c r="AC175" s="32"/>
      <c r="AD175" s="29"/>
      <c r="AE175" s="20"/>
      <c r="AF175" s="76"/>
      <c r="AG175" s="60"/>
      <c r="AH175" s="60"/>
      <c r="AI175" s="61"/>
      <c r="AJ175" s="19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R175" s="113">
        <f t="shared" si="36"/>
        <v>0</v>
      </c>
      <c r="BS175" s="114" t="str">
        <f>OOC!G177</f>
        <v/>
      </c>
      <c r="BT175" s="114" t="str">
        <f>OOC!H177</f>
        <v/>
      </c>
      <c r="BU175" s="3" t="str">
        <f t="shared" si="37"/>
        <v/>
      </c>
      <c r="BV175" s="3" t="str">
        <f t="shared" si="38"/>
        <v/>
      </c>
      <c r="BW175" s="3" t="str">
        <f t="shared" si="39"/>
        <v/>
      </c>
      <c r="BX175" s="115" t="str">
        <f>IF(AND(IF(OOC!G177="",0,OOC!G177) &gt;= IF(O175="",0,O175), IF(O175="",0,O175) &gt; IF(L175="",0,L175)), "OOC",
IF(AND(IF(M175="",0,M175) &gt; IF(P175="",0,P175), IF(P175="",0,P175) &gt;= IF(OOC!H177="",0,OOC!H177)), "OOC",
IF(IF(O175="",0,O175) &gt; IF(OOC!G177="",0,OOC!G177), "OOS",
IF(IF(OOC!H177="",0,OOC!H177) &gt; IF(P175="",0,P175), "OOS", "OK"))))</f>
        <v>OK</v>
      </c>
      <c r="CX175" s="79"/>
      <c r="FM175" s="79"/>
      <c r="IP175" s="79"/>
      <c r="JO175" s="79"/>
      <c r="OC175" s="79"/>
      <c r="UM175" s="79"/>
      <c r="WA175" s="79"/>
      <c r="XF175" s="79"/>
      <c r="AHJ175" s="79"/>
      <c r="AJF175" s="79"/>
      <c r="AJQ175" s="79"/>
      <c r="AKW175" s="79"/>
      <c r="ALO175" s="79"/>
      <c r="APB175" s="79"/>
      <c r="AQM175" s="79"/>
      <c r="AUR175" s="79"/>
      <c r="AXI175" s="79"/>
      <c r="BAT175" s="79"/>
      <c r="BCK175" s="79"/>
      <c r="BDZ175" s="79"/>
      <c r="BNA175" s="79"/>
      <c r="BQE175" s="79"/>
      <c r="BQZ175" s="79"/>
      <c r="BRO175" s="79"/>
      <c r="BWI175" s="79"/>
      <c r="BWV175" s="79"/>
      <c r="CFB175" s="79"/>
      <c r="CFE175" s="79"/>
      <c r="CKH175" s="79"/>
      <c r="CLS175" s="79"/>
      <c r="CWV175" s="79"/>
      <c r="CXD175" s="79"/>
      <c r="DCU175" s="79"/>
      <c r="DGJ175" s="79"/>
      <c r="DGM175" s="79"/>
      <c r="DHC175" s="79"/>
      <c r="DIC175" s="79"/>
      <c r="DMM175" s="79"/>
      <c r="DOA175" s="79"/>
      <c r="DOE175" s="79"/>
      <c r="DPH175" s="79"/>
      <c r="DYP175" s="79"/>
      <c r="EBD175" s="79"/>
    </row>
    <row r="176" spans="1:1003 1094:1972 2186:3055 3095:3436" ht="15" customHeight="1">
      <c r="A176" s="17"/>
      <c r="B176" s="84"/>
      <c r="C176" s="88"/>
      <c r="D176" s="88"/>
      <c r="E176" s="90"/>
      <c r="F176" s="12"/>
      <c r="G176" s="13"/>
      <c r="H176" s="14"/>
      <c r="I176" s="14"/>
      <c r="J176" s="15"/>
      <c r="K176" s="75"/>
      <c r="L176" s="18"/>
      <c r="M176" s="24"/>
      <c r="N176" s="28"/>
      <c r="O176" s="3"/>
      <c r="P176" s="3"/>
      <c r="Q176" s="3"/>
      <c r="R176" s="4"/>
      <c r="S176" s="5"/>
      <c r="T176" s="77"/>
      <c r="U176" s="77"/>
      <c r="V176" s="5"/>
      <c r="W176" s="5"/>
      <c r="X176" s="5"/>
      <c r="Y176" s="73"/>
      <c r="Z176" s="32"/>
      <c r="AA176" s="32"/>
      <c r="AB176" s="32"/>
      <c r="AC176" s="32"/>
      <c r="AD176" s="29"/>
      <c r="AE176" s="20"/>
      <c r="AF176" s="76"/>
      <c r="AG176" s="60"/>
      <c r="AH176" s="60"/>
      <c r="AI176" s="61"/>
      <c r="AJ176" s="19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R176" s="113">
        <f t="shared" si="36"/>
        <v>0</v>
      </c>
      <c r="BS176" s="114" t="str">
        <f>OOC!G178</f>
        <v/>
      </c>
      <c r="BT176" s="114" t="str">
        <f>OOC!H178</f>
        <v/>
      </c>
      <c r="BU176" s="3" t="str">
        <f t="shared" si="37"/>
        <v/>
      </c>
      <c r="BV176" s="3" t="str">
        <f t="shared" si="38"/>
        <v/>
      </c>
      <c r="BW176" s="3" t="str">
        <f t="shared" si="39"/>
        <v/>
      </c>
      <c r="BX176" s="115" t="str">
        <f>IF(AND(IF(OOC!G178="",0,OOC!G178) &gt;= IF(O176="",0,O176), IF(O176="",0,O176) &gt; IF(L176="",0,L176)), "OOC",
IF(AND(IF(M176="",0,M176) &gt; IF(P176="",0,P176), IF(P176="",0,P176) &gt;= IF(OOC!H178="",0,OOC!H178)), "OOC",
IF(IF(O176="",0,O176) &gt; IF(OOC!G178="",0,OOC!G178), "OOS",
IF(IF(OOC!H178="",0,OOC!H178) &gt; IF(P176="",0,P176), "OOS", "OK"))))</f>
        <v>OK</v>
      </c>
      <c r="CX176" s="79"/>
      <c r="FM176" s="79"/>
      <c r="IP176" s="79"/>
      <c r="JO176" s="79"/>
      <c r="OC176" s="79"/>
      <c r="UM176" s="79"/>
      <c r="WA176" s="79"/>
      <c r="XF176" s="79"/>
      <c r="AHJ176" s="79"/>
      <c r="AJF176" s="79"/>
      <c r="AJQ176" s="79"/>
      <c r="AKW176" s="79"/>
      <c r="ALO176" s="79"/>
      <c r="APB176" s="79"/>
      <c r="AQM176" s="79"/>
      <c r="AUR176" s="79"/>
      <c r="AXI176" s="79"/>
      <c r="BAT176" s="79"/>
      <c r="BCK176" s="79"/>
      <c r="BDZ176" s="79"/>
      <c r="BNA176" s="79"/>
      <c r="BQE176" s="79"/>
      <c r="BQZ176" s="79"/>
      <c r="BRO176" s="79"/>
      <c r="BWI176" s="79"/>
      <c r="BWV176" s="79"/>
      <c r="CFB176" s="79"/>
      <c r="CFE176" s="79"/>
      <c r="CKH176" s="79"/>
      <c r="CLS176" s="79"/>
      <c r="CWV176" s="79"/>
      <c r="CXD176" s="79"/>
      <c r="DCU176" s="79"/>
      <c r="DGJ176" s="79"/>
      <c r="DGM176" s="79"/>
      <c r="DHC176" s="79"/>
      <c r="DIC176" s="79"/>
      <c r="DMM176" s="79"/>
      <c r="DOA176" s="79"/>
      <c r="DOE176" s="79"/>
      <c r="DPH176" s="79"/>
      <c r="DYP176" s="79"/>
      <c r="EBD176" s="79"/>
    </row>
    <row r="177" spans="1:1003 1094:1972 2186:3055 3095:3436" ht="15" customHeight="1">
      <c r="A177" s="17"/>
      <c r="B177" s="84"/>
      <c r="C177" s="88"/>
      <c r="D177" s="88"/>
      <c r="E177" s="90"/>
      <c r="F177" s="12"/>
      <c r="G177" s="13"/>
      <c r="H177" s="14"/>
      <c r="I177" s="14"/>
      <c r="J177" s="15"/>
      <c r="K177" s="75"/>
      <c r="L177" s="18"/>
      <c r="M177" s="24"/>
      <c r="N177" s="28"/>
      <c r="O177" s="3"/>
      <c r="P177" s="3"/>
      <c r="Q177" s="3"/>
      <c r="R177" s="4"/>
      <c r="S177" s="5"/>
      <c r="T177" s="77"/>
      <c r="U177" s="77"/>
      <c r="V177" s="5"/>
      <c r="W177" s="5"/>
      <c r="X177" s="5"/>
      <c r="Y177" s="73"/>
      <c r="Z177" s="32"/>
      <c r="AA177" s="32"/>
      <c r="AB177" s="32"/>
      <c r="AC177" s="32"/>
      <c r="AD177" s="29"/>
      <c r="AE177" s="20"/>
      <c r="AF177" s="76"/>
      <c r="AG177" s="60"/>
      <c r="AH177" s="60"/>
      <c r="AI177" s="61"/>
      <c r="AJ177" s="19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R177" s="113">
        <f t="shared" si="36"/>
        <v>0</v>
      </c>
      <c r="BS177" s="114" t="str">
        <f>OOC!G179</f>
        <v/>
      </c>
      <c r="BT177" s="114" t="str">
        <f>OOC!H179</f>
        <v/>
      </c>
      <c r="BU177" s="3" t="str">
        <f t="shared" si="37"/>
        <v/>
      </c>
      <c r="BV177" s="3" t="str">
        <f t="shared" si="38"/>
        <v/>
      </c>
      <c r="BW177" s="3" t="str">
        <f t="shared" si="39"/>
        <v/>
      </c>
      <c r="BX177" s="115" t="str">
        <f>IF(AND(IF(OOC!G179="",0,OOC!G179) &gt;= IF(O177="",0,O177), IF(O177="",0,O177) &gt; IF(L177="",0,L177)), "OOC",
IF(AND(IF(M177="",0,M177) &gt; IF(P177="",0,P177), IF(P177="",0,P177) &gt;= IF(OOC!H179="",0,OOC!H179)), "OOC",
IF(IF(O177="",0,O177) &gt; IF(OOC!G179="",0,OOC!G179), "OOS",
IF(IF(OOC!H179="",0,OOC!H179) &gt; IF(P177="",0,P177), "OOS", "OK"))))</f>
        <v>OK</v>
      </c>
      <c r="CX177" s="79"/>
      <c r="FM177" s="79"/>
      <c r="IP177" s="79"/>
      <c r="JO177" s="79"/>
      <c r="OC177" s="79"/>
      <c r="UM177" s="79"/>
      <c r="WA177" s="79"/>
      <c r="XF177" s="79"/>
      <c r="AHJ177" s="79"/>
      <c r="AJF177" s="79"/>
      <c r="AJQ177" s="79"/>
      <c r="AKW177" s="79"/>
      <c r="ALO177" s="79"/>
      <c r="APB177" s="79"/>
      <c r="AQM177" s="79"/>
      <c r="AUR177" s="79"/>
      <c r="AXI177" s="79"/>
      <c r="BAT177" s="79"/>
      <c r="BCK177" s="79"/>
      <c r="BDZ177" s="79"/>
      <c r="BNA177" s="79"/>
      <c r="BQE177" s="79"/>
      <c r="BQZ177" s="79"/>
      <c r="BRO177" s="79"/>
      <c r="BWI177" s="79"/>
      <c r="BWV177" s="79"/>
      <c r="CFB177" s="79"/>
      <c r="CFE177" s="79"/>
      <c r="CKH177" s="79"/>
      <c r="CLS177" s="79"/>
      <c r="CWV177" s="79"/>
      <c r="CXD177" s="79"/>
      <c r="DCU177" s="79"/>
      <c r="DGJ177" s="79"/>
      <c r="DGM177" s="79"/>
      <c r="DHC177" s="79"/>
      <c r="DIC177" s="79"/>
      <c r="DMM177" s="79"/>
      <c r="DOA177" s="79"/>
      <c r="DOE177" s="79"/>
      <c r="DPH177" s="79"/>
      <c r="DYP177" s="79"/>
      <c r="EBD177" s="79"/>
    </row>
    <row r="178" spans="1:1003 1094:1972 2186:3055 3095:3436" ht="15" customHeight="1">
      <c r="A178" s="17"/>
      <c r="B178" s="84"/>
      <c r="C178" s="88"/>
      <c r="D178" s="88"/>
      <c r="E178" s="90"/>
      <c r="F178" s="12"/>
      <c r="G178" s="13"/>
      <c r="H178" s="14"/>
      <c r="I178" s="14"/>
      <c r="J178" s="15"/>
      <c r="K178" s="75"/>
      <c r="L178" s="18"/>
      <c r="M178" s="24"/>
      <c r="N178" s="28"/>
      <c r="O178" s="3"/>
      <c r="P178" s="3"/>
      <c r="Q178" s="3"/>
      <c r="R178" s="4"/>
      <c r="S178" s="5"/>
      <c r="T178" s="77"/>
      <c r="U178" s="77"/>
      <c r="V178" s="5"/>
      <c r="W178" s="5"/>
      <c r="X178" s="5"/>
      <c r="Y178" s="73"/>
      <c r="Z178" s="32"/>
      <c r="AA178" s="32"/>
      <c r="AB178" s="32"/>
      <c r="AC178" s="32"/>
      <c r="AD178" s="29"/>
      <c r="AE178" s="20"/>
      <c r="AF178" s="76"/>
      <c r="AG178" s="60"/>
      <c r="AH178" s="60"/>
      <c r="AI178" s="61"/>
      <c r="AJ178" s="19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R178" s="113">
        <f t="shared" si="36"/>
        <v>0</v>
      </c>
      <c r="BS178" s="114" t="str">
        <f>OOC!G180</f>
        <v/>
      </c>
      <c r="BT178" s="114" t="str">
        <f>OOC!H180</f>
        <v/>
      </c>
      <c r="BU178" s="3" t="str">
        <f t="shared" si="37"/>
        <v/>
      </c>
      <c r="BV178" s="3" t="str">
        <f t="shared" si="38"/>
        <v/>
      </c>
      <c r="BW178" s="3" t="str">
        <f t="shared" si="39"/>
        <v/>
      </c>
      <c r="BX178" s="115" t="str">
        <f>IF(AND(IF(OOC!G180="",0,OOC!G180) &gt;= IF(O178="",0,O178), IF(O178="",0,O178) &gt; IF(L178="",0,L178)), "OOC",
IF(AND(IF(M178="",0,M178) &gt; IF(P178="",0,P178), IF(P178="",0,P178) &gt;= IF(OOC!H180="",0,OOC!H180)), "OOC",
IF(IF(O178="",0,O178) &gt; IF(OOC!G180="",0,OOC!G180), "OOS",
IF(IF(OOC!H180="",0,OOC!H180) &gt; IF(P178="",0,P178), "OOS", "OK"))))</f>
        <v>OK</v>
      </c>
      <c r="CX178" s="79"/>
      <c r="FM178" s="79"/>
      <c r="IP178" s="79"/>
      <c r="JO178" s="79"/>
      <c r="OC178" s="79"/>
      <c r="UM178" s="79"/>
      <c r="WA178" s="79"/>
      <c r="XF178" s="79"/>
      <c r="AHJ178" s="79"/>
      <c r="AJF178" s="79"/>
      <c r="AJQ178" s="79"/>
      <c r="AKW178" s="79"/>
      <c r="ALO178" s="79"/>
      <c r="APB178" s="79"/>
      <c r="AQM178" s="79"/>
      <c r="AUR178" s="79"/>
      <c r="AXI178" s="79"/>
      <c r="BAT178" s="79"/>
      <c r="BCK178" s="79"/>
      <c r="BDZ178" s="79"/>
      <c r="BNA178" s="79"/>
      <c r="BQE178" s="79"/>
      <c r="BQZ178" s="79"/>
      <c r="BRO178" s="79"/>
      <c r="BWI178" s="79"/>
      <c r="BWV178" s="79"/>
      <c r="CFB178" s="79"/>
      <c r="CFE178" s="79"/>
      <c r="CKH178" s="79"/>
      <c r="CLS178" s="79"/>
      <c r="CWV178" s="79"/>
      <c r="CXD178" s="79"/>
      <c r="DCU178" s="79"/>
      <c r="DGJ178" s="79"/>
      <c r="DGM178" s="79"/>
      <c r="DHC178" s="79"/>
      <c r="DIC178" s="79"/>
      <c r="DMM178" s="79"/>
      <c r="DOA178" s="79"/>
      <c r="DOE178" s="79"/>
      <c r="DPH178" s="79"/>
      <c r="DYP178" s="79"/>
      <c r="EBD178" s="79"/>
    </row>
    <row r="179" spans="1:1003 1094:1972 2186:3055 3095:3436" ht="15" customHeight="1">
      <c r="A179" s="17"/>
      <c r="B179" s="84"/>
      <c r="C179" s="88"/>
      <c r="D179" s="88"/>
      <c r="E179" s="90"/>
      <c r="F179" s="12"/>
      <c r="G179" s="13"/>
      <c r="H179" s="14"/>
      <c r="I179" s="14"/>
      <c r="J179" s="15"/>
      <c r="K179" s="75"/>
      <c r="L179" s="18"/>
      <c r="M179" s="24"/>
      <c r="N179" s="28"/>
      <c r="O179" s="3"/>
      <c r="P179" s="3"/>
      <c r="Q179" s="3"/>
      <c r="R179" s="4"/>
      <c r="S179" s="5"/>
      <c r="T179" s="77"/>
      <c r="U179" s="77"/>
      <c r="V179" s="5"/>
      <c r="W179" s="5"/>
      <c r="X179" s="5"/>
      <c r="Y179" s="73"/>
      <c r="Z179" s="32"/>
      <c r="AA179" s="32"/>
      <c r="AB179" s="32"/>
      <c r="AC179" s="32"/>
      <c r="AD179" s="29"/>
      <c r="AE179" s="20"/>
      <c r="AF179" s="76"/>
      <c r="AG179" s="60"/>
      <c r="AH179" s="60"/>
      <c r="AI179" s="61"/>
      <c r="AJ179" s="19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R179" s="113">
        <f t="shared" si="36"/>
        <v>0</v>
      </c>
      <c r="BS179" s="114" t="str">
        <f>OOC!G181</f>
        <v/>
      </c>
      <c r="BT179" s="114" t="str">
        <f>OOC!H181</f>
        <v/>
      </c>
      <c r="BU179" s="3" t="str">
        <f t="shared" si="37"/>
        <v/>
      </c>
      <c r="BV179" s="3" t="str">
        <f t="shared" si="38"/>
        <v/>
      </c>
      <c r="BW179" s="3" t="str">
        <f t="shared" si="39"/>
        <v/>
      </c>
      <c r="BX179" s="115" t="str">
        <f>IF(AND(IF(OOC!G181="",0,OOC!G181) &gt;= IF(O179="",0,O179), IF(O179="",0,O179) &gt; IF(L179="",0,L179)), "OOC",
IF(AND(IF(M179="",0,M179) &gt; IF(P179="",0,P179), IF(P179="",0,P179) &gt;= IF(OOC!H181="",0,OOC!H181)), "OOC",
IF(IF(O179="",0,O179) &gt; IF(OOC!G181="",0,OOC!G181), "OOS",
IF(IF(OOC!H181="",0,OOC!H181) &gt; IF(P179="",0,P179), "OOS", "OK"))))</f>
        <v>OK</v>
      </c>
      <c r="CX179" s="79"/>
      <c r="FM179" s="79"/>
      <c r="IP179" s="79"/>
      <c r="JO179" s="79"/>
      <c r="OC179" s="79"/>
      <c r="UM179" s="79"/>
      <c r="WA179" s="79"/>
      <c r="XF179" s="79"/>
      <c r="AHJ179" s="79"/>
      <c r="AJF179" s="79"/>
      <c r="AJQ179" s="79"/>
      <c r="AKW179" s="79"/>
      <c r="ALO179" s="79"/>
      <c r="APB179" s="79"/>
      <c r="AQM179" s="79"/>
      <c r="AUR179" s="79"/>
      <c r="AXI179" s="79"/>
      <c r="BAT179" s="79"/>
      <c r="BCK179" s="79"/>
      <c r="BDZ179" s="79"/>
      <c r="BNA179" s="79"/>
      <c r="BQE179" s="79"/>
      <c r="BQZ179" s="79"/>
      <c r="BRO179" s="79"/>
      <c r="BWI179" s="79"/>
      <c r="BWV179" s="79"/>
      <c r="CFB179" s="79"/>
      <c r="CFE179" s="79"/>
      <c r="CKH179" s="79"/>
      <c r="CLS179" s="79"/>
      <c r="CWV179" s="79"/>
      <c r="CXD179" s="79"/>
      <c r="DCU179" s="79"/>
      <c r="DGJ179" s="79"/>
      <c r="DGM179" s="79"/>
      <c r="DHC179" s="79"/>
      <c r="DIC179" s="79"/>
      <c r="DMM179" s="79"/>
      <c r="DOA179" s="79"/>
      <c r="DOE179" s="79"/>
      <c r="DPH179" s="79"/>
      <c r="DYP179" s="79"/>
      <c r="EBD179" s="79"/>
    </row>
    <row r="180" spans="1:1003 1094:1972 2186:3055 3095:3436" ht="15" customHeight="1">
      <c r="A180" s="17"/>
      <c r="B180" s="84"/>
      <c r="C180" s="88"/>
      <c r="D180" s="88"/>
      <c r="E180" s="90"/>
      <c r="F180" s="12"/>
      <c r="G180" s="13"/>
      <c r="H180" s="14"/>
      <c r="I180" s="14"/>
      <c r="J180" s="15"/>
      <c r="K180" s="75"/>
      <c r="L180" s="18"/>
      <c r="M180" s="24"/>
      <c r="N180" s="28"/>
      <c r="O180" s="3"/>
      <c r="P180" s="3"/>
      <c r="Q180" s="3"/>
      <c r="R180" s="4"/>
      <c r="S180" s="5"/>
      <c r="T180" s="77"/>
      <c r="U180" s="77"/>
      <c r="V180" s="5"/>
      <c r="W180" s="5"/>
      <c r="X180" s="5"/>
      <c r="Y180" s="73"/>
      <c r="Z180" s="32"/>
      <c r="AA180" s="32"/>
      <c r="AB180" s="32"/>
      <c r="AC180" s="32"/>
      <c r="AD180" s="29"/>
      <c r="AE180" s="20"/>
      <c r="AF180" s="76"/>
      <c r="AG180" s="60"/>
      <c r="AH180" s="60"/>
      <c r="AI180" s="61"/>
      <c r="AJ180" s="19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R180" s="113">
        <f t="shared" si="36"/>
        <v>0</v>
      </c>
      <c r="BS180" s="114" t="str">
        <f>OOC!G182</f>
        <v/>
      </c>
      <c r="BT180" s="114" t="str">
        <f>OOC!H182</f>
        <v/>
      </c>
      <c r="BU180" s="3" t="str">
        <f t="shared" si="37"/>
        <v/>
      </c>
      <c r="BV180" s="3" t="str">
        <f t="shared" si="38"/>
        <v/>
      </c>
      <c r="BW180" s="3" t="str">
        <f t="shared" si="39"/>
        <v/>
      </c>
      <c r="BX180" s="115" t="str">
        <f>IF(AND(IF(OOC!G182="",0,OOC!G182) &gt;= IF(O180="",0,O180), IF(O180="",0,O180) &gt; IF(L180="",0,L180)), "OOC",
IF(AND(IF(M180="",0,M180) &gt; IF(P180="",0,P180), IF(P180="",0,P180) &gt;= IF(OOC!H182="",0,OOC!H182)), "OOC",
IF(IF(O180="",0,O180) &gt; IF(OOC!G182="",0,OOC!G182), "OOS",
IF(IF(OOC!H182="",0,OOC!H182) &gt; IF(P180="",0,P180), "OOS", "OK"))))</f>
        <v>OK</v>
      </c>
      <c r="CX180" s="79"/>
      <c r="FM180" s="79"/>
      <c r="IP180" s="79"/>
      <c r="JO180" s="79"/>
      <c r="OC180" s="79"/>
      <c r="UM180" s="79"/>
      <c r="WA180" s="79"/>
      <c r="XF180" s="79"/>
      <c r="AHJ180" s="79"/>
      <c r="AJF180" s="79"/>
      <c r="AJQ180" s="79"/>
      <c r="AKW180" s="79"/>
      <c r="ALO180" s="79"/>
      <c r="APB180" s="79"/>
      <c r="AQM180" s="79"/>
      <c r="AUR180" s="79"/>
      <c r="AXI180" s="79"/>
      <c r="BAT180" s="79"/>
      <c r="BCK180" s="79"/>
      <c r="BDZ180" s="79"/>
      <c r="BNA180" s="79"/>
      <c r="BQE180" s="79"/>
      <c r="BQZ180" s="79"/>
      <c r="BRO180" s="79"/>
      <c r="BWI180" s="79"/>
      <c r="BWV180" s="79"/>
      <c r="CFB180" s="79"/>
      <c r="CFE180" s="79"/>
      <c r="CKH180" s="79"/>
      <c r="CLS180" s="79"/>
      <c r="CWV180" s="79"/>
      <c r="CXD180" s="79"/>
      <c r="DCU180" s="79"/>
      <c r="DGJ180" s="79"/>
      <c r="DGM180" s="79"/>
      <c r="DHC180" s="79"/>
      <c r="DIC180" s="79"/>
      <c r="DMM180" s="79"/>
      <c r="DOA180" s="79"/>
      <c r="DOE180" s="79"/>
      <c r="DPH180" s="79"/>
      <c r="DYP180" s="79"/>
      <c r="EBD180" s="79"/>
    </row>
    <row r="181" spans="1:1003 1094:1972 2186:3055 3095:3436" ht="15" customHeight="1">
      <c r="A181" s="17"/>
      <c r="B181" s="84"/>
      <c r="C181" s="88"/>
      <c r="D181" s="88"/>
      <c r="E181" s="90"/>
      <c r="F181" s="12"/>
      <c r="G181" s="13"/>
      <c r="H181" s="14"/>
      <c r="I181" s="14"/>
      <c r="J181" s="15"/>
      <c r="K181" s="75"/>
      <c r="L181" s="18"/>
      <c r="M181" s="24"/>
      <c r="N181" s="28"/>
      <c r="O181" s="3"/>
      <c r="P181" s="3"/>
      <c r="Q181" s="3"/>
      <c r="R181" s="4"/>
      <c r="S181" s="5"/>
      <c r="T181" s="77"/>
      <c r="U181" s="77"/>
      <c r="V181" s="5"/>
      <c r="W181" s="5"/>
      <c r="X181" s="5"/>
      <c r="Y181" s="73"/>
      <c r="Z181" s="32"/>
      <c r="AA181" s="32"/>
      <c r="AB181" s="32"/>
      <c r="AC181" s="32"/>
      <c r="AD181" s="29"/>
      <c r="AE181" s="20"/>
      <c r="AF181" s="76"/>
      <c r="AG181" s="60"/>
      <c r="AH181" s="60"/>
      <c r="AI181" s="61"/>
      <c r="AJ181" s="19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R181" s="113">
        <f t="shared" si="36"/>
        <v>0</v>
      </c>
      <c r="BS181" s="114" t="str">
        <f>OOC!G183</f>
        <v/>
      </c>
      <c r="BT181" s="114" t="str">
        <f>OOC!H183</f>
        <v/>
      </c>
      <c r="BU181" s="3" t="str">
        <f t="shared" si="37"/>
        <v/>
      </c>
      <c r="BV181" s="3" t="str">
        <f t="shared" si="38"/>
        <v/>
      </c>
      <c r="BW181" s="3" t="str">
        <f t="shared" si="39"/>
        <v/>
      </c>
      <c r="BX181" s="115" t="str">
        <f>IF(AND(IF(OOC!G183="",0,OOC!G183) &gt;= IF(O181="",0,O181), IF(O181="",0,O181) &gt; IF(L181="",0,L181)), "OOC",
IF(AND(IF(M181="",0,M181) &gt; IF(P181="",0,P181), IF(P181="",0,P181) &gt;= IF(OOC!H183="",0,OOC!H183)), "OOC",
IF(IF(O181="",0,O181) &gt; IF(OOC!G183="",0,OOC!G183), "OOS",
IF(IF(OOC!H183="",0,OOC!H183) &gt; IF(P181="",0,P181), "OOS", "OK"))))</f>
        <v>OK</v>
      </c>
      <c r="CX181" s="79"/>
      <c r="FM181" s="79"/>
      <c r="IP181" s="79"/>
      <c r="JO181" s="79"/>
      <c r="OC181" s="79"/>
      <c r="UM181" s="79"/>
      <c r="WA181" s="79"/>
      <c r="XF181" s="79"/>
      <c r="AHJ181" s="79"/>
      <c r="AJF181" s="79"/>
      <c r="AJQ181" s="79"/>
      <c r="AKW181" s="79"/>
      <c r="ALO181" s="79"/>
      <c r="APB181" s="79"/>
      <c r="AQM181" s="79"/>
      <c r="AUR181" s="79"/>
      <c r="AXI181" s="79"/>
      <c r="BAT181" s="79"/>
      <c r="BCK181" s="79"/>
      <c r="BDZ181" s="79"/>
      <c r="BNA181" s="79"/>
      <c r="BQE181" s="79"/>
      <c r="BQZ181" s="79"/>
      <c r="BRO181" s="79"/>
      <c r="BWI181" s="79"/>
      <c r="BWV181" s="79"/>
      <c r="CFB181" s="79"/>
      <c r="CFE181" s="79"/>
      <c r="CKH181" s="79"/>
      <c r="CLS181" s="79"/>
      <c r="CWV181" s="79"/>
      <c r="CXD181" s="79"/>
      <c r="DCU181" s="79"/>
      <c r="DGJ181" s="79"/>
      <c r="DGM181" s="79"/>
      <c r="DHC181" s="79"/>
      <c r="DIC181" s="79"/>
      <c r="DMM181" s="79"/>
      <c r="DOA181" s="79"/>
      <c r="DOE181" s="79"/>
      <c r="DPH181" s="79"/>
      <c r="DYP181" s="79"/>
      <c r="EBD181" s="79"/>
    </row>
    <row r="182" spans="1:1003 1094:1972 2186:3055 3095:3436" ht="15" customHeight="1">
      <c r="A182" s="17"/>
      <c r="B182" s="84"/>
      <c r="C182" s="88"/>
      <c r="D182" s="88"/>
      <c r="E182" s="90"/>
      <c r="F182" s="12"/>
      <c r="G182" s="13"/>
      <c r="H182" s="14"/>
      <c r="I182" s="14"/>
      <c r="J182" s="15"/>
      <c r="K182" s="75"/>
      <c r="L182" s="18"/>
      <c r="M182" s="24"/>
      <c r="N182" s="28"/>
      <c r="O182" s="3"/>
      <c r="P182" s="3"/>
      <c r="Q182" s="3"/>
      <c r="R182" s="4"/>
      <c r="S182" s="5"/>
      <c r="T182" s="77"/>
      <c r="U182" s="77"/>
      <c r="V182" s="5"/>
      <c r="W182" s="5"/>
      <c r="X182" s="5"/>
      <c r="Y182" s="73"/>
      <c r="Z182" s="32"/>
      <c r="AA182" s="32"/>
      <c r="AB182" s="32"/>
      <c r="AC182" s="32"/>
      <c r="AD182" s="29"/>
      <c r="AE182" s="20"/>
      <c r="AF182" s="76"/>
      <c r="AG182" s="60"/>
      <c r="AH182" s="60"/>
      <c r="AI182" s="61"/>
      <c r="AJ182" s="19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R182" s="113">
        <f t="shared" si="36"/>
        <v>0</v>
      </c>
      <c r="BS182" s="114" t="str">
        <f>OOC!G184</f>
        <v/>
      </c>
      <c r="BT182" s="114" t="str">
        <f>OOC!H184</f>
        <v/>
      </c>
      <c r="BU182" s="3" t="str">
        <f t="shared" si="37"/>
        <v/>
      </c>
      <c r="BV182" s="3" t="str">
        <f t="shared" si="38"/>
        <v/>
      </c>
      <c r="BW182" s="3" t="str">
        <f t="shared" si="39"/>
        <v/>
      </c>
      <c r="BX182" s="115" t="str">
        <f>IF(AND(IF(OOC!G184="",0,OOC!G184) &gt;= IF(O182="",0,O182), IF(O182="",0,O182) &gt; IF(L182="",0,L182)), "OOC",
IF(AND(IF(M182="",0,M182) &gt; IF(P182="",0,P182), IF(P182="",0,P182) &gt;= IF(OOC!H184="",0,OOC!H184)), "OOC",
IF(IF(O182="",0,O182) &gt; IF(OOC!G184="",0,OOC!G184), "OOS",
IF(IF(OOC!H184="",0,OOC!H184) &gt; IF(P182="",0,P182), "OOS", "OK"))))</f>
        <v>OK</v>
      </c>
      <c r="CX182" s="79"/>
      <c r="FM182" s="79"/>
      <c r="IP182" s="79"/>
      <c r="JO182" s="79"/>
      <c r="OC182" s="79"/>
      <c r="UM182" s="79"/>
      <c r="WA182" s="79"/>
      <c r="XF182" s="79"/>
      <c r="AHJ182" s="79"/>
      <c r="AJF182" s="79"/>
      <c r="AJQ182" s="79"/>
      <c r="AKW182" s="79"/>
      <c r="ALO182" s="79"/>
      <c r="APB182" s="79"/>
      <c r="AQM182" s="79"/>
      <c r="AUR182" s="79"/>
      <c r="AXI182" s="79"/>
      <c r="BAT182" s="79"/>
      <c r="BCK182" s="79"/>
      <c r="BDZ182" s="79"/>
      <c r="BNA182" s="79"/>
      <c r="BQE182" s="79"/>
      <c r="BQZ182" s="79"/>
      <c r="BRO182" s="79"/>
      <c r="BWI182" s="79"/>
      <c r="BWV182" s="79"/>
      <c r="CFB182" s="79"/>
      <c r="CFE182" s="79"/>
      <c r="CKH182" s="79"/>
      <c r="CLS182" s="79"/>
      <c r="CWV182" s="79"/>
      <c r="CXD182" s="79"/>
      <c r="DCU182" s="79"/>
      <c r="DGJ182" s="79"/>
      <c r="DGM182" s="79"/>
      <c r="DHC182" s="79"/>
      <c r="DIC182" s="79"/>
      <c r="DMM182" s="79"/>
      <c r="DOA182" s="79"/>
      <c r="DOE182" s="79"/>
      <c r="DPH182" s="79"/>
      <c r="DYP182" s="79"/>
      <c r="EBD182" s="79"/>
    </row>
    <row r="183" spans="1:1003 1094:1972 2186:3055 3095:3436" ht="15" customHeight="1">
      <c r="A183" s="17"/>
      <c r="B183" s="84"/>
      <c r="C183" s="88"/>
      <c r="D183" s="88"/>
      <c r="E183" s="90"/>
      <c r="F183" s="12"/>
      <c r="G183" s="13"/>
      <c r="H183" s="14"/>
      <c r="I183" s="14"/>
      <c r="J183" s="15"/>
      <c r="K183" s="75"/>
      <c r="L183" s="18"/>
      <c r="M183" s="24"/>
      <c r="N183" s="28"/>
      <c r="O183" s="3"/>
      <c r="P183" s="3"/>
      <c r="Q183" s="3"/>
      <c r="R183" s="4"/>
      <c r="S183" s="5"/>
      <c r="T183" s="77"/>
      <c r="U183" s="77"/>
      <c r="V183" s="5"/>
      <c r="W183" s="5"/>
      <c r="X183" s="5"/>
      <c r="Y183" s="73"/>
      <c r="Z183" s="32"/>
      <c r="AA183" s="32"/>
      <c r="AB183" s="32"/>
      <c r="AC183" s="32"/>
      <c r="AD183" s="29"/>
      <c r="AE183" s="20"/>
      <c r="AF183" s="76"/>
      <c r="AG183" s="60"/>
      <c r="AH183" s="60"/>
      <c r="AI183" s="61"/>
      <c r="AJ183" s="19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R183" s="113">
        <f t="shared" si="36"/>
        <v>0</v>
      </c>
      <c r="BS183" s="114" t="str">
        <f>OOC!G185</f>
        <v/>
      </c>
      <c r="BT183" s="114" t="str">
        <f>OOC!H185</f>
        <v/>
      </c>
      <c r="BU183" s="3" t="str">
        <f t="shared" si="37"/>
        <v/>
      </c>
      <c r="BV183" s="3" t="str">
        <f t="shared" si="38"/>
        <v/>
      </c>
      <c r="BW183" s="3" t="str">
        <f t="shared" si="39"/>
        <v/>
      </c>
      <c r="BX183" s="115" t="str">
        <f>IF(AND(IF(OOC!G185="",0,OOC!G185) &gt;= IF(O183="",0,O183), IF(O183="",0,O183) &gt; IF(L183="",0,L183)), "OOC",
IF(AND(IF(M183="",0,M183) &gt; IF(P183="",0,P183), IF(P183="",0,P183) &gt;= IF(OOC!H185="",0,OOC!H185)), "OOC",
IF(IF(O183="",0,O183) &gt; IF(OOC!G185="",0,OOC!G185), "OOS",
IF(IF(OOC!H185="",0,OOC!H185) &gt; IF(P183="",0,P183), "OOS", "OK"))))</f>
        <v>OK</v>
      </c>
      <c r="CX183" s="79"/>
      <c r="FM183" s="79"/>
      <c r="IP183" s="79"/>
      <c r="JO183" s="79"/>
      <c r="OC183" s="79"/>
      <c r="UM183" s="79"/>
      <c r="WA183" s="79"/>
      <c r="XF183" s="79"/>
      <c r="AHJ183" s="79"/>
      <c r="AJF183" s="79"/>
      <c r="AJQ183" s="79"/>
      <c r="AKW183" s="79"/>
      <c r="ALO183" s="79"/>
      <c r="APB183" s="79"/>
      <c r="AQM183" s="79"/>
      <c r="AUR183" s="79"/>
      <c r="AXI183" s="79"/>
      <c r="BAT183" s="79"/>
      <c r="BCK183" s="79"/>
      <c r="BDZ183" s="79"/>
      <c r="BNA183" s="79"/>
      <c r="BQE183" s="79"/>
      <c r="BQZ183" s="79"/>
      <c r="BRO183" s="79"/>
      <c r="BWI183" s="79"/>
      <c r="BWV183" s="79"/>
      <c r="CFB183" s="79"/>
      <c r="CFE183" s="79"/>
      <c r="CKH183" s="79"/>
      <c r="CLS183" s="79"/>
      <c r="CWV183" s="79"/>
      <c r="CXD183" s="79"/>
      <c r="DCU183" s="79"/>
      <c r="DGJ183" s="79"/>
      <c r="DGM183" s="79"/>
      <c r="DHC183" s="79"/>
      <c r="DIC183" s="79"/>
      <c r="DMM183" s="79"/>
      <c r="DOA183" s="79"/>
      <c r="DOE183" s="79"/>
      <c r="DPH183" s="79"/>
      <c r="DYP183" s="79"/>
      <c r="EBD183" s="79"/>
    </row>
    <row r="184" spans="1:1003 1094:1972 2186:3055 3095:3436" ht="15" customHeight="1">
      <c r="A184" s="17"/>
      <c r="B184" s="84"/>
      <c r="C184" s="88"/>
      <c r="D184" s="88"/>
      <c r="E184" s="90"/>
      <c r="F184" s="12"/>
      <c r="G184" s="13"/>
      <c r="H184" s="14"/>
      <c r="I184" s="14"/>
      <c r="J184" s="15"/>
      <c r="K184" s="75"/>
      <c r="L184" s="18"/>
      <c r="M184" s="24"/>
      <c r="N184" s="28"/>
      <c r="O184" s="3"/>
      <c r="P184" s="3"/>
      <c r="Q184" s="3"/>
      <c r="R184" s="4"/>
      <c r="S184" s="5"/>
      <c r="T184" s="77"/>
      <c r="U184" s="77"/>
      <c r="V184" s="5"/>
      <c r="W184" s="5"/>
      <c r="X184" s="5"/>
      <c r="Y184" s="73"/>
      <c r="Z184" s="32"/>
      <c r="AA184" s="32"/>
      <c r="AB184" s="32"/>
      <c r="AC184" s="32"/>
      <c r="AD184" s="29"/>
      <c r="AE184" s="20"/>
      <c r="AF184" s="76"/>
      <c r="AG184" s="60"/>
      <c r="AH184" s="60"/>
      <c r="AI184" s="61"/>
      <c r="AJ184" s="19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R184" s="113">
        <f t="shared" si="36"/>
        <v>0</v>
      </c>
      <c r="BS184" s="114" t="str">
        <f>OOC!G186</f>
        <v/>
      </c>
      <c r="BT184" s="114" t="str">
        <f>OOC!H186</f>
        <v/>
      </c>
      <c r="BU184" s="3" t="str">
        <f t="shared" si="37"/>
        <v/>
      </c>
      <c r="BV184" s="3" t="str">
        <f t="shared" si="38"/>
        <v/>
      </c>
      <c r="BW184" s="3" t="str">
        <f t="shared" si="39"/>
        <v/>
      </c>
      <c r="BX184" s="115" t="str">
        <f>IF(AND(IF(OOC!G186="",0,OOC!G186) &gt;= IF(O184="",0,O184), IF(O184="",0,O184) &gt; IF(L184="",0,L184)), "OOC",
IF(AND(IF(M184="",0,M184) &gt; IF(P184="",0,P184), IF(P184="",0,P184) &gt;= IF(OOC!H186="",0,OOC!H186)), "OOC",
IF(IF(O184="",0,O184) &gt; IF(OOC!G186="",0,OOC!G186), "OOS",
IF(IF(OOC!H186="",0,OOC!H186) &gt; IF(P184="",0,P184), "OOS", "OK"))))</f>
        <v>OK</v>
      </c>
      <c r="CX184" s="79"/>
      <c r="FM184" s="79"/>
      <c r="IP184" s="79"/>
      <c r="JO184" s="79"/>
      <c r="OC184" s="79"/>
      <c r="UM184" s="79"/>
      <c r="WA184" s="79"/>
      <c r="XF184" s="79"/>
      <c r="AHJ184" s="79"/>
      <c r="AJF184" s="79"/>
      <c r="AJQ184" s="79"/>
      <c r="AKW184" s="79"/>
      <c r="ALO184" s="79"/>
      <c r="APB184" s="79"/>
      <c r="AQM184" s="79"/>
      <c r="AUR184" s="79"/>
      <c r="AXI184" s="79"/>
      <c r="BAT184" s="79"/>
      <c r="BCK184" s="79"/>
      <c r="BDZ184" s="79"/>
      <c r="BNA184" s="79"/>
      <c r="BQE184" s="79"/>
      <c r="BQZ184" s="79"/>
      <c r="BRO184" s="79"/>
      <c r="BWI184" s="79"/>
      <c r="BWV184" s="79"/>
      <c r="CFB184" s="79"/>
      <c r="CFE184" s="79"/>
      <c r="CKH184" s="79"/>
      <c r="CLS184" s="79"/>
      <c r="CWV184" s="79"/>
      <c r="CXD184" s="79"/>
      <c r="DCU184" s="79"/>
      <c r="DGJ184" s="79"/>
      <c r="DGM184" s="79"/>
      <c r="DHC184" s="79"/>
      <c r="DIC184" s="79"/>
      <c r="DMM184" s="79"/>
      <c r="DOA184" s="79"/>
      <c r="DOE184" s="79"/>
      <c r="DPH184" s="79"/>
      <c r="DYP184" s="79"/>
      <c r="EBD184" s="79"/>
    </row>
    <row r="185" spans="1:1003 1094:1972 2186:3055 3095:3436" ht="15" customHeight="1">
      <c r="A185" s="17"/>
      <c r="B185" s="84"/>
      <c r="C185" s="88"/>
      <c r="D185" s="88"/>
      <c r="E185" s="90"/>
      <c r="F185" s="12"/>
      <c r="G185" s="13"/>
      <c r="H185" s="14"/>
      <c r="I185" s="14"/>
      <c r="J185" s="15"/>
      <c r="K185" s="75"/>
      <c r="L185" s="18"/>
      <c r="M185" s="24"/>
      <c r="N185" s="28"/>
      <c r="O185" s="3"/>
      <c r="P185" s="3"/>
      <c r="Q185" s="3"/>
      <c r="R185" s="4"/>
      <c r="S185" s="5"/>
      <c r="T185" s="77"/>
      <c r="U185" s="77"/>
      <c r="V185" s="5"/>
      <c r="W185" s="5"/>
      <c r="X185" s="5"/>
      <c r="Y185" s="73"/>
      <c r="Z185" s="32"/>
      <c r="AA185" s="32"/>
      <c r="AB185" s="32"/>
      <c r="AC185" s="32"/>
      <c r="AD185" s="29"/>
      <c r="AE185" s="20"/>
      <c r="AF185" s="76"/>
      <c r="AG185" s="60"/>
      <c r="AH185" s="60"/>
      <c r="AI185" s="61"/>
      <c r="AJ185" s="19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R185" s="113">
        <f t="shared" si="36"/>
        <v>0</v>
      </c>
      <c r="BS185" s="114" t="str">
        <f>OOC!G187</f>
        <v/>
      </c>
      <c r="BT185" s="114" t="str">
        <f>OOC!H187</f>
        <v/>
      </c>
      <c r="BU185" s="3" t="str">
        <f t="shared" si="37"/>
        <v/>
      </c>
      <c r="BV185" s="3" t="str">
        <f t="shared" si="38"/>
        <v/>
      </c>
      <c r="BW185" s="3" t="str">
        <f t="shared" si="39"/>
        <v/>
      </c>
      <c r="BX185" s="115" t="str">
        <f>IF(AND(IF(OOC!G187="",0,OOC!G187) &gt;= IF(O185="",0,O185), IF(O185="",0,O185) &gt; IF(L185="",0,L185)), "OOC",
IF(AND(IF(M185="",0,M185) &gt; IF(P185="",0,P185), IF(P185="",0,P185) &gt;= IF(OOC!H187="",0,OOC!H187)), "OOC",
IF(IF(O185="",0,O185) &gt; IF(OOC!G187="",0,OOC!G187), "OOS",
IF(IF(OOC!H187="",0,OOC!H187) &gt; IF(P185="",0,P185), "OOS", "OK"))))</f>
        <v>OK</v>
      </c>
      <c r="CX185" s="79"/>
      <c r="FM185" s="79"/>
      <c r="IP185" s="79"/>
      <c r="JO185" s="79"/>
      <c r="OC185" s="79"/>
      <c r="UM185" s="79"/>
      <c r="WA185" s="79"/>
      <c r="XF185" s="79"/>
      <c r="AHJ185" s="79"/>
      <c r="AJF185" s="79"/>
      <c r="AJQ185" s="79"/>
      <c r="AKW185" s="79"/>
      <c r="ALO185" s="79"/>
      <c r="APB185" s="79"/>
      <c r="AQM185" s="79"/>
      <c r="AUR185" s="79"/>
      <c r="AXI185" s="79"/>
      <c r="BAT185" s="79"/>
      <c r="BCK185" s="79"/>
      <c r="BDZ185" s="79"/>
      <c r="BNA185" s="79"/>
      <c r="BQE185" s="79"/>
      <c r="BQZ185" s="79"/>
      <c r="BRO185" s="79"/>
      <c r="BWI185" s="79"/>
      <c r="BWV185" s="79"/>
      <c r="CFB185" s="79"/>
      <c r="CFE185" s="79"/>
      <c r="CKH185" s="79"/>
      <c r="CLS185" s="79"/>
      <c r="CWV185" s="79"/>
      <c r="CXD185" s="79"/>
      <c r="DCU185" s="79"/>
      <c r="DGJ185" s="79"/>
      <c r="DGM185" s="79"/>
      <c r="DHC185" s="79"/>
      <c r="DIC185" s="79"/>
      <c r="DMM185" s="79"/>
      <c r="DOA185" s="79"/>
      <c r="DOE185" s="79"/>
      <c r="DPH185" s="79"/>
      <c r="DYP185" s="79"/>
      <c r="EBD185" s="79"/>
    </row>
    <row r="186" spans="1:1003 1094:1972 2186:3055 3095:3436" ht="15" customHeight="1">
      <c r="A186" s="17"/>
      <c r="B186" s="84"/>
      <c r="C186" s="88"/>
      <c r="D186" s="88"/>
      <c r="E186" s="90"/>
      <c r="F186" s="12"/>
      <c r="G186" s="13"/>
      <c r="H186" s="14"/>
      <c r="I186" s="14"/>
      <c r="J186" s="15"/>
      <c r="K186" s="75"/>
      <c r="L186" s="18"/>
      <c r="M186" s="24"/>
      <c r="N186" s="28"/>
      <c r="O186" s="3"/>
      <c r="P186" s="3"/>
      <c r="Q186" s="3"/>
      <c r="R186" s="4"/>
      <c r="S186" s="5"/>
      <c r="T186" s="77"/>
      <c r="U186" s="77"/>
      <c r="V186" s="5"/>
      <c r="W186" s="5"/>
      <c r="X186" s="5"/>
      <c r="Y186" s="73"/>
      <c r="Z186" s="32"/>
      <c r="AA186" s="32"/>
      <c r="AB186" s="32"/>
      <c r="AC186" s="32"/>
      <c r="AD186" s="29"/>
      <c r="AE186" s="20"/>
      <c r="AF186" s="76"/>
      <c r="AG186" s="60"/>
      <c r="AH186" s="60"/>
      <c r="AI186" s="61"/>
      <c r="AJ186" s="19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R186" s="113">
        <f t="shared" si="36"/>
        <v>0</v>
      </c>
      <c r="BS186" s="114" t="str">
        <f>OOC!G188</f>
        <v/>
      </c>
      <c r="BT186" s="114" t="str">
        <f>OOC!H188</f>
        <v/>
      </c>
      <c r="BU186" s="3" t="str">
        <f t="shared" si="37"/>
        <v/>
      </c>
      <c r="BV186" s="3" t="str">
        <f t="shared" si="38"/>
        <v/>
      </c>
      <c r="BW186" s="3" t="str">
        <f t="shared" si="39"/>
        <v/>
      </c>
      <c r="BX186" s="115" t="str">
        <f>IF(AND(IF(OOC!G188="",0,OOC!G188) &gt;= IF(O186="",0,O186), IF(O186="",0,O186) &gt; IF(L186="",0,L186)), "OOC",
IF(AND(IF(M186="",0,M186) &gt; IF(P186="",0,P186), IF(P186="",0,P186) &gt;= IF(OOC!H188="",0,OOC!H188)), "OOC",
IF(IF(O186="",0,O186) &gt; IF(OOC!G188="",0,OOC!G188), "OOS",
IF(IF(OOC!H188="",0,OOC!H188) &gt; IF(P186="",0,P186), "OOS", "OK"))))</f>
        <v>OK</v>
      </c>
      <c r="CX186" s="79"/>
      <c r="FM186" s="79"/>
      <c r="IP186" s="79"/>
      <c r="JO186" s="79"/>
      <c r="OC186" s="79"/>
      <c r="UM186" s="79"/>
      <c r="WA186" s="79"/>
      <c r="XF186" s="79"/>
      <c r="AHJ186" s="79"/>
      <c r="AJF186" s="79"/>
      <c r="AJQ186" s="79"/>
      <c r="AKW186" s="79"/>
      <c r="ALO186" s="79"/>
      <c r="APB186" s="79"/>
      <c r="AQM186" s="79"/>
      <c r="AUR186" s="79"/>
      <c r="AXI186" s="79"/>
      <c r="BAT186" s="79"/>
      <c r="BCK186" s="79"/>
      <c r="BDZ186" s="79"/>
      <c r="BNA186" s="79"/>
      <c r="BQE186" s="79"/>
      <c r="BQZ186" s="79"/>
      <c r="BRO186" s="79"/>
      <c r="BWI186" s="79"/>
      <c r="BWV186" s="79"/>
      <c r="CFB186" s="79"/>
      <c r="CFE186" s="79"/>
      <c r="CKH186" s="79"/>
      <c r="CLS186" s="79"/>
      <c r="CWV186" s="79"/>
      <c r="CXD186" s="79"/>
      <c r="DCU186" s="79"/>
      <c r="DGJ186" s="79"/>
      <c r="DGM186" s="79"/>
      <c r="DHC186" s="79"/>
      <c r="DIC186" s="79"/>
      <c r="DMM186" s="79"/>
      <c r="DOA186" s="79"/>
      <c r="DOE186" s="79"/>
      <c r="DPH186" s="79"/>
      <c r="DYP186" s="79"/>
      <c r="EBD186" s="79"/>
    </row>
    <row r="187" spans="1:1003 1094:1972 2186:3055 3095:3436" ht="15" customHeight="1">
      <c r="A187" s="17"/>
      <c r="B187" s="84"/>
      <c r="C187" s="88"/>
      <c r="D187" s="88"/>
      <c r="E187" s="90"/>
      <c r="F187" s="12"/>
      <c r="G187" s="13"/>
      <c r="H187" s="14"/>
      <c r="I187" s="14"/>
      <c r="J187" s="15"/>
      <c r="K187" s="75"/>
      <c r="L187" s="18"/>
      <c r="M187" s="24"/>
      <c r="N187" s="28"/>
      <c r="O187" s="3"/>
      <c r="P187" s="3"/>
      <c r="Q187" s="3"/>
      <c r="R187" s="4"/>
      <c r="S187" s="5"/>
      <c r="T187" s="77"/>
      <c r="U187" s="77"/>
      <c r="V187" s="5"/>
      <c r="W187" s="5"/>
      <c r="X187" s="5"/>
      <c r="Y187" s="73"/>
      <c r="Z187" s="32"/>
      <c r="AA187" s="32"/>
      <c r="AB187" s="32"/>
      <c r="AC187" s="32"/>
      <c r="AD187" s="29"/>
      <c r="AE187" s="20"/>
      <c r="AF187" s="76"/>
      <c r="AG187" s="60"/>
      <c r="AH187" s="60"/>
      <c r="AI187" s="61"/>
      <c r="AJ187" s="19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R187" s="113">
        <f t="shared" si="36"/>
        <v>0</v>
      </c>
      <c r="BS187" s="114" t="str">
        <f>OOC!G189</f>
        <v/>
      </c>
      <c r="BT187" s="114" t="str">
        <f>OOC!H189</f>
        <v/>
      </c>
      <c r="BU187" s="3" t="str">
        <f t="shared" si="37"/>
        <v/>
      </c>
      <c r="BV187" s="3" t="str">
        <f t="shared" si="38"/>
        <v/>
      </c>
      <c r="BW187" s="3" t="str">
        <f t="shared" si="39"/>
        <v/>
      </c>
      <c r="BX187" s="115" t="str">
        <f>IF(AND(IF(OOC!G189="",0,OOC!G189) &gt;= IF(O187="",0,O187), IF(O187="",0,O187) &gt; IF(L187="",0,L187)), "OOC",
IF(AND(IF(M187="",0,M187) &gt; IF(P187="",0,P187), IF(P187="",0,P187) &gt;= IF(OOC!H189="",0,OOC!H189)), "OOC",
IF(IF(O187="",0,O187) &gt; IF(OOC!G189="",0,OOC!G189), "OOS",
IF(IF(OOC!H189="",0,OOC!H189) &gt; IF(P187="",0,P187), "OOS", "OK"))))</f>
        <v>OK</v>
      </c>
      <c r="CX187" s="79"/>
      <c r="FM187" s="79"/>
      <c r="IP187" s="79"/>
      <c r="JO187" s="79"/>
      <c r="OC187" s="79"/>
      <c r="UM187" s="79"/>
      <c r="WA187" s="79"/>
      <c r="XF187" s="79"/>
      <c r="AHJ187" s="79"/>
      <c r="AJF187" s="79"/>
      <c r="AJQ187" s="79"/>
      <c r="AKW187" s="79"/>
      <c r="ALO187" s="79"/>
      <c r="APB187" s="79"/>
      <c r="AQM187" s="79"/>
      <c r="AUR187" s="79"/>
      <c r="AXI187" s="79"/>
      <c r="BAT187" s="79"/>
      <c r="BCK187" s="79"/>
      <c r="BDZ187" s="79"/>
      <c r="BNA187" s="79"/>
      <c r="BQE187" s="79"/>
      <c r="BQZ187" s="79"/>
      <c r="BRO187" s="79"/>
      <c r="BWI187" s="79"/>
      <c r="BWV187" s="79"/>
      <c r="CFB187" s="79"/>
      <c r="CFE187" s="79"/>
      <c r="CKH187" s="79"/>
      <c r="CLS187" s="79"/>
      <c r="CWV187" s="79"/>
      <c r="CXD187" s="79"/>
      <c r="DCU187" s="79"/>
      <c r="DGJ187" s="79"/>
      <c r="DGM187" s="79"/>
      <c r="DHC187" s="79"/>
      <c r="DIC187" s="79"/>
      <c r="DMM187" s="79"/>
      <c r="DOA187" s="79"/>
      <c r="DOE187" s="79"/>
      <c r="DPH187" s="79"/>
      <c r="DYP187" s="79"/>
      <c r="EBD187" s="79"/>
    </row>
    <row r="188" spans="1:1003 1094:1972 2186:3055 3095:3436" ht="15" customHeight="1">
      <c r="A188" s="17"/>
      <c r="B188" s="84"/>
      <c r="C188" s="88"/>
      <c r="D188" s="88"/>
      <c r="E188" s="90"/>
      <c r="F188" s="12"/>
      <c r="G188" s="13"/>
      <c r="H188" s="14"/>
      <c r="I188" s="14"/>
      <c r="J188" s="15"/>
      <c r="K188" s="75"/>
      <c r="L188" s="18"/>
      <c r="M188" s="24"/>
      <c r="N188" s="28"/>
      <c r="O188" s="3"/>
      <c r="P188" s="3"/>
      <c r="Q188" s="3"/>
      <c r="R188" s="4"/>
      <c r="S188" s="5"/>
      <c r="T188" s="77"/>
      <c r="U188" s="77"/>
      <c r="V188" s="5"/>
      <c r="W188" s="5"/>
      <c r="X188" s="5"/>
      <c r="Y188" s="73"/>
      <c r="Z188" s="32"/>
      <c r="AA188" s="32"/>
      <c r="AB188" s="32"/>
      <c r="AC188" s="32"/>
      <c r="AD188" s="29"/>
      <c r="AE188" s="20"/>
      <c r="AF188" s="76"/>
      <c r="AG188" s="60"/>
      <c r="AH188" s="60"/>
      <c r="AI188" s="61"/>
      <c r="AJ188" s="19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R188" s="113">
        <f t="shared" si="36"/>
        <v>0</v>
      </c>
      <c r="BS188" s="114" t="str">
        <f>OOC!G190</f>
        <v/>
      </c>
      <c r="BT188" s="114" t="str">
        <f>OOC!H190</f>
        <v/>
      </c>
      <c r="BU188" s="3" t="str">
        <f t="shared" si="37"/>
        <v/>
      </c>
      <c r="BV188" s="3" t="str">
        <f t="shared" si="38"/>
        <v/>
      </c>
      <c r="BW188" s="3" t="str">
        <f t="shared" si="39"/>
        <v/>
      </c>
      <c r="BX188" s="115" t="str">
        <f>IF(AND(IF(OOC!G190="",0,OOC!G190) &gt;= IF(O188="",0,O188), IF(O188="",0,O188) &gt; IF(L188="",0,L188)), "OOC",
IF(AND(IF(M188="",0,M188) &gt; IF(P188="",0,P188), IF(P188="",0,P188) &gt;= IF(OOC!H190="",0,OOC!H190)), "OOC",
IF(IF(O188="",0,O188) &gt; IF(OOC!G190="",0,OOC!G190), "OOS",
IF(IF(OOC!H190="",0,OOC!H190) &gt; IF(P188="",0,P188), "OOS", "OK"))))</f>
        <v>OK</v>
      </c>
      <c r="CX188" s="79"/>
      <c r="FM188" s="79"/>
      <c r="IP188" s="79"/>
      <c r="JO188" s="79"/>
      <c r="OC188" s="79"/>
      <c r="UM188" s="79"/>
      <c r="WA188" s="79"/>
      <c r="XF188" s="79"/>
      <c r="AHJ188" s="79"/>
      <c r="AJF188" s="79"/>
      <c r="AJQ188" s="79"/>
      <c r="AKW188" s="79"/>
      <c r="ALO188" s="79"/>
      <c r="APB188" s="79"/>
      <c r="AQM188" s="79"/>
      <c r="AUR188" s="79"/>
      <c r="AXI188" s="79"/>
      <c r="BAT188" s="79"/>
      <c r="BCK188" s="79"/>
      <c r="BDZ188" s="79"/>
      <c r="BNA188" s="79"/>
      <c r="BQE188" s="79"/>
      <c r="BQZ188" s="79"/>
      <c r="BRO188" s="79"/>
      <c r="BWI188" s="79"/>
      <c r="BWV188" s="79"/>
      <c r="CFB188" s="79"/>
      <c r="CFE188" s="79"/>
      <c r="CKH188" s="79"/>
      <c r="CLS188" s="79"/>
      <c r="CWV188" s="79"/>
      <c r="CXD188" s="79"/>
      <c r="DCU188" s="79"/>
      <c r="DGJ188" s="79"/>
      <c r="DGM188" s="79"/>
      <c r="DHC188" s="79"/>
      <c r="DIC188" s="79"/>
      <c r="DMM188" s="79"/>
      <c r="DOA188" s="79"/>
      <c r="DOE188" s="79"/>
      <c r="DPH188" s="79"/>
      <c r="DYP188" s="79"/>
      <c r="EBD188" s="79"/>
    </row>
    <row r="189" spans="1:1003 1094:1972 2186:3055 3095:3436" ht="15" customHeight="1">
      <c r="A189" s="17"/>
      <c r="B189" s="84"/>
      <c r="C189" s="88"/>
      <c r="D189" s="88"/>
      <c r="E189" s="90"/>
      <c r="F189" s="12"/>
      <c r="G189" s="13"/>
      <c r="H189" s="14"/>
      <c r="I189" s="14"/>
      <c r="J189" s="15"/>
      <c r="K189" s="75"/>
      <c r="L189" s="18"/>
      <c r="M189" s="24"/>
      <c r="N189" s="28"/>
      <c r="O189" s="3"/>
      <c r="P189" s="3"/>
      <c r="Q189" s="3"/>
      <c r="R189" s="4"/>
      <c r="S189" s="5"/>
      <c r="T189" s="77"/>
      <c r="U189" s="77"/>
      <c r="V189" s="5"/>
      <c r="W189" s="5"/>
      <c r="X189" s="5"/>
      <c r="Y189" s="73"/>
      <c r="Z189" s="32"/>
      <c r="AA189" s="32"/>
      <c r="AB189" s="32"/>
      <c r="AC189" s="32"/>
      <c r="AD189" s="29"/>
      <c r="AE189" s="20"/>
      <c r="AF189" s="76"/>
      <c r="AG189" s="60"/>
      <c r="AH189" s="60"/>
      <c r="AI189" s="61"/>
      <c r="AJ189" s="19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R189" s="113">
        <f t="shared" si="36"/>
        <v>0</v>
      </c>
      <c r="BS189" s="114" t="str">
        <f>OOC!G191</f>
        <v/>
      </c>
      <c r="BT189" s="114" t="str">
        <f>OOC!H191</f>
        <v/>
      </c>
      <c r="BU189" s="3" t="str">
        <f t="shared" si="37"/>
        <v/>
      </c>
      <c r="BV189" s="3" t="str">
        <f t="shared" si="38"/>
        <v/>
      </c>
      <c r="BW189" s="3" t="str">
        <f t="shared" si="39"/>
        <v/>
      </c>
      <c r="BX189" s="115" t="str">
        <f>IF(AND(IF(OOC!G191="",0,OOC!G191) &gt;= IF(O189="",0,O189), IF(O189="",0,O189) &gt; IF(L189="",0,L189)), "OOC",
IF(AND(IF(M189="",0,M189) &gt; IF(P189="",0,P189), IF(P189="",0,P189) &gt;= IF(OOC!H191="",0,OOC!H191)), "OOC",
IF(IF(O189="",0,O189) &gt; IF(OOC!G191="",0,OOC!G191), "OOS",
IF(IF(OOC!H191="",0,OOC!H191) &gt; IF(P189="",0,P189), "OOS", "OK"))))</f>
        <v>OK</v>
      </c>
      <c r="CX189" s="79"/>
      <c r="FM189" s="79"/>
      <c r="IP189" s="79"/>
      <c r="JO189" s="79"/>
      <c r="OC189" s="79"/>
      <c r="UM189" s="79"/>
      <c r="WA189" s="79"/>
      <c r="XF189" s="79"/>
      <c r="AHJ189" s="79"/>
      <c r="AJF189" s="79"/>
      <c r="AJQ189" s="79"/>
      <c r="AKW189" s="79"/>
      <c r="ALO189" s="79"/>
      <c r="APB189" s="79"/>
      <c r="AQM189" s="79"/>
      <c r="AUR189" s="79"/>
      <c r="AXI189" s="79"/>
      <c r="BAT189" s="79"/>
      <c r="BCK189" s="79"/>
      <c r="BDZ189" s="79"/>
      <c r="BNA189" s="79"/>
      <c r="BQE189" s="79"/>
      <c r="BQZ189" s="79"/>
      <c r="BRO189" s="79"/>
      <c r="BWI189" s="79"/>
      <c r="BWV189" s="79"/>
      <c r="CFB189" s="79"/>
      <c r="CFE189" s="79"/>
      <c r="CKH189" s="79"/>
      <c r="CLS189" s="79"/>
      <c r="CWV189" s="79"/>
      <c r="CXD189" s="79"/>
      <c r="DCU189" s="79"/>
      <c r="DGJ189" s="79"/>
      <c r="DGM189" s="79"/>
      <c r="DHC189" s="79"/>
      <c r="DIC189" s="79"/>
      <c r="DMM189" s="79"/>
      <c r="DOA189" s="79"/>
      <c r="DOE189" s="79"/>
      <c r="DPH189" s="79"/>
      <c r="DYP189" s="79"/>
      <c r="EBD189" s="79"/>
    </row>
    <row r="190" spans="1:1003 1094:1972 2186:3055 3095:3436" ht="15" customHeight="1">
      <c r="A190" s="17">
        <v>31</v>
      </c>
      <c r="B190" s="84"/>
      <c r="C190" s="93">
        <v>66</v>
      </c>
      <c r="D190" s="88" t="s">
        <v>306</v>
      </c>
      <c r="E190" s="90"/>
      <c r="F190" s="12" t="s">
        <v>44</v>
      </c>
      <c r="G190" s="13">
        <v>0</v>
      </c>
      <c r="H190" s="14" t="e">
        <f>IF(OOC!S159=0,"",OOC!S159)</f>
        <v>#REF!</v>
      </c>
      <c r="I190" s="14" t="e">
        <f>IF(OOC!T159=0,"",OOC!T159)</f>
        <v>#REF!</v>
      </c>
      <c r="J190" s="15" t="s">
        <v>12</v>
      </c>
      <c r="K190" s="75"/>
      <c r="L190" s="18" t="e">
        <f t="shared" ref="L190:L196" si="41">IF(AND(G190="",H190=""),"",IF(G190="",H190,G190+H190))</f>
        <v>#REF!</v>
      </c>
      <c r="M190" s="24" t="e">
        <f t="shared" ref="M190:M196" si="42">IF(AND(G190="",I190=""),"",IF(G190="",I190,G190+I190))</f>
        <v>#REF!</v>
      </c>
      <c r="N190" s="28"/>
      <c r="O190" s="3" t="e">
        <f t="shared" ref="O190:O196" si="43">IF(OR($AK190="",ISNUMBER($AK190)=FALSE),"",MAX(AK190:BP190))</f>
        <v>#REF!</v>
      </c>
      <c r="P190" s="3" t="e">
        <f t="shared" ref="P190:P196" si="44">IF(OR($AK190="",ISNUMBER($AK190)=FALSE),"",MIN(AK190:BP190))</f>
        <v>#REF!</v>
      </c>
      <c r="Q190" s="3" t="e">
        <f t="shared" ref="Q190:Q196" si="45">IF(OR($AK190="",ISNUMBER($AK190)=FALSE),"",AVERAGE(AK190:BP190))</f>
        <v>#REF!</v>
      </c>
      <c r="R190" s="4" t="e">
        <f t="shared" ref="R190:R196" si="46">IF(OR($AK190="",ISNUMBER($AK190)=FALSE),"",STDEV(AK190:BP190))</f>
        <v>#REF!</v>
      </c>
      <c r="S190" s="5" t="e">
        <f t="shared" ref="S190:S196" si="47">IF(OR($AK190="",ISNUMBER($AK190)=FALSE),"",IF(AND(G190=0,I190=""),V190,IF(AND(G190="",H190=""),W190,(H190+ABS(I190))/(6*R190))))</f>
        <v>#REF!</v>
      </c>
      <c r="T190" s="77" t="e">
        <f t="shared" ref="T190:T196" si="48">IF(OR($AK190="",ISNUMBER($AK190)=FALSE),"",IF(AND($F190="Tolerance",$G190&lt;&gt;""),($Q190-$G190)/(($L190-$M190)/2),IF(AND($F190="GD&amp;T",$H190&lt;&gt;""),$Q190/$H190,"")))</f>
        <v>#REF!</v>
      </c>
      <c r="U190" s="77" t="e">
        <f t="shared" si="35"/>
        <v>#REF!</v>
      </c>
      <c r="V190" s="5" t="e">
        <f t="shared" ref="V190:V196" si="49">IF(OR($AK190="",ISNUMBER($AK190)=FALSE),"",IF(H190="","",(L190-Q190)/(3*R190)))</f>
        <v>#REF!</v>
      </c>
      <c r="W190" s="5" t="e">
        <f t="shared" ref="W190:W196" si="50">IF(OR($AK190="",ISNUMBER($AK190)=FALSE),"",IF(I190="","",(Q190-M190)/(3*R190)))</f>
        <v>#REF!</v>
      </c>
      <c r="X190" s="5" t="e">
        <f t="shared" ref="X190:X196" si="51">IF(OR($AK190="",ISNUMBER($AK190)=FALSE),"",IF(AND(G190=0,I190=0),((H190)-(Q190))/(3*R190),MIN(V190:W190)))</f>
        <v>#REF!</v>
      </c>
      <c r="Y190" s="73" t="e">
        <f t="shared" ref="Y190:Y196" si="52">IF(OR($AK190="",ISNUMBER($AK190)=FALSE),"",IF(AND(G190=0,I190=0),NORMSDIST(3*X190),NORMSDIST(3*X190)+NORMSDIST(6*S190-3*X190)-1))</f>
        <v>#REF!</v>
      </c>
      <c r="Z190" s="32" t="e">
        <f t="shared" ref="Z190:Z196" si="53">IF($Q190="","",IF(F190="Tolerance",IF(($E190*3*R190+Q190)-G190&lt;H190,"",($E190*3*R190+Q190)-G190),IF(OR(F190="GD&amp;T",F190="MAX"),IF(($E190*3*R190+Q190)&lt;H190,"",($E190*3*R190+Q190)),"")))</f>
        <v>#REF!</v>
      </c>
      <c r="AA190" s="32" t="e">
        <f t="shared" ref="AA190:AA196" si="54">IF(Q190="","",IF(F190="Tolerance",IF(-(($E190*3*R190)-Q190)-G190&gt;I190,"",-(($E190*3*R190)-Q190)-G190),IF(F190="MIN",IF(-(($E190*3*R190)-Q190)&gt;I190,"",-(($E190*3*R190)-Q190)),"")))</f>
        <v>#REF!</v>
      </c>
      <c r="AB190" s="32" t="e">
        <f t="shared" ref="AB190:AB196" si="55">IF(OR(G190="",Q190=""),"",(L190+M190)/2-Q190)</f>
        <v>#REF!</v>
      </c>
      <c r="AC190" s="32" t="e">
        <f t="shared" si="40"/>
        <v>#REF!</v>
      </c>
      <c r="AD190" s="29"/>
      <c r="AE190" s="20" t="str">
        <f t="shared" ref="AE190:AE196" si="56">IF(AD190="","",IF(AD190&gt;=0.966,"Normal","Not Normal"))</f>
        <v/>
      </c>
      <c r="AF190" s="76"/>
      <c r="AG190" s="60"/>
      <c r="AH190" s="60"/>
      <c r="AI190" s="61"/>
      <c r="AJ190" s="19"/>
      <c r="AK190" s="2" t="e">
        <f>#REF!</f>
        <v>#REF!</v>
      </c>
      <c r="AL190" s="2" t="e">
        <f>#REF!</f>
        <v>#REF!</v>
      </c>
      <c r="AM190" s="2" t="e">
        <f>#REF!</f>
        <v>#REF!</v>
      </c>
      <c r="AN190" s="2" t="e">
        <f>#REF!</f>
        <v>#REF!</v>
      </c>
      <c r="AO190" s="2" t="e">
        <f>#REF!</f>
        <v>#REF!</v>
      </c>
      <c r="AP190" s="2" t="e">
        <f>#REF!</f>
        <v>#REF!</v>
      </c>
      <c r="AQ190" s="2" t="e">
        <f>#REF!</f>
        <v>#REF!</v>
      </c>
      <c r="AR190" s="2" t="e">
        <f>#REF!</f>
        <v>#REF!</v>
      </c>
      <c r="AS190" s="2" t="e">
        <f>#REF!</f>
        <v>#REF!</v>
      </c>
      <c r="AT190" s="2" t="e">
        <f>#REF!</f>
        <v>#REF!</v>
      </c>
      <c r="AU190" s="2" t="e">
        <f>#REF!</f>
        <v>#REF!</v>
      </c>
      <c r="AV190" s="2" t="e">
        <f>#REF!</f>
        <v>#REF!</v>
      </c>
      <c r="AW190" s="2" t="e">
        <f>#REF!</f>
        <v>#REF!</v>
      </c>
      <c r="AX190" s="2" t="e">
        <f>#REF!</f>
        <v>#REF!</v>
      </c>
      <c r="AY190" s="2" t="e">
        <f>#REF!</f>
        <v>#REF!</v>
      </c>
      <c r="AZ190" s="2" t="e">
        <f>#REF!</f>
        <v>#REF!</v>
      </c>
      <c r="BA190" s="2" t="e">
        <f>#REF!</f>
        <v>#REF!</v>
      </c>
      <c r="BB190" s="2" t="e">
        <f>#REF!</f>
        <v>#REF!</v>
      </c>
      <c r="BC190" s="2" t="e">
        <f>#REF!</f>
        <v>#REF!</v>
      </c>
      <c r="BD190" s="2" t="e">
        <f>#REF!</f>
        <v>#REF!</v>
      </c>
      <c r="BE190" s="2" t="e">
        <f>#REF!</f>
        <v>#REF!</v>
      </c>
      <c r="BF190" s="2" t="e">
        <f>#REF!</f>
        <v>#REF!</v>
      </c>
      <c r="BG190" s="2" t="e">
        <f>#REF!</f>
        <v>#REF!</v>
      </c>
      <c r="BH190" s="2" t="e">
        <f>#REF!</f>
        <v>#REF!</v>
      </c>
      <c r="BI190" s="2" t="e">
        <f>#REF!</f>
        <v>#REF!</v>
      </c>
      <c r="BJ190" s="2" t="e">
        <f>#REF!</f>
        <v>#REF!</v>
      </c>
      <c r="BK190" s="2" t="e">
        <f>#REF!</f>
        <v>#REF!</v>
      </c>
      <c r="BL190" s="2" t="e">
        <f>#REF!</f>
        <v>#REF!</v>
      </c>
      <c r="BM190" s="2" t="e">
        <f>#REF!</f>
        <v>#REF!</v>
      </c>
      <c r="BN190" s="2" t="e">
        <f>#REF!</f>
        <v>#REF!</v>
      </c>
      <c r="BO190" s="2" t="e">
        <f>#REF!</f>
        <v>#REF!</v>
      </c>
      <c r="BP190" s="2" t="e">
        <f>#REF!</f>
        <v>#REF!</v>
      </c>
      <c r="BR190" s="113">
        <f t="shared" si="36"/>
        <v>66</v>
      </c>
      <c r="BS190" s="114">
        <f>OOC!G192</f>
        <v>3</v>
      </c>
      <c r="BT190" s="114">
        <f>OOC!H192</f>
        <v>-3</v>
      </c>
      <c r="BU190" s="3" t="e">
        <f t="shared" si="37"/>
        <v>#REF!</v>
      </c>
      <c r="BV190" s="3" t="e">
        <f t="shared" si="38"/>
        <v>#REF!</v>
      </c>
      <c r="BW190" s="3" t="e">
        <f t="shared" si="39"/>
        <v>#REF!</v>
      </c>
      <c r="BX190" s="115" t="e">
        <f>IF(AND(IF(OOC!G192="",0,OOC!G192) &gt;= IF(O190="",0,O190), IF(O190="",0,O190) &gt; IF(L190="",0,L190)), "OOC",
IF(AND(IF(M190="",0,M190) &gt; IF(P190="",0,P190), IF(P190="",0,P190) &gt;= IF(OOC!H192="",0,OOC!H192)), "OOC",
IF(IF(O190="",0,O190) &gt; IF(OOC!G192="",0,OOC!G192), "OOS",
IF(IF(OOC!H192="",0,OOC!H192) &gt; IF(P190="",0,P190), "OOS", "OK"))))</f>
        <v>#REF!</v>
      </c>
    </row>
    <row r="191" spans="1:1003 1094:1972 2186:3055 3095:3436" ht="15" customHeight="1">
      <c r="A191" s="17">
        <v>31</v>
      </c>
      <c r="B191" s="84"/>
      <c r="C191" s="93">
        <v>67</v>
      </c>
      <c r="D191" s="88" t="s">
        <v>135</v>
      </c>
      <c r="E191" s="90"/>
      <c r="F191" s="12" t="s">
        <v>44</v>
      </c>
      <c r="G191" s="13">
        <v>13.526999999999999</v>
      </c>
      <c r="H191" s="14" t="e">
        <f>IF(OOC!S160=0,"",OOC!S160)</f>
        <v>#REF!</v>
      </c>
      <c r="I191" s="14" t="e">
        <f>IF(OOC!T160=0,"",OOC!T160)</f>
        <v>#REF!</v>
      </c>
      <c r="J191" s="15" t="s">
        <v>12</v>
      </c>
      <c r="K191" s="75"/>
      <c r="L191" s="18" t="e">
        <f t="shared" si="41"/>
        <v>#REF!</v>
      </c>
      <c r="M191" s="24" t="e">
        <f t="shared" si="42"/>
        <v>#REF!</v>
      </c>
      <c r="N191" s="28"/>
      <c r="O191" s="3" t="e">
        <f t="shared" si="43"/>
        <v>#REF!</v>
      </c>
      <c r="P191" s="3" t="e">
        <f t="shared" si="44"/>
        <v>#REF!</v>
      </c>
      <c r="Q191" s="3" t="e">
        <f t="shared" si="45"/>
        <v>#REF!</v>
      </c>
      <c r="R191" s="4" t="e">
        <f t="shared" si="46"/>
        <v>#REF!</v>
      </c>
      <c r="S191" s="5" t="e">
        <f t="shared" si="47"/>
        <v>#REF!</v>
      </c>
      <c r="T191" s="77" t="e">
        <f t="shared" si="48"/>
        <v>#REF!</v>
      </c>
      <c r="U191" s="77" t="e">
        <f t="shared" si="35"/>
        <v>#REF!</v>
      </c>
      <c r="V191" s="5" t="e">
        <f t="shared" si="49"/>
        <v>#REF!</v>
      </c>
      <c r="W191" s="5" t="e">
        <f t="shared" si="50"/>
        <v>#REF!</v>
      </c>
      <c r="X191" s="5" t="e">
        <f t="shared" si="51"/>
        <v>#REF!</v>
      </c>
      <c r="Y191" s="73" t="e">
        <f t="shared" si="52"/>
        <v>#REF!</v>
      </c>
      <c r="Z191" s="32" t="e">
        <f t="shared" si="53"/>
        <v>#REF!</v>
      </c>
      <c r="AA191" s="32" t="e">
        <f t="shared" si="54"/>
        <v>#REF!</v>
      </c>
      <c r="AB191" s="32" t="e">
        <f t="shared" si="55"/>
        <v>#REF!</v>
      </c>
      <c r="AC191" s="32" t="e">
        <f t="shared" si="40"/>
        <v>#REF!</v>
      </c>
      <c r="AD191" s="29"/>
      <c r="AE191" s="20" t="str">
        <f t="shared" si="56"/>
        <v/>
      </c>
      <c r="AF191" s="76"/>
      <c r="AG191" s="60"/>
      <c r="AH191" s="60"/>
      <c r="AI191" s="61"/>
      <c r="AJ191" s="19"/>
      <c r="AK191" s="2" t="e">
        <f>#REF!</f>
        <v>#REF!</v>
      </c>
      <c r="AL191" s="2" t="e">
        <f>#REF!</f>
        <v>#REF!</v>
      </c>
      <c r="AM191" s="2" t="e">
        <f>#REF!</f>
        <v>#REF!</v>
      </c>
      <c r="AN191" s="2" t="e">
        <f>#REF!</f>
        <v>#REF!</v>
      </c>
      <c r="AO191" s="2" t="e">
        <f>#REF!</f>
        <v>#REF!</v>
      </c>
      <c r="AP191" s="2" t="e">
        <f>#REF!</f>
        <v>#REF!</v>
      </c>
      <c r="AQ191" s="2" t="e">
        <f>#REF!</f>
        <v>#REF!</v>
      </c>
      <c r="AR191" s="2" t="e">
        <f>#REF!</f>
        <v>#REF!</v>
      </c>
      <c r="AS191" s="2" t="e">
        <f>#REF!</f>
        <v>#REF!</v>
      </c>
      <c r="AT191" s="2" t="e">
        <f>#REF!</f>
        <v>#REF!</v>
      </c>
      <c r="AU191" s="2" t="e">
        <f>#REF!</f>
        <v>#REF!</v>
      </c>
      <c r="AV191" s="2" t="e">
        <f>#REF!</f>
        <v>#REF!</v>
      </c>
      <c r="AW191" s="2" t="e">
        <f>#REF!</f>
        <v>#REF!</v>
      </c>
      <c r="AX191" s="2" t="e">
        <f>#REF!</f>
        <v>#REF!</v>
      </c>
      <c r="AY191" s="2" t="e">
        <f>#REF!</f>
        <v>#REF!</v>
      </c>
      <c r="AZ191" s="2" t="e">
        <f>#REF!</f>
        <v>#REF!</v>
      </c>
      <c r="BA191" s="2" t="e">
        <f>#REF!</f>
        <v>#REF!</v>
      </c>
      <c r="BB191" s="2" t="e">
        <f>#REF!</f>
        <v>#REF!</v>
      </c>
      <c r="BC191" s="2" t="e">
        <f>#REF!</f>
        <v>#REF!</v>
      </c>
      <c r="BD191" s="2" t="e">
        <f>#REF!</f>
        <v>#REF!</v>
      </c>
      <c r="BE191" s="2" t="e">
        <f>#REF!</f>
        <v>#REF!</v>
      </c>
      <c r="BF191" s="2" t="e">
        <f>#REF!</f>
        <v>#REF!</v>
      </c>
      <c r="BG191" s="2" t="e">
        <f>#REF!</f>
        <v>#REF!</v>
      </c>
      <c r="BH191" s="2" t="e">
        <f>#REF!</f>
        <v>#REF!</v>
      </c>
      <c r="BI191" s="2" t="e">
        <f>#REF!</f>
        <v>#REF!</v>
      </c>
      <c r="BJ191" s="2" t="e">
        <f>#REF!</f>
        <v>#REF!</v>
      </c>
      <c r="BK191" s="2" t="e">
        <f>#REF!</f>
        <v>#REF!</v>
      </c>
      <c r="BL191" s="2" t="e">
        <f>#REF!</f>
        <v>#REF!</v>
      </c>
      <c r="BM191" s="2" t="e">
        <f>#REF!</f>
        <v>#REF!</v>
      </c>
      <c r="BN191" s="2" t="e">
        <f>#REF!</f>
        <v>#REF!</v>
      </c>
      <c r="BO191" s="2" t="e">
        <f>#REF!</f>
        <v>#REF!</v>
      </c>
      <c r="BP191" s="2" t="e">
        <f>#REF!</f>
        <v>#REF!</v>
      </c>
      <c r="BR191" s="113">
        <f t="shared" si="36"/>
        <v>67</v>
      </c>
      <c r="BS191" s="114">
        <f>OOC!G193</f>
        <v>14.126999999999999</v>
      </c>
      <c r="BT191" s="114">
        <f>OOC!H193</f>
        <v>12.927</v>
      </c>
      <c r="BU191" s="3" t="e">
        <f t="shared" si="37"/>
        <v>#REF!</v>
      </c>
      <c r="BV191" s="3" t="e">
        <f t="shared" si="38"/>
        <v>#REF!</v>
      </c>
      <c r="BW191" s="3" t="e">
        <f t="shared" si="39"/>
        <v>#REF!</v>
      </c>
      <c r="BX191" s="115" t="e">
        <f>IF(AND(IF(OOC!G193="",0,OOC!G193) &gt;= IF(O191="",0,O191), IF(O191="",0,O191) &gt; IF(L191="",0,L191)), "OOC",
IF(AND(IF(M191="",0,M191) &gt; IF(P191="",0,P191), IF(P191="",0,P191) &gt;= IF(OOC!H193="",0,OOC!H193)), "OOC",
IF(IF(O191="",0,O191) &gt; IF(OOC!G193="",0,OOC!G193), "OOS",
IF(IF(OOC!H193="",0,OOC!H193) &gt; IF(P191="",0,P191), "OOS", "OK"))))</f>
        <v>#REF!</v>
      </c>
    </row>
    <row r="192" spans="1:1003 1094:1972 2186:3055 3095:3436" ht="15" customHeight="1">
      <c r="A192" s="17">
        <v>31</v>
      </c>
      <c r="B192" s="84"/>
      <c r="C192" s="93">
        <v>68</v>
      </c>
      <c r="D192" s="88" t="s">
        <v>135</v>
      </c>
      <c r="E192" s="90"/>
      <c r="F192" s="12" t="s">
        <v>44</v>
      </c>
      <c r="G192" s="13">
        <v>1.175</v>
      </c>
      <c r="H192" s="14" t="e">
        <f>IF(OOC!S192=0,"",OOC!S192)</f>
        <v>#REF!</v>
      </c>
      <c r="I192" s="14" t="e">
        <f>IF(OOC!T192=0,"",OOC!T192)</f>
        <v>#REF!</v>
      </c>
      <c r="J192" s="15" t="s">
        <v>12</v>
      </c>
      <c r="K192" s="75"/>
      <c r="L192" s="18" t="e">
        <f t="shared" si="41"/>
        <v>#REF!</v>
      </c>
      <c r="M192" s="24" t="e">
        <f t="shared" si="42"/>
        <v>#REF!</v>
      </c>
      <c r="N192" s="28"/>
      <c r="O192" s="3" t="e">
        <f t="shared" si="43"/>
        <v>#REF!</v>
      </c>
      <c r="P192" s="3" t="e">
        <f t="shared" si="44"/>
        <v>#REF!</v>
      </c>
      <c r="Q192" s="3" t="e">
        <f t="shared" si="45"/>
        <v>#REF!</v>
      </c>
      <c r="R192" s="4" t="e">
        <f t="shared" si="46"/>
        <v>#REF!</v>
      </c>
      <c r="S192" s="5" t="e">
        <f t="shared" si="47"/>
        <v>#REF!</v>
      </c>
      <c r="T192" s="77" t="e">
        <f t="shared" si="48"/>
        <v>#REF!</v>
      </c>
      <c r="U192" s="77" t="e">
        <f t="shared" si="35"/>
        <v>#REF!</v>
      </c>
      <c r="V192" s="5" t="e">
        <f t="shared" si="49"/>
        <v>#REF!</v>
      </c>
      <c r="W192" s="5" t="e">
        <f t="shared" si="50"/>
        <v>#REF!</v>
      </c>
      <c r="X192" s="5" t="e">
        <f t="shared" si="51"/>
        <v>#REF!</v>
      </c>
      <c r="Y192" s="73" t="e">
        <f t="shared" si="52"/>
        <v>#REF!</v>
      </c>
      <c r="Z192" s="32" t="e">
        <f t="shared" si="53"/>
        <v>#REF!</v>
      </c>
      <c r="AA192" s="32" t="e">
        <f t="shared" si="54"/>
        <v>#REF!</v>
      </c>
      <c r="AB192" s="32" t="e">
        <f t="shared" si="55"/>
        <v>#REF!</v>
      </c>
      <c r="AC192" s="32" t="e">
        <f t="shared" si="40"/>
        <v>#REF!</v>
      </c>
      <c r="AD192" s="29"/>
      <c r="AE192" s="20" t="str">
        <f t="shared" si="56"/>
        <v/>
      </c>
      <c r="AF192" s="76"/>
      <c r="AG192" s="60"/>
      <c r="AH192" s="60"/>
      <c r="AI192" s="61"/>
      <c r="AJ192" s="19"/>
      <c r="AK192" s="2" t="e">
        <f>#REF!</f>
        <v>#REF!</v>
      </c>
      <c r="AL192" s="2" t="e">
        <f>#REF!</f>
        <v>#REF!</v>
      </c>
      <c r="AM192" s="2" t="e">
        <f>#REF!</f>
        <v>#REF!</v>
      </c>
      <c r="AN192" s="2" t="e">
        <f>#REF!</f>
        <v>#REF!</v>
      </c>
      <c r="AO192" s="2" t="e">
        <f>#REF!</f>
        <v>#REF!</v>
      </c>
      <c r="AP192" s="2" t="e">
        <f>#REF!</f>
        <v>#REF!</v>
      </c>
      <c r="AQ192" s="2" t="e">
        <f>#REF!</f>
        <v>#REF!</v>
      </c>
      <c r="AR192" s="2" t="e">
        <f>#REF!</f>
        <v>#REF!</v>
      </c>
      <c r="AS192" s="2" t="e">
        <f>#REF!</f>
        <v>#REF!</v>
      </c>
      <c r="AT192" s="2" t="e">
        <f>#REF!</f>
        <v>#REF!</v>
      </c>
      <c r="AU192" s="2" t="e">
        <f>#REF!</f>
        <v>#REF!</v>
      </c>
      <c r="AV192" s="2" t="e">
        <f>#REF!</f>
        <v>#REF!</v>
      </c>
      <c r="AW192" s="2" t="e">
        <f>#REF!</f>
        <v>#REF!</v>
      </c>
      <c r="AX192" s="2" t="e">
        <f>#REF!</f>
        <v>#REF!</v>
      </c>
      <c r="AY192" s="2" t="e">
        <f>#REF!</f>
        <v>#REF!</v>
      </c>
      <c r="AZ192" s="2" t="e">
        <f>#REF!</f>
        <v>#REF!</v>
      </c>
      <c r="BA192" s="2" t="e">
        <f>#REF!</f>
        <v>#REF!</v>
      </c>
      <c r="BB192" s="2" t="e">
        <f>#REF!</f>
        <v>#REF!</v>
      </c>
      <c r="BC192" s="2" t="e">
        <f>#REF!</f>
        <v>#REF!</v>
      </c>
      <c r="BD192" s="2" t="e">
        <f>#REF!</f>
        <v>#REF!</v>
      </c>
      <c r="BE192" s="2" t="e">
        <f>#REF!</f>
        <v>#REF!</v>
      </c>
      <c r="BF192" s="2" t="e">
        <f>#REF!</f>
        <v>#REF!</v>
      </c>
      <c r="BG192" s="2" t="e">
        <f>#REF!</f>
        <v>#REF!</v>
      </c>
      <c r="BH192" s="2" t="e">
        <f>#REF!</f>
        <v>#REF!</v>
      </c>
      <c r="BI192" s="2" t="e">
        <f>#REF!</f>
        <v>#REF!</v>
      </c>
      <c r="BJ192" s="2" t="e">
        <f>#REF!</f>
        <v>#REF!</v>
      </c>
      <c r="BK192" s="2" t="e">
        <f>#REF!</f>
        <v>#REF!</v>
      </c>
      <c r="BL192" s="2" t="e">
        <f>#REF!</f>
        <v>#REF!</v>
      </c>
      <c r="BM192" s="2" t="e">
        <f>#REF!</f>
        <v>#REF!</v>
      </c>
      <c r="BN192" s="2" t="e">
        <f>#REF!</f>
        <v>#REF!</v>
      </c>
      <c r="BO192" s="2" t="e">
        <f>#REF!</f>
        <v>#REF!</v>
      </c>
      <c r="BP192" s="2" t="e">
        <f>#REF!</f>
        <v>#REF!</v>
      </c>
      <c r="BR192" s="113">
        <f t="shared" si="36"/>
        <v>68</v>
      </c>
      <c r="BS192" s="114">
        <f>OOC!G194</f>
        <v>1.4750000000000001</v>
      </c>
      <c r="BT192" s="114">
        <f>OOC!H194</f>
        <v>0.875</v>
      </c>
      <c r="BU192" s="3" t="e">
        <f t="shared" si="37"/>
        <v>#REF!</v>
      </c>
      <c r="BV192" s="3" t="e">
        <f t="shared" si="38"/>
        <v>#REF!</v>
      </c>
      <c r="BW192" s="3" t="e">
        <f t="shared" si="39"/>
        <v>#REF!</v>
      </c>
      <c r="BX192" s="115" t="e">
        <f>IF(AND(IF(OOC!G194="",0,OOC!G194) &gt;= IF(O192="",0,O192), IF(O192="",0,O192) &gt; IF(L192="",0,L192)), "OOC",
IF(AND(IF(M192="",0,M192) &gt; IF(P192="",0,P192), IF(P192="",0,P192) &gt;= IF(OOC!H194="",0,OOC!H194)), "OOC",
IF(IF(O192="",0,O192) &gt; IF(OOC!G194="",0,OOC!G194), "OOS",
IF(IF(OOC!H194="",0,OOC!H194) &gt; IF(P192="",0,P192), "OOS", "OK"))))</f>
        <v>#REF!</v>
      </c>
    </row>
    <row r="193" spans="1:1003 1094:1972 2186:3055 3095:3436" ht="15" customHeight="1">
      <c r="A193" s="17">
        <v>15</v>
      </c>
      <c r="B193" s="84"/>
      <c r="C193" s="92" t="s">
        <v>273</v>
      </c>
      <c r="D193" s="88" t="s">
        <v>135</v>
      </c>
      <c r="E193" s="90"/>
      <c r="F193" s="12" t="s">
        <v>44</v>
      </c>
      <c r="G193" s="13">
        <v>14.513999999999999</v>
      </c>
      <c r="H193" s="14" t="e">
        <f>IF(OOC!S193=0,"",OOC!S193)</f>
        <v>#REF!</v>
      </c>
      <c r="I193" s="14" t="e">
        <f>IF(OOC!T193=0,"",OOC!T193)</f>
        <v>#REF!</v>
      </c>
      <c r="J193" s="15" t="s">
        <v>12</v>
      </c>
      <c r="K193" s="75"/>
      <c r="L193" s="18" t="e">
        <f t="shared" si="41"/>
        <v>#REF!</v>
      </c>
      <c r="M193" s="24" t="e">
        <f t="shared" si="42"/>
        <v>#REF!</v>
      </c>
      <c r="N193" s="27"/>
      <c r="O193" s="3" t="e">
        <f t="shared" si="43"/>
        <v>#REF!</v>
      </c>
      <c r="P193" s="3" t="e">
        <f t="shared" si="44"/>
        <v>#REF!</v>
      </c>
      <c r="Q193" s="3" t="e">
        <f t="shared" si="45"/>
        <v>#REF!</v>
      </c>
      <c r="R193" s="4" t="e">
        <f t="shared" si="46"/>
        <v>#REF!</v>
      </c>
      <c r="S193" s="5" t="e">
        <f t="shared" si="47"/>
        <v>#REF!</v>
      </c>
      <c r="T193" s="77" t="e">
        <f t="shared" si="48"/>
        <v>#REF!</v>
      </c>
      <c r="U193" s="77" t="e">
        <f t="shared" si="35"/>
        <v>#REF!</v>
      </c>
      <c r="V193" s="5" t="e">
        <f t="shared" si="49"/>
        <v>#REF!</v>
      </c>
      <c r="W193" s="5" t="e">
        <f t="shared" si="50"/>
        <v>#REF!</v>
      </c>
      <c r="X193" s="5" t="e">
        <f t="shared" si="51"/>
        <v>#REF!</v>
      </c>
      <c r="Y193" s="73" t="e">
        <f t="shared" si="52"/>
        <v>#REF!</v>
      </c>
      <c r="Z193" s="32" t="e">
        <f t="shared" si="53"/>
        <v>#REF!</v>
      </c>
      <c r="AA193" s="32" t="e">
        <f t="shared" si="54"/>
        <v>#REF!</v>
      </c>
      <c r="AB193" s="32" t="e">
        <f t="shared" si="55"/>
        <v>#REF!</v>
      </c>
      <c r="AC193" s="32" t="e">
        <f t="shared" si="40"/>
        <v>#REF!</v>
      </c>
      <c r="AD193" s="29"/>
      <c r="AE193" s="20" t="str">
        <f t="shared" si="56"/>
        <v/>
      </c>
      <c r="AF193" s="76"/>
      <c r="AG193" s="60"/>
      <c r="AH193" s="60"/>
      <c r="AI193" s="61"/>
      <c r="AJ193" s="22"/>
      <c r="AK193" s="2" t="e">
        <f>#REF!</f>
        <v>#REF!</v>
      </c>
      <c r="AL193" s="2" t="e">
        <f>#REF!</f>
        <v>#REF!</v>
      </c>
      <c r="AM193" s="2" t="e">
        <f>#REF!</f>
        <v>#REF!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R193" s="113" t="str">
        <f t="shared" si="36"/>
        <v>69-1</v>
      </c>
      <c r="BS193" s="114">
        <f>OOC!G195</f>
        <v>14.539</v>
      </c>
      <c r="BT193" s="114">
        <f>OOC!H195</f>
        <v>14.488999999999999</v>
      </c>
      <c r="BU193" s="3" t="e">
        <f t="shared" si="37"/>
        <v>#REF!</v>
      </c>
      <c r="BV193" s="3" t="e">
        <f t="shared" si="38"/>
        <v>#REF!</v>
      </c>
      <c r="BW193" s="3" t="e">
        <f t="shared" si="39"/>
        <v>#REF!</v>
      </c>
      <c r="BX193" s="115" t="e">
        <f>IF(AND(IF(OOC!G195="",0,OOC!G195) &gt;= IF(O193="",0,O193), IF(O193="",0,O193) &gt; IF(L193="",0,L193)), "OOC",
IF(AND(IF(M193="",0,M193) &gt; IF(P193="",0,P193), IF(P193="",0,P193) &gt;= IF(OOC!H195="",0,OOC!H195)), "OOC",
IF(IF(O193="",0,O193) &gt; IF(OOC!G195="",0,OOC!G195), "OOS",
IF(IF(OOC!H195="",0,OOC!H195) &gt; IF(P193="",0,P193), "OOS", "OK"))))</f>
        <v>#REF!</v>
      </c>
    </row>
    <row r="194" spans="1:1003 1094:1972 2186:3055 3095:3436" ht="15" customHeight="1">
      <c r="A194" s="17">
        <v>31</v>
      </c>
      <c r="B194" s="84"/>
      <c r="C194" s="85" t="s">
        <v>274</v>
      </c>
      <c r="D194" s="88" t="s">
        <v>135</v>
      </c>
      <c r="E194" s="90"/>
      <c r="F194" s="12" t="s">
        <v>44</v>
      </c>
      <c r="G194" s="13">
        <v>14.513999999999999</v>
      </c>
      <c r="H194" s="14" t="e">
        <f>IF(OOC!S194=0,"",OOC!S194)</f>
        <v>#REF!</v>
      </c>
      <c r="I194" s="14" t="e">
        <f>IF(OOC!T194=0,"",OOC!T194)</f>
        <v>#REF!</v>
      </c>
      <c r="J194" s="15" t="s">
        <v>12</v>
      </c>
      <c r="K194" s="75"/>
      <c r="L194" s="18" t="e">
        <f t="shared" si="41"/>
        <v>#REF!</v>
      </c>
      <c r="M194" s="24" t="e">
        <f t="shared" si="42"/>
        <v>#REF!</v>
      </c>
      <c r="N194" s="28"/>
      <c r="O194" s="3" t="e">
        <f t="shared" si="43"/>
        <v>#REF!</v>
      </c>
      <c r="P194" s="3" t="e">
        <f t="shared" si="44"/>
        <v>#REF!</v>
      </c>
      <c r="Q194" s="3" t="e">
        <f t="shared" si="45"/>
        <v>#REF!</v>
      </c>
      <c r="R194" s="4" t="e">
        <f t="shared" si="46"/>
        <v>#REF!</v>
      </c>
      <c r="S194" s="5" t="e">
        <f t="shared" si="47"/>
        <v>#REF!</v>
      </c>
      <c r="T194" s="77" t="e">
        <f t="shared" si="48"/>
        <v>#REF!</v>
      </c>
      <c r="U194" s="77" t="e">
        <f t="shared" si="35"/>
        <v>#REF!</v>
      </c>
      <c r="V194" s="5" t="e">
        <f t="shared" si="49"/>
        <v>#REF!</v>
      </c>
      <c r="W194" s="5" t="e">
        <f t="shared" si="50"/>
        <v>#REF!</v>
      </c>
      <c r="X194" s="5" t="e">
        <f t="shared" si="51"/>
        <v>#REF!</v>
      </c>
      <c r="Y194" s="73" t="e">
        <f t="shared" si="52"/>
        <v>#REF!</v>
      </c>
      <c r="Z194" s="32" t="e">
        <f t="shared" si="53"/>
        <v>#REF!</v>
      </c>
      <c r="AA194" s="32" t="e">
        <f t="shared" si="54"/>
        <v>#REF!</v>
      </c>
      <c r="AB194" s="32" t="e">
        <f t="shared" si="55"/>
        <v>#REF!</v>
      </c>
      <c r="AC194" s="32" t="e">
        <f t="shared" si="40"/>
        <v>#REF!</v>
      </c>
      <c r="AD194" s="29"/>
      <c r="AE194" s="20" t="str">
        <f t="shared" si="56"/>
        <v/>
      </c>
      <c r="AF194" s="76"/>
      <c r="AG194" s="60"/>
      <c r="AH194" s="60"/>
      <c r="AI194" s="61"/>
      <c r="AJ194" s="19"/>
      <c r="AK194" s="2" t="e">
        <f>#REF!</f>
        <v>#REF!</v>
      </c>
      <c r="AL194" s="2" t="e">
        <f>#REF!</f>
        <v>#REF!</v>
      </c>
      <c r="AM194" s="2" t="e">
        <f>#REF!</f>
        <v>#REF!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R194" s="113" t="str">
        <f t="shared" si="36"/>
        <v>69-2</v>
      </c>
      <c r="BS194" s="114">
        <f>OOC!G196</f>
        <v>14.539</v>
      </c>
      <c r="BT194" s="114">
        <f>OOC!H196</f>
        <v>14.488999999999999</v>
      </c>
      <c r="BU194" s="3" t="e">
        <f t="shared" si="37"/>
        <v>#REF!</v>
      </c>
      <c r="BV194" s="3" t="e">
        <f t="shared" si="38"/>
        <v>#REF!</v>
      </c>
      <c r="BW194" s="3" t="e">
        <f t="shared" si="39"/>
        <v>#REF!</v>
      </c>
      <c r="BX194" s="115" t="e">
        <f>IF(AND(IF(OOC!G196="",0,OOC!G196) &gt;= IF(O194="",0,O194), IF(O194="",0,O194) &gt; IF(L194="",0,L194)), "OOC",
IF(AND(IF(M194="",0,M194) &gt; IF(P194="",0,P194), IF(P194="",0,P194) &gt;= IF(OOC!H196="",0,OOC!H196)), "OOC",
IF(IF(O194="",0,O194) &gt; IF(OOC!G196="",0,OOC!G196), "OOS",
IF(IF(OOC!H196="",0,OOC!H196) &gt; IF(P194="",0,P194), "OOS", "OK"))))</f>
        <v>#REF!</v>
      </c>
    </row>
    <row r="195" spans="1:1003 1094:1972 2186:3055 3095:3436" ht="15" customHeight="1">
      <c r="A195" s="17">
        <v>31</v>
      </c>
      <c r="B195" s="91" t="s">
        <v>200</v>
      </c>
      <c r="C195" s="92" t="s">
        <v>201</v>
      </c>
      <c r="D195" s="88" t="s">
        <v>135</v>
      </c>
      <c r="E195" s="90">
        <v>1.33</v>
      </c>
      <c r="F195" s="12" t="s">
        <v>44</v>
      </c>
      <c r="G195" s="13">
        <v>0.23</v>
      </c>
      <c r="H195" s="14" t="e">
        <f>IF(OOC!S195=0,"",OOC!S195)</f>
        <v>#REF!</v>
      </c>
      <c r="I195" s="14" t="e">
        <f>IF(OOC!T195=0,"",OOC!T195)</f>
        <v>#REF!</v>
      </c>
      <c r="J195" s="15" t="s">
        <v>12</v>
      </c>
      <c r="K195" s="75"/>
      <c r="L195" s="18" t="e">
        <f t="shared" si="41"/>
        <v>#REF!</v>
      </c>
      <c r="M195" s="24" t="e">
        <f t="shared" si="42"/>
        <v>#REF!</v>
      </c>
      <c r="N195" s="28"/>
      <c r="O195" s="3" t="e">
        <f t="shared" si="43"/>
        <v>#REF!</v>
      </c>
      <c r="P195" s="3" t="e">
        <f t="shared" si="44"/>
        <v>#REF!</v>
      </c>
      <c r="Q195" s="3" t="e">
        <f t="shared" si="45"/>
        <v>#REF!</v>
      </c>
      <c r="R195" s="4" t="e">
        <f t="shared" si="46"/>
        <v>#REF!</v>
      </c>
      <c r="S195" s="5" t="e">
        <f t="shared" si="47"/>
        <v>#REF!</v>
      </c>
      <c r="T195" s="77" t="e">
        <f t="shared" si="48"/>
        <v>#REF!</v>
      </c>
      <c r="U195" s="77" t="e">
        <f t="shared" si="35"/>
        <v>#REF!</v>
      </c>
      <c r="V195" s="5" t="e">
        <f t="shared" si="49"/>
        <v>#REF!</v>
      </c>
      <c r="W195" s="5" t="e">
        <f t="shared" si="50"/>
        <v>#REF!</v>
      </c>
      <c r="X195" s="5" t="e">
        <f t="shared" si="51"/>
        <v>#REF!</v>
      </c>
      <c r="Y195" s="73" t="e">
        <f t="shared" si="52"/>
        <v>#REF!</v>
      </c>
      <c r="Z195" s="32" t="e">
        <f t="shared" si="53"/>
        <v>#REF!</v>
      </c>
      <c r="AA195" s="32" t="e">
        <f t="shared" si="54"/>
        <v>#REF!</v>
      </c>
      <c r="AB195" s="32" t="e">
        <f t="shared" si="55"/>
        <v>#REF!</v>
      </c>
      <c r="AC195" s="32" t="e">
        <f t="shared" si="40"/>
        <v>#REF!</v>
      </c>
      <c r="AD195" s="29"/>
      <c r="AE195" s="20" t="str">
        <f t="shared" si="56"/>
        <v/>
      </c>
      <c r="AF195" s="76"/>
      <c r="AG195" s="60"/>
      <c r="AH195" s="60"/>
      <c r="AI195" s="61"/>
      <c r="AJ195" s="19"/>
      <c r="AK195" s="2" t="e">
        <f>#REF!</f>
        <v>#REF!</v>
      </c>
      <c r="AL195" s="2" t="e">
        <f>#REF!</f>
        <v>#REF!</v>
      </c>
      <c r="AM195" s="2" t="e">
        <f>#REF!</f>
        <v>#REF!</v>
      </c>
      <c r="AN195" s="2" t="e">
        <f>#REF!</f>
        <v>#REF!</v>
      </c>
      <c r="AO195" s="2" t="e">
        <f>#REF!</f>
        <v>#REF!</v>
      </c>
      <c r="AP195" s="2" t="e">
        <f>#REF!</f>
        <v>#REF!</v>
      </c>
      <c r="AQ195" s="2" t="e">
        <f>#REF!</f>
        <v>#REF!</v>
      </c>
      <c r="AR195" s="2" t="e">
        <f>#REF!</f>
        <v>#REF!</v>
      </c>
      <c r="AS195" s="2" t="e">
        <f>#REF!</f>
        <v>#REF!</v>
      </c>
      <c r="AT195" s="2" t="e">
        <f>#REF!</f>
        <v>#REF!</v>
      </c>
      <c r="AU195" s="2" t="e">
        <f>#REF!</f>
        <v>#REF!</v>
      </c>
      <c r="AV195" s="2" t="e">
        <f>#REF!</f>
        <v>#REF!</v>
      </c>
      <c r="AW195" s="2" t="e">
        <f>#REF!</f>
        <v>#REF!</v>
      </c>
      <c r="AX195" s="2" t="e">
        <f>#REF!</f>
        <v>#REF!</v>
      </c>
      <c r="AY195" s="2" t="e">
        <f>#REF!</f>
        <v>#REF!</v>
      </c>
      <c r="AZ195" s="2" t="e">
        <f>#REF!</f>
        <v>#REF!</v>
      </c>
      <c r="BA195" s="2" t="e">
        <f>#REF!</f>
        <v>#REF!</v>
      </c>
      <c r="BB195" s="2" t="e">
        <f>#REF!</f>
        <v>#REF!</v>
      </c>
      <c r="BC195" s="2" t="e">
        <f>#REF!</f>
        <v>#REF!</v>
      </c>
      <c r="BD195" s="2" t="e">
        <f>#REF!</f>
        <v>#REF!</v>
      </c>
      <c r="BE195" s="2" t="e">
        <f>#REF!</f>
        <v>#REF!</v>
      </c>
      <c r="BF195" s="2" t="e">
        <f>#REF!</f>
        <v>#REF!</v>
      </c>
      <c r="BG195" s="2" t="e">
        <f>#REF!</f>
        <v>#REF!</v>
      </c>
      <c r="BH195" s="2" t="e">
        <f>#REF!</f>
        <v>#REF!</v>
      </c>
      <c r="BI195" s="2" t="e">
        <f>#REF!</f>
        <v>#REF!</v>
      </c>
      <c r="BJ195" s="2" t="e">
        <f>#REF!</f>
        <v>#REF!</v>
      </c>
      <c r="BK195" s="2" t="e">
        <f>#REF!</f>
        <v>#REF!</v>
      </c>
      <c r="BL195" s="2" t="e">
        <f>#REF!</f>
        <v>#REF!</v>
      </c>
      <c r="BM195" s="2" t="e">
        <f>#REF!</f>
        <v>#REF!</v>
      </c>
      <c r="BN195" s="2" t="e">
        <f>#REF!</f>
        <v>#REF!</v>
      </c>
      <c r="BO195" s="2" t="e">
        <f>#REF!</f>
        <v>#REF!</v>
      </c>
      <c r="BP195" s="2" t="e">
        <f>#REF!</f>
        <v>#REF!</v>
      </c>
      <c r="BR195" s="113" t="str">
        <f t="shared" si="36"/>
        <v>70-1</v>
      </c>
      <c r="BS195" s="114">
        <f>OOC!G197</f>
        <v>0.25</v>
      </c>
      <c r="BT195" s="114">
        <f>OOC!H197</f>
        <v>0.21000000000000002</v>
      </c>
      <c r="BU195" s="3" t="e">
        <f t="shared" si="37"/>
        <v>#REF!</v>
      </c>
      <c r="BV195" s="3" t="e">
        <f t="shared" si="38"/>
        <v>#REF!</v>
      </c>
      <c r="BW195" s="3" t="e">
        <f t="shared" si="39"/>
        <v>#REF!</v>
      </c>
      <c r="BX195" s="115" t="e">
        <f>IF(AND(IF(OOC!G197="",0,OOC!G197) &gt;= IF(O195="",0,O195), IF(O195="",0,O195) &gt; IF(L195="",0,L195)), "OOC",
IF(AND(IF(M195="",0,M195) &gt; IF(P195="",0,P195), IF(P195="",0,P195) &gt;= IF(OOC!H197="",0,OOC!H197)), "OOC",
IF(IF(O195="",0,O195) &gt; IF(OOC!G197="",0,OOC!G197), "OOS",
IF(IF(OOC!H197="",0,OOC!H197) &gt; IF(P195="",0,P195), "OOS", "OK"))))</f>
        <v>#REF!</v>
      </c>
    </row>
    <row r="196" spans="1:1003 1094:1972 2186:3055 3095:3436" ht="15" customHeight="1">
      <c r="A196" s="17">
        <v>29</v>
      </c>
      <c r="B196" s="91" t="s">
        <v>200</v>
      </c>
      <c r="C196" s="92" t="s">
        <v>202</v>
      </c>
      <c r="D196" s="88" t="s">
        <v>135</v>
      </c>
      <c r="E196" s="90">
        <v>1.33</v>
      </c>
      <c r="F196" s="12" t="s">
        <v>44</v>
      </c>
      <c r="G196" s="13">
        <v>0.23</v>
      </c>
      <c r="H196" s="14" t="e">
        <f>IF(OOC!S196=0,"",OOC!S196)</f>
        <v>#REF!</v>
      </c>
      <c r="I196" s="14" t="e">
        <f>IF(OOC!T196=0,"",OOC!T196)</f>
        <v>#REF!</v>
      </c>
      <c r="J196" s="15" t="s">
        <v>12</v>
      </c>
      <c r="K196" s="75"/>
      <c r="L196" s="18" t="e">
        <f t="shared" si="41"/>
        <v>#REF!</v>
      </c>
      <c r="M196" s="24" t="e">
        <f t="shared" si="42"/>
        <v>#REF!</v>
      </c>
      <c r="N196" s="28"/>
      <c r="O196" s="3" t="e">
        <f t="shared" si="43"/>
        <v>#REF!</v>
      </c>
      <c r="P196" s="3" t="e">
        <f t="shared" si="44"/>
        <v>#REF!</v>
      </c>
      <c r="Q196" s="3" t="e">
        <f t="shared" si="45"/>
        <v>#REF!</v>
      </c>
      <c r="R196" s="4" t="e">
        <f t="shared" si="46"/>
        <v>#REF!</v>
      </c>
      <c r="S196" s="5" t="e">
        <f t="shared" si="47"/>
        <v>#REF!</v>
      </c>
      <c r="T196" s="77" t="e">
        <f t="shared" si="48"/>
        <v>#REF!</v>
      </c>
      <c r="U196" s="77" t="e">
        <f t="shared" si="35"/>
        <v>#REF!</v>
      </c>
      <c r="V196" s="5" t="e">
        <f t="shared" si="49"/>
        <v>#REF!</v>
      </c>
      <c r="W196" s="5" t="e">
        <f t="shared" si="50"/>
        <v>#REF!</v>
      </c>
      <c r="X196" s="5" t="e">
        <f t="shared" si="51"/>
        <v>#REF!</v>
      </c>
      <c r="Y196" s="73" t="e">
        <f t="shared" si="52"/>
        <v>#REF!</v>
      </c>
      <c r="Z196" s="32" t="e">
        <f t="shared" si="53"/>
        <v>#REF!</v>
      </c>
      <c r="AA196" s="32" t="e">
        <f t="shared" si="54"/>
        <v>#REF!</v>
      </c>
      <c r="AB196" s="32" t="e">
        <f t="shared" si="55"/>
        <v>#REF!</v>
      </c>
      <c r="AC196" s="32" t="e">
        <f t="shared" si="40"/>
        <v>#REF!</v>
      </c>
      <c r="AD196" s="29"/>
      <c r="AE196" s="20" t="str">
        <f t="shared" si="56"/>
        <v/>
      </c>
      <c r="AF196" s="76"/>
      <c r="AG196" s="60"/>
      <c r="AH196" s="60"/>
      <c r="AI196" s="61"/>
      <c r="AJ196" s="19"/>
      <c r="AK196" s="2" t="e">
        <f>#REF!</f>
        <v>#REF!</v>
      </c>
      <c r="AL196" s="2" t="e">
        <f>#REF!</f>
        <v>#REF!</v>
      </c>
      <c r="AM196" s="2" t="e">
        <f>#REF!</f>
        <v>#REF!</v>
      </c>
      <c r="AN196" s="2" t="e">
        <f>#REF!</f>
        <v>#REF!</v>
      </c>
      <c r="AO196" s="2" t="e">
        <f>#REF!</f>
        <v>#REF!</v>
      </c>
      <c r="AP196" s="2" t="e">
        <f>#REF!</f>
        <v>#REF!</v>
      </c>
      <c r="AQ196" s="2" t="e">
        <f>#REF!</f>
        <v>#REF!</v>
      </c>
      <c r="AR196" s="2" t="e">
        <f>#REF!</f>
        <v>#REF!</v>
      </c>
      <c r="AS196" s="2" t="e">
        <f>#REF!</f>
        <v>#REF!</v>
      </c>
      <c r="AT196" s="2" t="e">
        <f>#REF!</f>
        <v>#REF!</v>
      </c>
      <c r="AU196" s="2" t="e">
        <f>#REF!</f>
        <v>#REF!</v>
      </c>
      <c r="AV196" s="2" t="e">
        <f>#REF!</f>
        <v>#REF!</v>
      </c>
      <c r="AW196" s="2" t="e">
        <f>#REF!</f>
        <v>#REF!</v>
      </c>
      <c r="AX196" s="2" t="e">
        <f>#REF!</f>
        <v>#REF!</v>
      </c>
      <c r="AY196" s="2" t="e">
        <f>#REF!</f>
        <v>#REF!</v>
      </c>
      <c r="AZ196" s="2" t="e">
        <f>#REF!</f>
        <v>#REF!</v>
      </c>
      <c r="BA196" s="2" t="e">
        <f>#REF!</f>
        <v>#REF!</v>
      </c>
      <c r="BB196" s="2" t="e">
        <f>#REF!</f>
        <v>#REF!</v>
      </c>
      <c r="BC196" s="2" t="e">
        <f>#REF!</f>
        <v>#REF!</v>
      </c>
      <c r="BD196" s="2" t="e">
        <f>#REF!</f>
        <v>#REF!</v>
      </c>
      <c r="BE196" s="2" t="e">
        <f>#REF!</f>
        <v>#REF!</v>
      </c>
      <c r="BF196" s="2" t="e">
        <f>#REF!</f>
        <v>#REF!</v>
      </c>
      <c r="BG196" s="2" t="e">
        <f>#REF!</f>
        <v>#REF!</v>
      </c>
      <c r="BH196" s="2" t="e">
        <f>#REF!</f>
        <v>#REF!</v>
      </c>
      <c r="BI196" s="2" t="e">
        <f>#REF!</f>
        <v>#REF!</v>
      </c>
      <c r="BJ196" s="2" t="e">
        <f>#REF!</f>
        <v>#REF!</v>
      </c>
      <c r="BK196" s="2" t="e">
        <f>#REF!</f>
        <v>#REF!</v>
      </c>
      <c r="BL196" s="2" t="e">
        <f>#REF!</f>
        <v>#REF!</v>
      </c>
      <c r="BM196" s="2" t="e">
        <f>#REF!</f>
        <v>#REF!</v>
      </c>
      <c r="BN196" s="2" t="e">
        <f>#REF!</f>
        <v>#REF!</v>
      </c>
      <c r="BO196" s="2" t="e">
        <f>#REF!</f>
        <v>#REF!</v>
      </c>
      <c r="BP196" s="2" t="e">
        <f>#REF!</f>
        <v>#REF!</v>
      </c>
      <c r="BR196" s="113" t="str">
        <f t="shared" si="36"/>
        <v>70-2</v>
      </c>
      <c r="BS196" s="114">
        <f>OOC!G198</f>
        <v>0.25</v>
      </c>
      <c r="BT196" s="114">
        <f>OOC!H198</f>
        <v>0.21000000000000002</v>
      </c>
      <c r="BU196" s="3" t="e">
        <f t="shared" si="37"/>
        <v>#REF!</v>
      </c>
      <c r="BV196" s="3" t="e">
        <f t="shared" si="38"/>
        <v>#REF!</v>
      </c>
      <c r="BW196" s="3" t="e">
        <f t="shared" si="39"/>
        <v>#REF!</v>
      </c>
      <c r="BX196" s="115" t="e">
        <f>IF(AND(IF(OOC!G198="",0,OOC!G198) &gt;= IF(O196="",0,O196), IF(O196="",0,O196) &gt; IF(L196="",0,L196)), "OOC",
IF(AND(IF(M196="",0,M196) &gt; IF(P196="",0,P196), IF(P196="",0,P196) &gt;= IF(OOC!H198="",0,OOC!H198)), "OOC",
IF(IF(O196="",0,O196) &gt; IF(OOC!G198="",0,OOC!G198), "OOS",
IF(IF(OOC!H198="",0,OOC!H198) &gt; IF(P196="",0,P196), "OOS", "OK"))))</f>
        <v>#REF!</v>
      </c>
    </row>
    <row r="197" spans="1:1003 1094:1972 2186:3055 3095:3436" ht="15" customHeight="1">
      <c r="A197" s="17"/>
      <c r="B197" s="84"/>
      <c r="C197" s="88"/>
      <c r="D197" s="88"/>
      <c r="E197" s="90"/>
      <c r="F197" s="12"/>
      <c r="G197" s="13"/>
      <c r="H197" s="14"/>
      <c r="I197" s="14"/>
      <c r="J197" s="15"/>
      <c r="K197" s="75"/>
      <c r="L197" s="18"/>
      <c r="M197" s="24"/>
      <c r="N197" s="28"/>
      <c r="O197" s="3"/>
      <c r="P197" s="3"/>
      <c r="Q197" s="3"/>
      <c r="R197" s="4"/>
      <c r="S197" s="5"/>
      <c r="T197" s="77"/>
      <c r="U197" s="77"/>
      <c r="V197" s="5"/>
      <c r="W197" s="5"/>
      <c r="X197" s="5"/>
      <c r="Y197" s="73"/>
      <c r="Z197" s="32"/>
      <c r="AA197" s="32"/>
      <c r="AB197" s="32"/>
      <c r="AC197" s="32"/>
      <c r="AD197" s="29"/>
      <c r="AE197" s="20"/>
      <c r="AF197" s="76"/>
      <c r="AG197" s="60"/>
      <c r="AH197" s="60"/>
      <c r="AI197" s="61"/>
      <c r="AJ197" s="19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R197" s="113">
        <f t="shared" ref="BR197:BR260" si="57">C197</f>
        <v>0</v>
      </c>
      <c r="BS197" s="114" t="str">
        <f>OOC!G199</f>
        <v/>
      </c>
      <c r="BT197" s="114" t="str">
        <f>OOC!H199</f>
        <v/>
      </c>
      <c r="BU197" s="3" t="str">
        <f t="shared" ref="BU197:BU260" si="58">IF(OR($AK197="",ISNUMBER($AK197)=FALSE),"",MAX(AK197:BP197))</f>
        <v/>
      </c>
      <c r="BV197" s="3" t="str">
        <f t="shared" ref="BV197:BV260" si="59">IF(OR($AK197="",ISNUMBER($AK197)=FALSE),"",MIN(AK197:BP197))</f>
        <v/>
      </c>
      <c r="BW197" s="3" t="str">
        <f t="shared" ref="BW197:BW260" si="60">IF(OR($AK197="",ISNUMBER($AK197)=FALSE),"",AVERAGE(AK197:BP197))</f>
        <v/>
      </c>
      <c r="BX197" s="115" t="str">
        <f>IF(AND(IF(OOC!G199="",0,OOC!G199) &gt;= IF(O197="",0,O197), IF(O197="",0,O197) &gt; IF(L197="",0,L197)), "OOC",
IF(AND(IF(M197="",0,M197) &gt; IF(P197="",0,P197), IF(P197="",0,P197) &gt;= IF(OOC!H199="",0,OOC!H199)), "OOC",
IF(IF(O197="",0,O197) &gt; IF(OOC!G199="",0,OOC!G199), "OOS",
IF(IF(OOC!H199="",0,OOC!H199) &gt; IF(P197="",0,P197), "OOS", "OK"))))</f>
        <v>OK</v>
      </c>
      <c r="CX197" s="79"/>
      <c r="FM197" s="79"/>
      <c r="IP197" s="79"/>
      <c r="JO197" s="79"/>
      <c r="OC197" s="79"/>
      <c r="UM197" s="79"/>
      <c r="WA197" s="79"/>
      <c r="XF197" s="79"/>
      <c r="AHJ197" s="79"/>
      <c r="AJF197" s="79"/>
      <c r="AJQ197" s="79"/>
      <c r="AKW197" s="79"/>
      <c r="ALO197" s="79"/>
      <c r="APB197" s="79"/>
      <c r="AQM197" s="79"/>
      <c r="AUR197" s="79"/>
      <c r="AXI197" s="79"/>
      <c r="BAT197" s="79"/>
      <c r="BCK197" s="79"/>
      <c r="BDZ197" s="79"/>
      <c r="BNA197" s="79"/>
      <c r="BQE197" s="79"/>
      <c r="BQZ197" s="79"/>
      <c r="BRO197" s="79"/>
      <c r="BWI197" s="79"/>
      <c r="BWV197" s="79"/>
      <c r="CFB197" s="79"/>
      <c r="CFE197" s="79"/>
      <c r="CKH197" s="79"/>
      <c r="CLS197" s="79"/>
      <c r="CWV197" s="79"/>
      <c r="CXD197" s="79"/>
      <c r="DCU197" s="79"/>
      <c r="DGJ197" s="79"/>
      <c r="DGM197" s="79"/>
      <c r="DHC197" s="79"/>
      <c r="DIC197" s="79"/>
      <c r="DMM197" s="79"/>
      <c r="DOA197" s="79"/>
      <c r="DOE197" s="79"/>
      <c r="DPH197" s="79"/>
      <c r="DYP197" s="79"/>
      <c r="EBD197" s="79"/>
    </row>
    <row r="198" spans="1:1003 1094:1972 2186:3055 3095:3436" ht="15" customHeight="1">
      <c r="A198" s="17"/>
      <c r="B198" s="84"/>
      <c r="C198" s="88"/>
      <c r="D198" s="88"/>
      <c r="E198" s="90"/>
      <c r="F198" s="12"/>
      <c r="G198" s="13"/>
      <c r="H198" s="14"/>
      <c r="I198" s="14"/>
      <c r="J198" s="15"/>
      <c r="K198" s="75"/>
      <c r="L198" s="18"/>
      <c r="M198" s="24"/>
      <c r="N198" s="28"/>
      <c r="O198" s="3"/>
      <c r="P198" s="3"/>
      <c r="Q198" s="3"/>
      <c r="R198" s="4"/>
      <c r="S198" s="5"/>
      <c r="T198" s="77"/>
      <c r="U198" s="77"/>
      <c r="V198" s="5"/>
      <c r="W198" s="5"/>
      <c r="X198" s="5"/>
      <c r="Y198" s="73"/>
      <c r="Z198" s="32"/>
      <c r="AA198" s="32"/>
      <c r="AB198" s="32"/>
      <c r="AC198" s="32"/>
      <c r="AD198" s="29"/>
      <c r="AE198" s="20"/>
      <c r="AF198" s="76"/>
      <c r="AG198" s="60"/>
      <c r="AH198" s="60"/>
      <c r="AI198" s="61"/>
      <c r="AJ198" s="19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R198" s="113">
        <f t="shared" si="57"/>
        <v>0</v>
      </c>
      <c r="BS198" s="114" t="str">
        <f>OOC!G200</f>
        <v/>
      </c>
      <c r="BT198" s="114" t="str">
        <f>OOC!H200</f>
        <v/>
      </c>
      <c r="BU198" s="3" t="str">
        <f t="shared" si="58"/>
        <v/>
      </c>
      <c r="BV198" s="3" t="str">
        <f t="shared" si="59"/>
        <v/>
      </c>
      <c r="BW198" s="3" t="str">
        <f t="shared" si="60"/>
        <v/>
      </c>
      <c r="BX198" s="115" t="str">
        <f>IF(AND(IF(OOC!G200="",0,OOC!G200) &gt;= IF(O198="",0,O198), IF(O198="",0,O198) &gt; IF(L198="",0,L198)), "OOC",
IF(AND(IF(M198="",0,M198) &gt; IF(P198="",0,P198), IF(P198="",0,P198) &gt;= IF(OOC!H200="",0,OOC!H200)), "OOC",
IF(IF(O198="",0,O198) &gt; IF(OOC!G200="",0,OOC!G200), "OOS",
IF(IF(OOC!H200="",0,OOC!H200) &gt; IF(P198="",0,P198), "OOS", "OK"))))</f>
        <v>OK</v>
      </c>
      <c r="CX198" s="79"/>
      <c r="FM198" s="79"/>
      <c r="IP198" s="79"/>
      <c r="JO198" s="79"/>
      <c r="OC198" s="79"/>
      <c r="UM198" s="79"/>
      <c r="WA198" s="79"/>
      <c r="XF198" s="79"/>
      <c r="AHJ198" s="79"/>
      <c r="AJF198" s="79"/>
      <c r="AJQ198" s="79"/>
      <c r="AKW198" s="79"/>
      <c r="ALO198" s="79"/>
      <c r="APB198" s="79"/>
      <c r="AQM198" s="79"/>
      <c r="AUR198" s="79"/>
      <c r="AXI198" s="79"/>
      <c r="BAT198" s="79"/>
      <c r="BCK198" s="79"/>
      <c r="BDZ198" s="79"/>
      <c r="BNA198" s="79"/>
      <c r="BQE198" s="79"/>
      <c r="BQZ198" s="79"/>
      <c r="BRO198" s="79"/>
      <c r="BWI198" s="79"/>
      <c r="BWV198" s="79"/>
      <c r="CFB198" s="79"/>
      <c r="CFE198" s="79"/>
      <c r="CKH198" s="79"/>
      <c r="CLS198" s="79"/>
      <c r="CWV198" s="79"/>
      <c r="CXD198" s="79"/>
      <c r="DCU198" s="79"/>
      <c r="DGJ198" s="79"/>
      <c r="DGM198" s="79"/>
      <c r="DHC198" s="79"/>
      <c r="DIC198" s="79"/>
      <c r="DMM198" s="79"/>
      <c r="DOA198" s="79"/>
      <c r="DOE198" s="79"/>
      <c r="DPH198" s="79"/>
      <c r="DYP198" s="79"/>
      <c r="EBD198" s="79"/>
    </row>
    <row r="199" spans="1:1003 1094:1972 2186:3055 3095:3436" ht="15" customHeight="1">
      <c r="A199" s="17"/>
      <c r="B199" s="84"/>
      <c r="C199" s="88"/>
      <c r="D199" s="88"/>
      <c r="E199" s="90"/>
      <c r="F199" s="12"/>
      <c r="G199" s="13"/>
      <c r="H199" s="14"/>
      <c r="I199" s="14"/>
      <c r="J199" s="15"/>
      <c r="K199" s="75"/>
      <c r="L199" s="18"/>
      <c r="M199" s="24"/>
      <c r="N199" s="28"/>
      <c r="O199" s="3"/>
      <c r="P199" s="3"/>
      <c r="Q199" s="3"/>
      <c r="R199" s="4"/>
      <c r="S199" s="5"/>
      <c r="T199" s="77"/>
      <c r="U199" s="77"/>
      <c r="V199" s="5"/>
      <c r="W199" s="5"/>
      <c r="X199" s="5"/>
      <c r="Y199" s="73"/>
      <c r="Z199" s="32"/>
      <c r="AA199" s="32"/>
      <c r="AB199" s="32"/>
      <c r="AC199" s="32"/>
      <c r="AD199" s="29"/>
      <c r="AE199" s="20"/>
      <c r="AF199" s="76"/>
      <c r="AG199" s="60"/>
      <c r="AH199" s="60"/>
      <c r="AI199" s="61"/>
      <c r="AJ199" s="19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R199" s="113">
        <f t="shared" si="57"/>
        <v>0</v>
      </c>
      <c r="BS199" s="114" t="str">
        <f>OOC!G201</f>
        <v/>
      </c>
      <c r="BT199" s="114" t="str">
        <f>OOC!H201</f>
        <v/>
      </c>
      <c r="BU199" s="3" t="str">
        <f t="shared" si="58"/>
        <v/>
      </c>
      <c r="BV199" s="3" t="str">
        <f t="shared" si="59"/>
        <v/>
      </c>
      <c r="BW199" s="3" t="str">
        <f t="shared" si="60"/>
        <v/>
      </c>
      <c r="BX199" s="115" t="str">
        <f>IF(AND(IF(OOC!G201="",0,OOC!G201) &gt;= IF(O199="",0,O199), IF(O199="",0,O199) &gt; IF(L199="",0,L199)), "OOC",
IF(AND(IF(M199="",0,M199) &gt; IF(P199="",0,P199), IF(P199="",0,P199) &gt;= IF(OOC!H201="",0,OOC!H201)), "OOC",
IF(IF(O199="",0,O199) &gt; IF(OOC!G201="",0,OOC!G201), "OOS",
IF(IF(OOC!H201="",0,OOC!H201) &gt; IF(P199="",0,P199), "OOS", "OK"))))</f>
        <v>OK</v>
      </c>
      <c r="CX199" s="79"/>
      <c r="FM199" s="79"/>
      <c r="IP199" s="79"/>
      <c r="JO199" s="79"/>
      <c r="OC199" s="79"/>
      <c r="UM199" s="79"/>
      <c r="WA199" s="79"/>
      <c r="XF199" s="79"/>
      <c r="AHJ199" s="79"/>
      <c r="AJF199" s="79"/>
      <c r="AJQ199" s="79"/>
      <c r="AKW199" s="79"/>
      <c r="ALO199" s="79"/>
      <c r="APB199" s="79"/>
      <c r="AQM199" s="79"/>
      <c r="AUR199" s="79"/>
      <c r="AXI199" s="79"/>
      <c r="BAT199" s="79"/>
      <c r="BCK199" s="79"/>
      <c r="BDZ199" s="79"/>
      <c r="BNA199" s="79"/>
      <c r="BQE199" s="79"/>
      <c r="BQZ199" s="79"/>
      <c r="BRO199" s="79"/>
      <c r="BWI199" s="79"/>
      <c r="BWV199" s="79"/>
      <c r="CFB199" s="79"/>
      <c r="CFE199" s="79"/>
      <c r="CKH199" s="79"/>
      <c r="CLS199" s="79"/>
      <c r="CWV199" s="79"/>
      <c r="CXD199" s="79"/>
      <c r="DCU199" s="79"/>
      <c r="DGJ199" s="79"/>
      <c r="DGM199" s="79"/>
      <c r="DHC199" s="79"/>
      <c r="DIC199" s="79"/>
      <c r="DMM199" s="79"/>
      <c r="DOA199" s="79"/>
      <c r="DOE199" s="79"/>
      <c r="DPH199" s="79"/>
      <c r="DYP199" s="79"/>
      <c r="EBD199" s="79"/>
    </row>
    <row r="200" spans="1:1003 1094:1972 2186:3055 3095:3436" ht="15" customHeight="1">
      <c r="A200" s="17"/>
      <c r="B200" s="84"/>
      <c r="C200" s="88"/>
      <c r="D200" s="88"/>
      <c r="E200" s="90"/>
      <c r="F200" s="12"/>
      <c r="G200" s="13"/>
      <c r="H200" s="14"/>
      <c r="I200" s="14"/>
      <c r="J200" s="15"/>
      <c r="K200" s="75"/>
      <c r="L200" s="18"/>
      <c r="M200" s="24"/>
      <c r="N200" s="28"/>
      <c r="O200" s="3"/>
      <c r="P200" s="3"/>
      <c r="Q200" s="3"/>
      <c r="R200" s="4"/>
      <c r="S200" s="5"/>
      <c r="T200" s="77"/>
      <c r="U200" s="77"/>
      <c r="V200" s="5"/>
      <c r="W200" s="5"/>
      <c r="X200" s="5"/>
      <c r="Y200" s="73"/>
      <c r="Z200" s="32"/>
      <c r="AA200" s="32"/>
      <c r="AB200" s="32"/>
      <c r="AC200" s="32"/>
      <c r="AD200" s="29"/>
      <c r="AE200" s="20"/>
      <c r="AF200" s="76"/>
      <c r="AG200" s="60"/>
      <c r="AH200" s="60"/>
      <c r="AI200" s="61"/>
      <c r="AJ200" s="19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R200" s="113">
        <f t="shared" si="57"/>
        <v>0</v>
      </c>
      <c r="BS200" s="114" t="str">
        <f>OOC!G202</f>
        <v/>
      </c>
      <c r="BT200" s="114" t="str">
        <f>OOC!H202</f>
        <v/>
      </c>
      <c r="BU200" s="3" t="str">
        <f t="shared" si="58"/>
        <v/>
      </c>
      <c r="BV200" s="3" t="str">
        <f t="shared" si="59"/>
        <v/>
      </c>
      <c r="BW200" s="3" t="str">
        <f t="shared" si="60"/>
        <v/>
      </c>
      <c r="BX200" s="115" t="str">
        <f>IF(AND(IF(OOC!G202="",0,OOC!G202) &gt;= IF(O200="",0,O200), IF(O200="",0,O200) &gt; IF(L200="",0,L200)), "OOC",
IF(AND(IF(M200="",0,M200) &gt; IF(P200="",0,P200), IF(P200="",0,P200) &gt;= IF(OOC!H202="",0,OOC!H202)), "OOC",
IF(IF(O200="",0,O200) &gt; IF(OOC!G202="",0,OOC!G202), "OOS",
IF(IF(OOC!H202="",0,OOC!H202) &gt; IF(P200="",0,P200), "OOS", "OK"))))</f>
        <v>OK</v>
      </c>
      <c r="CX200" s="79"/>
      <c r="FM200" s="79"/>
      <c r="IP200" s="79"/>
      <c r="JO200" s="79"/>
      <c r="OC200" s="79"/>
      <c r="UM200" s="79"/>
      <c r="WA200" s="79"/>
      <c r="XF200" s="79"/>
      <c r="AHJ200" s="79"/>
      <c r="AJF200" s="79"/>
      <c r="AJQ200" s="79"/>
      <c r="AKW200" s="79"/>
      <c r="ALO200" s="79"/>
      <c r="APB200" s="79"/>
      <c r="AQM200" s="79"/>
      <c r="AUR200" s="79"/>
      <c r="AXI200" s="79"/>
      <c r="BAT200" s="79"/>
      <c r="BCK200" s="79"/>
      <c r="BDZ200" s="79"/>
      <c r="BNA200" s="79"/>
      <c r="BQE200" s="79"/>
      <c r="BQZ200" s="79"/>
      <c r="BRO200" s="79"/>
      <c r="BWI200" s="79"/>
      <c r="BWV200" s="79"/>
      <c r="CFB200" s="79"/>
      <c r="CFE200" s="79"/>
      <c r="CKH200" s="79"/>
      <c r="CLS200" s="79"/>
      <c r="CWV200" s="79"/>
      <c r="CXD200" s="79"/>
      <c r="DCU200" s="79"/>
      <c r="DGJ200" s="79"/>
      <c r="DGM200" s="79"/>
      <c r="DHC200" s="79"/>
      <c r="DIC200" s="79"/>
      <c r="DMM200" s="79"/>
      <c r="DOA200" s="79"/>
      <c r="DOE200" s="79"/>
      <c r="DPH200" s="79"/>
      <c r="DYP200" s="79"/>
      <c r="EBD200" s="79"/>
    </row>
    <row r="201" spans="1:1003 1094:1972 2186:3055 3095:3436" ht="15" customHeight="1">
      <c r="A201" s="17"/>
      <c r="B201" s="84"/>
      <c r="C201" s="88"/>
      <c r="D201" s="88"/>
      <c r="E201" s="90"/>
      <c r="F201" s="12"/>
      <c r="G201" s="13"/>
      <c r="H201" s="14"/>
      <c r="I201" s="14"/>
      <c r="J201" s="15"/>
      <c r="K201" s="75"/>
      <c r="L201" s="18"/>
      <c r="M201" s="24"/>
      <c r="N201" s="28"/>
      <c r="O201" s="3"/>
      <c r="P201" s="3"/>
      <c r="Q201" s="3"/>
      <c r="R201" s="4"/>
      <c r="S201" s="5"/>
      <c r="T201" s="77"/>
      <c r="U201" s="77"/>
      <c r="V201" s="5"/>
      <c r="W201" s="5"/>
      <c r="X201" s="5"/>
      <c r="Y201" s="73"/>
      <c r="Z201" s="32"/>
      <c r="AA201" s="32"/>
      <c r="AB201" s="32"/>
      <c r="AC201" s="32"/>
      <c r="AD201" s="29"/>
      <c r="AE201" s="20"/>
      <c r="AF201" s="76"/>
      <c r="AG201" s="60"/>
      <c r="AH201" s="60"/>
      <c r="AI201" s="61"/>
      <c r="AJ201" s="19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R201" s="113">
        <f t="shared" si="57"/>
        <v>0</v>
      </c>
      <c r="BS201" s="114" t="str">
        <f>OOC!G203</f>
        <v/>
      </c>
      <c r="BT201" s="114" t="str">
        <f>OOC!H203</f>
        <v/>
      </c>
      <c r="BU201" s="3" t="str">
        <f t="shared" si="58"/>
        <v/>
      </c>
      <c r="BV201" s="3" t="str">
        <f t="shared" si="59"/>
        <v/>
      </c>
      <c r="BW201" s="3" t="str">
        <f t="shared" si="60"/>
        <v/>
      </c>
      <c r="BX201" s="115" t="str">
        <f>IF(AND(IF(OOC!G203="",0,OOC!G203) &gt;= IF(O201="",0,O201), IF(O201="",0,O201) &gt; IF(L201="",0,L201)), "OOC",
IF(AND(IF(M201="",0,M201) &gt; IF(P201="",0,P201), IF(P201="",0,P201) &gt;= IF(OOC!H203="",0,OOC!H203)), "OOC",
IF(IF(O201="",0,O201) &gt; IF(OOC!G203="",0,OOC!G203), "OOS",
IF(IF(OOC!H203="",0,OOC!H203) &gt; IF(P201="",0,P201), "OOS", "OK"))))</f>
        <v>OK</v>
      </c>
      <c r="CX201" s="79"/>
      <c r="FM201" s="79"/>
      <c r="IP201" s="79"/>
      <c r="JO201" s="79"/>
      <c r="OC201" s="79"/>
      <c r="UM201" s="79"/>
      <c r="WA201" s="79"/>
      <c r="XF201" s="79"/>
      <c r="AHJ201" s="79"/>
      <c r="AJF201" s="79"/>
      <c r="AJQ201" s="79"/>
      <c r="AKW201" s="79"/>
      <c r="ALO201" s="79"/>
      <c r="APB201" s="79"/>
      <c r="AQM201" s="79"/>
      <c r="AUR201" s="79"/>
      <c r="AXI201" s="79"/>
      <c r="BAT201" s="79"/>
      <c r="BCK201" s="79"/>
      <c r="BDZ201" s="79"/>
      <c r="BNA201" s="79"/>
      <c r="BQE201" s="79"/>
      <c r="BQZ201" s="79"/>
      <c r="BRO201" s="79"/>
      <c r="BWI201" s="79"/>
      <c r="BWV201" s="79"/>
      <c r="CFB201" s="79"/>
      <c r="CFE201" s="79"/>
      <c r="CKH201" s="79"/>
      <c r="CLS201" s="79"/>
      <c r="CWV201" s="79"/>
      <c r="CXD201" s="79"/>
      <c r="DCU201" s="79"/>
      <c r="DGJ201" s="79"/>
      <c r="DGM201" s="79"/>
      <c r="DHC201" s="79"/>
      <c r="DIC201" s="79"/>
      <c r="DMM201" s="79"/>
      <c r="DOA201" s="79"/>
      <c r="DOE201" s="79"/>
      <c r="DPH201" s="79"/>
      <c r="DYP201" s="79"/>
      <c r="EBD201" s="79"/>
    </row>
    <row r="202" spans="1:1003 1094:1972 2186:3055 3095:3436" ht="15" customHeight="1">
      <c r="A202" s="17"/>
      <c r="B202" s="84"/>
      <c r="C202" s="88"/>
      <c r="D202" s="88"/>
      <c r="E202" s="90"/>
      <c r="F202" s="12"/>
      <c r="G202" s="13"/>
      <c r="H202" s="14"/>
      <c r="I202" s="14"/>
      <c r="J202" s="15"/>
      <c r="K202" s="75"/>
      <c r="L202" s="18"/>
      <c r="M202" s="24"/>
      <c r="N202" s="28"/>
      <c r="O202" s="3"/>
      <c r="P202" s="3"/>
      <c r="Q202" s="3"/>
      <c r="R202" s="4"/>
      <c r="S202" s="5"/>
      <c r="T202" s="77"/>
      <c r="U202" s="77"/>
      <c r="V202" s="5"/>
      <c r="W202" s="5"/>
      <c r="X202" s="5"/>
      <c r="Y202" s="73"/>
      <c r="Z202" s="32"/>
      <c r="AA202" s="32"/>
      <c r="AB202" s="32"/>
      <c r="AC202" s="32"/>
      <c r="AD202" s="29"/>
      <c r="AE202" s="20"/>
      <c r="AF202" s="76"/>
      <c r="AG202" s="60"/>
      <c r="AH202" s="60"/>
      <c r="AI202" s="61"/>
      <c r="AJ202" s="19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R202" s="113">
        <f t="shared" si="57"/>
        <v>0</v>
      </c>
      <c r="BS202" s="114" t="str">
        <f>OOC!G204</f>
        <v/>
      </c>
      <c r="BT202" s="114" t="str">
        <f>OOC!H204</f>
        <v/>
      </c>
      <c r="BU202" s="3" t="str">
        <f t="shared" si="58"/>
        <v/>
      </c>
      <c r="BV202" s="3" t="str">
        <f t="shared" si="59"/>
        <v/>
      </c>
      <c r="BW202" s="3" t="str">
        <f t="shared" si="60"/>
        <v/>
      </c>
      <c r="BX202" s="115" t="str">
        <f>IF(AND(IF(OOC!G204="",0,OOC!G204) &gt;= IF(O202="",0,O202), IF(O202="",0,O202) &gt; IF(L202="",0,L202)), "OOC",
IF(AND(IF(M202="",0,M202) &gt; IF(P202="",0,P202), IF(P202="",0,P202) &gt;= IF(OOC!H204="",0,OOC!H204)), "OOC",
IF(IF(O202="",0,O202) &gt; IF(OOC!G204="",0,OOC!G204), "OOS",
IF(IF(OOC!H204="",0,OOC!H204) &gt; IF(P202="",0,P202), "OOS", "OK"))))</f>
        <v>OK</v>
      </c>
      <c r="CX202" s="79"/>
      <c r="FM202" s="79"/>
      <c r="IP202" s="79"/>
      <c r="JO202" s="79"/>
      <c r="OC202" s="79"/>
      <c r="UM202" s="79"/>
      <c r="WA202" s="79"/>
      <c r="XF202" s="79"/>
      <c r="AHJ202" s="79"/>
      <c r="AJF202" s="79"/>
      <c r="AJQ202" s="79"/>
      <c r="AKW202" s="79"/>
      <c r="ALO202" s="79"/>
      <c r="APB202" s="79"/>
      <c r="AQM202" s="79"/>
      <c r="AUR202" s="79"/>
      <c r="AXI202" s="79"/>
      <c r="BAT202" s="79"/>
      <c r="BCK202" s="79"/>
      <c r="BDZ202" s="79"/>
      <c r="BNA202" s="79"/>
      <c r="BQE202" s="79"/>
      <c r="BQZ202" s="79"/>
      <c r="BRO202" s="79"/>
      <c r="BWI202" s="79"/>
      <c r="BWV202" s="79"/>
      <c r="CFB202" s="79"/>
      <c r="CFE202" s="79"/>
      <c r="CKH202" s="79"/>
      <c r="CLS202" s="79"/>
      <c r="CWV202" s="79"/>
      <c r="CXD202" s="79"/>
      <c r="DCU202" s="79"/>
      <c r="DGJ202" s="79"/>
      <c r="DGM202" s="79"/>
      <c r="DHC202" s="79"/>
      <c r="DIC202" s="79"/>
      <c r="DMM202" s="79"/>
      <c r="DOA202" s="79"/>
      <c r="DOE202" s="79"/>
      <c r="DPH202" s="79"/>
      <c r="DYP202" s="79"/>
      <c r="EBD202" s="79"/>
    </row>
    <row r="203" spans="1:1003 1094:1972 2186:3055 3095:3436" ht="15" customHeight="1">
      <c r="A203" s="17"/>
      <c r="B203" s="84"/>
      <c r="C203" s="88"/>
      <c r="D203" s="88"/>
      <c r="E203" s="90"/>
      <c r="F203" s="12"/>
      <c r="G203" s="13"/>
      <c r="H203" s="14"/>
      <c r="I203" s="14"/>
      <c r="J203" s="15"/>
      <c r="K203" s="75"/>
      <c r="L203" s="18"/>
      <c r="M203" s="24"/>
      <c r="N203" s="28"/>
      <c r="O203" s="3"/>
      <c r="P203" s="3"/>
      <c r="Q203" s="3"/>
      <c r="R203" s="4"/>
      <c r="S203" s="5"/>
      <c r="T203" s="77"/>
      <c r="U203" s="77"/>
      <c r="V203" s="5"/>
      <c r="W203" s="5"/>
      <c r="X203" s="5"/>
      <c r="Y203" s="73"/>
      <c r="Z203" s="32"/>
      <c r="AA203" s="32"/>
      <c r="AB203" s="32"/>
      <c r="AC203" s="32"/>
      <c r="AD203" s="29"/>
      <c r="AE203" s="20"/>
      <c r="AF203" s="76"/>
      <c r="AG203" s="60"/>
      <c r="AH203" s="60"/>
      <c r="AI203" s="61"/>
      <c r="AJ203" s="19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R203" s="113">
        <f t="shared" si="57"/>
        <v>0</v>
      </c>
      <c r="BS203" s="114" t="str">
        <f>OOC!G205</f>
        <v/>
      </c>
      <c r="BT203" s="114" t="str">
        <f>OOC!H205</f>
        <v/>
      </c>
      <c r="BU203" s="3" t="str">
        <f t="shared" si="58"/>
        <v/>
      </c>
      <c r="BV203" s="3" t="str">
        <f t="shared" si="59"/>
        <v/>
      </c>
      <c r="BW203" s="3" t="str">
        <f t="shared" si="60"/>
        <v/>
      </c>
      <c r="BX203" s="115" t="str">
        <f>IF(AND(IF(OOC!G205="",0,OOC!G205) &gt;= IF(O203="",0,O203), IF(O203="",0,O203) &gt; IF(L203="",0,L203)), "OOC",
IF(AND(IF(M203="",0,M203) &gt; IF(P203="",0,P203), IF(P203="",0,P203) &gt;= IF(OOC!H205="",0,OOC!H205)), "OOC",
IF(IF(O203="",0,O203) &gt; IF(OOC!G205="",0,OOC!G205), "OOS",
IF(IF(OOC!H205="",0,OOC!H205) &gt; IF(P203="",0,P203), "OOS", "OK"))))</f>
        <v>OK</v>
      </c>
      <c r="CX203" s="79"/>
      <c r="FM203" s="79"/>
      <c r="IP203" s="79"/>
      <c r="JO203" s="79"/>
      <c r="OC203" s="79"/>
      <c r="UM203" s="79"/>
      <c r="WA203" s="79"/>
      <c r="XF203" s="79"/>
      <c r="AHJ203" s="79"/>
      <c r="AJF203" s="79"/>
      <c r="AJQ203" s="79"/>
      <c r="AKW203" s="79"/>
      <c r="ALO203" s="79"/>
      <c r="APB203" s="79"/>
      <c r="AQM203" s="79"/>
      <c r="AUR203" s="79"/>
      <c r="AXI203" s="79"/>
      <c r="BAT203" s="79"/>
      <c r="BCK203" s="79"/>
      <c r="BDZ203" s="79"/>
      <c r="BNA203" s="79"/>
      <c r="BQE203" s="79"/>
      <c r="BQZ203" s="79"/>
      <c r="BRO203" s="79"/>
      <c r="BWI203" s="79"/>
      <c r="BWV203" s="79"/>
      <c r="CFB203" s="79"/>
      <c r="CFE203" s="79"/>
      <c r="CKH203" s="79"/>
      <c r="CLS203" s="79"/>
      <c r="CWV203" s="79"/>
      <c r="CXD203" s="79"/>
      <c r="DCU203" s="79"/>
      <c r="DGJ203" s="79"/>
      <c r="DGM203" s="79"/>
      <c r="DHC203" s="79"/>
      <c r="DIC203" s="79"/>
      <c r="DMM203" s="79"/>
      <c r="DOA203" s="79"/>
      <c r="DOE203" s="79"/>
      <c r="DPH203" s="79"/>
      <c r="DYP203" s="79"/>
      <c r="EBD203" s="79"/>
    </row>
    <row r="204" spans="1:1003 1094:1972 2186:3055 3095:3436" ht="15" customHeight="1">
      <c r="A204" s="17"/>
      <c r="B204" s="84"/>
      <c r="C204" s="88"/>
      <c r="D204" s="88"/>
      <c r="E204" s="90"/>
      <c r="F204" s="12"/>
      <c r="G204" s="13"/>
      <c r="H204" s="14"/>
      <c r="I204" s="14"/>
      <c r="J204" s="15"/>
      <c r="K204" s="75"/>
      <c r="L204" s="18"/>
      <c r="M204" s="24"/>
      <c r="N204" s="28"/>
      <c r="O204" s="3"/>
      <c r="P204" s="3"/>
      <c r="Q204" s="3"/>
      <c r="R204" s="4"/>
      <c r="S204" s="5"/>
      <c r="T204" s="77"/>
      <c r="U204" s="77"/>
      <c r="V204" s="5"/>
      <c r="W204" s="5"/>
      <c r="X204" s="5"/>
      <c r="Y204" s="73"/>
      <c r="Z204" s="32"/>
      <c r="AA204" s="32"/>
      <c r="AB204" s="32"/>
      <c r="AC204" s="32"/>
      <c r="AD204" s="29"/>
      <c r="AE204" s="20"/>
      <c r="AF204" s="76"/>
      <c r="AG204" s="60"/>
      <c r="AH204" s="60"/>
      <c r="AI204" s="61"/>
      <c r="AJ204" s="19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R204" s="113">
        <f t="shared" si="57"/>
        <v>0</v>
      </c>
      <c r="BS204" s="114" t="str">
        <f>OOC!G206</f>
        <v/>
      </c>
      <c r="BT204" s="114" t="str">
        <f>OOC!H206</f>
        <v/>
      </c>
      <c r="BU204" s="3" t="str">
        <f t="shared" si="58"/>
        <v/>
      </c>
      <c r="BV204" s="3" t="str">
        <f t="shared" si="59"/>
        <v/>
      </c>
      <c r="BW204" s="3" t="str">
        <f t="shared" si="60"/>
        <v/>
      </c>
      <c r="BX204" s="115" t="str">
        <f>IF(AND(IF(OOC!G206="",0,OOC!G206) &gt;= IF(O204="",0,O204), IF(O204="",0,O204) &gt; IF(L204="",0,L204)), "OOC",
IF(AND(IF(M204="",0,M204) &gt; IF(P204="",0,P204), IF(P204="",0,P204) &gt;= IF(OOC!H206="",0,OOC!H206)), "OOC",
IF(IF(O204="",0,O204) &gt; IF(OOC!G206="",0,OOC!G206), "OOS",
IF(IF(OOC!H206="",0,OOC!H206) &gt; IF(P204="",0,P204), "OOS", "OK"))))</f>
        <v>OK</v>
      </c>
      <c r="CX204" s="79"/>
      <c r="FM204" s="79"/>
      <c r="IP204" s="79"/>
      <c r="JO204" s="79"/>
      <c r="OC204" s="79"/>
      <c r="UM204" s="79"/>
      <c r="WA204" s="79"/>
      <c r="XF204" s="79"/>
      <c r="AHJ204" s="79"/>
      <c r="AJF204" s="79"/>
      <c r="AJQ204" s="79"/>
      <c r="AKW204" s="79"/>
      <c r="ALO204" s="79"/>
      <c r="APB204" s="79"/>
      <c r="AQM204" s="79"/>
      <c r="AUR204" s="79"/>
      <c r="AXI204" s="79"/>
      <c r="BAT204" s="79"/>
      <c r="BCK204" s="79"/>
      <c r="BDZ204" s="79"/>
      <c r="BNA204" s="79"/>
      <c r="BQE204" s="79"/>
      <c r="BQZ204" s="79"/>
      <c r="BRO204" s="79"/>
      <c r="BWI204" s="79"/>
      <c r="BWV204" s="79"/>
      <c r="CFB204" s="79"/>
      <c r="CFE204" s="79"/>
      <c r="CKH204" s="79"/>
      <c r="CLS204" s="79"/>
      <c r="CWV204" s="79"/>
      <c r="CXD204" s="79"/>
      <c r="DCU204" s="79"/>
      <c r="DGJ204" s="79"/>
      <c r="DGM204" s="79"/>
      <c r="DHC204" s="79"/>
      <c r="DIC204" s="79"/>
      <c r="DMM204" s="79"/>
      <c r="DOA204" s="79"/>
      <c r="DOE204" s="79"/>
      <c r="DPH204" s="79"/>
      <c r="DYP204" s="79"/>
      <c r="EBD204" s="79"/>
    </row>
    <row r="205" spans="1:1003 1094:1972 2186:3055 3095:3436" ht="15" customHeight="1">
      <c r="A205" s="17"/>
      <c r="B205" s="84"/>
      <c r="C205" s="88"/>
      <c r="D205" s="88"/>
      <c r="E205" s="90"/>
      <c r="F205" s="12"/>
      <c r="G205" s="13"/>
      <c r="H205" s="14"/>
      <c r="I205" s="14"/>
      <c r="J205" s="15"/>
      <c r="K205" s="75"/>
      <c r="L205" s="18"/>
      <c r="M205" s="24"/>
      <c r="N205" s="28"/>
      <c r="O205" s="3"/>
      <c r="P205" s="3"/>
      <c r="Q205" s="3"/>
      <c r="R205" s="4"/>
      <c r="S205" s="5"/>
      <c r="T205" s="77"/>
      <c r="U205" s="77"/>
      <c r="V205" s="5"/>
      <c r="W205" s="5"/>
      <c r="X205" s="5"/>
      <c r="Y205" s="73"/>
      <c r="Z205" s="32"/>
      <c r="AA205" s="32"/>
      <c r="AB205" s="32"/>
      <c r="AC205" s="32"/>
      <c r="AD205" s="29"/>
      <c r="AE205" s="20"/>
      <c r="AF205" s="76"/>
      <c r="AG205" s="60"/>
      <c r="AH205" s="60"/>
      <c r="AI205" s="61"/>
      <c r="AJ205" s="19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R205" s="113">
        <f t="shared" si="57"/>
        <v>0</v>
      </c>
      <c r="BS205" s="114" t="str">
        <f>OOC!G207</f>
        <v/>
      </c>
      <c r="BT205" s="114" t="str">
        <f>OOC!H207</f>
        <v/>
      </c>
      <c r="BU205" s="3" t="str">
        <f t="shared" si="58"/>
        <v/>
      </c>
      <c r="BV205" s="3" t="str">
        <f t="shared" si="59"/>
        <v/>
      </c>
      <c r="BW205" s="3" t="str">
        <f t="shared" si="60"/>
        <v/>
      </c>
      <c r="BX205" s="115" t="str">
        <f>IF(AND(IF(OOC!G207="",0,OOC!G207) &gt;= IF(O205="",0,O205), IF(O205="",0,O205) &gt; IF(L205="",0,L205)), "OOC",
IF(AND(IF(M205="",0,M205) &gt; IF(P205="",0,P205), IF(P205="",0,P205) &gt;= IF(OOC!H207="",0,OOC!H207)), "OOC",
IF(IF(O205="",0,O205) &gt; IF(OOC!G207="",0,OOC!G207), "OOS",
IF(IF(OOC!H207="",0,OOC!H207) &gt; IF(P205="",0,P205), "OOS", "OK"))))</f>
        <v>OK</v>
      </c>
      <c r="CX205" s="79"/>
      <c r="FM205" s="79"/>
      <c r="IP205" s="79"/>
      <c r="JO205" s="79"/>
      <c r="OC205" s="79"/>
      <c r="UM205" s="79"/>
      <c r="WA205" s="79"/>
      <c r="XF205" s="79"/>
      <c r="AHJ205" s="79"/>
      <c r="AJF205" s="79"/>
      <c r="AJQ205" s="79"/>
      <c r="AKW205" s="79"/>
      <c r="ALO205" s="79"/>
      <c r="APB205" s="79"/>
      <c r="AQM205" s="79"/>
      <c r="AUR205" s="79"/>
      <c r="AXI205" s="79"/>
      <c r="BAT205" s="79"/>
      <c r="BCK205" s="79"/>
      <c r="BDZ205" s="79"/>
      <c r="BNA205" s="79"/>
      <c r="BQE205" s="79"/>
      <c r="BQZ205" s="79"/>
      <c r="BRO205" s="79"/>
      <c r="BWI205" s="79"/>
      <c r="BWV205" s="79"/>
      <c r="CFB205" s="79"/>
      <c r="CFE205" s="79"/>
      <c r="CKH205" s="79"/>
      <c r="CLS205" s="79"/>
      <c r="CWV205" s="79"/>
      <c r="CXD205" s="79"/>
      <c r="DCU205" s="79"/>
      <c r="DGJ205" s="79"/>
      <c r="DGM205" s="79"/>
      <c r="DHC205" s="79"/>
      <c r="DIC205" s="79"/>
      <c r="DMM205" s="79"/>
      <c r="DOA205" s="79"/>
      <c r="DOE205" s="79"/>
      <c r="DPH205" s="79"/>
      <c r="DYP205" s="79"/>
      <c r="EBD205" s="79"/>
    </row>
    <row r="206" spans="1:1003 1094:1972 2186:3055 3095:3436" ht="15" customHeight="1">
      <c r="A206" s="17">
        <v>30</v>
      </c>
      <c r="B206" s="84"/>
      <c r="C206" s="85" t="s">
        <v>208</v>
      </c>
      <c r="D206" s="88" t="s">
        <v>135</v>
      </c>
      <c r="E206" s="90"/>
      <c r="F206" s="12" t="s">
        <v>44</v>
      </c>
      <c r="G206" s="13">
        <v>13.281000000000001</v>
      </c>
      <c r="H206" s="14" t="e">
        <f>IF(OOC!S197=0,"",OOC!S197)</f>
        <v>#REF!</v>
      </c>
      <c r="I206" s="14" t="e">
        <f>IF(OOC!T197=0,"",OOC!T197)</f>
        <v>#REF!</v>
      </c>
      <c r="J206" s="15" t="s">
        <v>12</v>
      </c>
      <c r="K206" s="75"/>
      <c r="L206" s="18" t="e">
        <f>IF(AND(G206="",H206=""),"",IF(G206="",H206,G206+H206))</f>
        <v>#REF!</v>
      </c>
      <c r="M206" s="24" t="e">
        <f>IF(AND(G206="",I206=""),"",IF(G206="",I206,G206+I206))</f>
        <v>#REF!</v>
      </c>
      <c r="N206" s="28"/>
      <c r="O206" s="3" t="e">
        <f t="shared" ref="O206:O212" si="61">IF(OR($AK206="",ISNUMBER($AK206)=FALSE),"",MAX(AK206:BP206))</f>
        <v>#REF!</v>
      </c>
      <c r="P206" s="3" t="e">
        <f t="shared" ref="P206:P212" si="62">IF(OR($AK206="",ISNUMBER($AK206)=FALSE),"",MIN(AK206:BP206))</f>
        <v>#REF!</v>
      </c>
      <c r="Q206" s="3" t="e">
        <f t="shared" ref="Q206:Q212" si="63">IF(OR($AK206="",ISNUMBER($AK206)=FALSE),"",AVERAGE(AK206:BP206))</f>
        <v>#REF!</v>
      </c>
      <c r="R206" s="4" t="e">
        <f t="shared" ref="R206:R212" si="64">IF(OR($AK206="",ISNUMBER($AK206)=FALSE),"",STDEV(AK206:BP206))</f>
        <v>#REF!</v>
      </c>
      <c r="S206" s="5" t="e">
        <f t="shared" ref="S206:S225" si="65">IF(OR($AK206="",ISNUMBER($AK206)=FALSE),"",IF(AND(G206=0,I206=""),V206,IF(AND(G206="",H206=""),W206,(H206+ABS(I206))/(6*R206))))</f>
        <v>#REF!</v>
      </c>
      <c r="T206" s="77" t="e">
        <f>IF(OR($AK206="",ISNUMBER($AK206)=FALSE),"",IF(AND($F206="Tolerance",$G206&lt;&gt;""),($Q206-$G206)/(($L206-$M206)/2),IF(AND($F206="GD&amp;T",$H206&lt;&gt;""),$Q206/$H206,"")))</f>
        <v>#REF!</v>
      </c>
      <c r="U206" s="77" t="e">
        <f t="shared" si="35"/>
        <v>#REF!</v>
      </c>
      <c r="V206" s="5" t="e">
        <f>IF(OR($AK206="",ISNUMBER($AK206)=FALSE),"",IF(H206="","",(L206-Q206)/(3*R206)))</f>
        <v>#REF!</v>
      </c>
      <c r="W206" s="5" t="e">
        <f>IF(OR($AK206="",ISNUMBER($AK206)=FALSE),"",IF(I206="","",(Q206-M206)/(3*R206)))</f>
        <v>#REF!</v>
      </c>
      <c r="X206" s="5" t="e">
        <f>IF(OR($AK206="",ISNUMBER($AK206)=FALSE),"",IF(AND(G206=0,I206=0),((H206)-(Q206))/(3*R206),MIN(V206:W206)))</f>
        <v>#REF!</v>
      </c>
      <c r="Y206" s="73" t="e">
        <f>IF(OR($AK206="",ISNUMBER($AK206)=FALSE),"",IF(AND(G206=0,I206=0),NORMSDIST(3*X206),NORMSDIST(3*X206)+NORMSDIST(6*S206-3*X206)-1))</f>
        <v>#REF!</v>
      </c>
      <c r="Z206" s="32" t="e">
        <f t="shared" ref="Z206:Z213" si="66">IF($Q206="","",IF(F206="Tolerance",IF(($E206*3*R206+Q206)-G206&lt;H206,"",($E206*3*R206+Q206)-G206),IF(OR(F206="GD&amp;T",F206="MAX"),IF(($E206*3*R206+Q206)&lt;H206,"",($E206*3*R206+Q206)),"")))</f>
        <v>#REF!</v>
      </c>
      <c r="AA206" s="32" t="e">
        <f t="shared" ref="AA206:AA213" si="67">IF(Q206="","",IF(F206="Tolerance",IF(-(($E206*3*R206)-Q206)-G206&gt;I206,"",-(($E206*3*R206)-Q206)-G206),IF(F206="MIN",IF(-(($E206*3*R206)-Q206)&gt;I206,"",-(($E206*3*R206)-Q206)),"")))</f>
        <v>#REF!</v>
      </c>
      <c r="AB206" s="32" t="e">
        <f t="shared" ref="AB206:AB213" si="68">IF(OR(G206="",Q206=""),"",(L206+M206)/2-Q206)</f>
        <v>#REF!</v>
      </c>
      <c r="AC206" s="32" t="e">
        <f t="shared" si="40"/>
        <v>#REF!</v>
      </c>
      <c r="AD206" s="29"/>
      <c r="AE206" s="20" t="str">
        <f t="shared" ref="AE206:AE225" si="69">IF(AD206="","",IF(AD206&gt;=0.966,"Normal","Not Normal"))</f>
        <v/>
      </c>
      <c r="AF206" s="76"/>
      <c r="AG206" s="60"/>
      <c r="AH206" s="60"/>
      <c r="AI206" s="61"/>
      <c r="AJ206" s="19"/>
      <c r="AK206" s="2" t="e">
        <f>#REF!</f>
        <v>#REF!</v>
      </c>
      <c r="AL206" s="2" t="e">
        <f>#REF!</f>
        <v>#REF!</v>
      </c>
      <c r="AM206" s="2" t="e">
        <f>#REF!</f>
        <v>#REF!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R206" s="113" t="str">
        <f t="shared" si="57"/>
        <v>80</v>
      </c>
      <c r="BS206" s="114">
        <f>OOC!G208</f>
        <v>13.321</v>
      </c>
      <c r="BT206" s="114">
        <f>OOC!H208</f>
        <v>13.251000000000001</v>
      </c>
      <c r="BU206" s="3" t="e">
        <f t="shared" si="58"/>
        <v>#REF!</v>
      </c>
      <c r="BV206" s="3" t="e">
        <f t="shared" si="59"/>
        <v>#REF!</v>
      </c>
      <c r="BW206" s="3" t="e">
        <f t="shared" si="60"/>
        <v>#REF!</v>
      </c>
      <c r="BX206" s="115" t="e">
        <f>IF(AND(IF(OOC!G208="",0,OOC!G208) &gt;= IF(O206="",0,O206), IF(O206="",0,O206) &gt; IF(L206="",0,L206)), "OOC",
IF(AND(IF(M206="",0,M206) &gt; IF(P206="",0,P206), IF(P206="",0,P206) &gt;= IF(OOC!H208="",0,OOC!H208)), "OOC",
IF(IF(O206="",0,O206) &gt; IF(OOC!G208="",0,OOC!G208), "OOS",
IF(IF(OOC!H208="",0,OOC!H208) &gt; IF(P206="",0,P206), "OOS", "OK"))))</f>
        <v>#REF!</v>
      </c>
    </row>
    <row r="207" spans="1:1003 1094:1972 2186:3055 3095:3436" ht="15" customHeight="1">
      <c r="A207" s="17">
        <v>31</v>
      </c>
      <c r="B207" s="84"/>
      <c r="C207" s="85" t="s">
        <v>209</v>
      </c>
      <c r="D207" s="88" t="s">
        <v>135</v>
      </c>
      <c r="E207" s="90"/>
      <c r="F207" s="12" t="s">
        <v>44</v>
      </c>
      <c r="G207" s="13">
        <v>11.708</v>
      </c>
      <c r="H207" s="14" t="e">
        <f>IF(OOC!S198=0,"",OOC!S198)</f>
        <v>#REF!</v>
      </c>
      <c r="I207" s="14" t="e">
        <f>IF(OOC!T198=0,"",OOC!T198)</f>
        <v>#REF!</v>
      </c>
      <c r="J207" s="15" t="s">
        <v>12</v>
      </c>
      <c r="K207" s="75"/>
      <c r="L207" s="18" t="e">
        <f t="shared" ref="L207:L250" si="70">IF(AND(G207="",H207=""),"",IF(G207="",H207,G207+H207))</f>
        <v>#REF!</v>
      </c>
      <c r="M207" s="24" t="e">
        <f t="shared" ref="M207:M250" si="71">IF(AND(G207="",I207=""),"",IF(G207="",I207,G207+I207))</f>
        <v>#REF!</v>
      </c>
      <c r="N207" s="28"/>
      <c r="O207" s="3" t="e">
        <f t="shared" si="61"/>
        <v>#REF!</v>
      </c>
      <c r="P207" s="3" t="e">
        <f t="shared" si="62"/>
        <v>#REF!</v>
      </c>
      <c r="Q207" s="3" t="e">
        <f t="shared" si="63"/>
        <v>#REF!</v>
      </c>
      <c r="R207" s="4" t="e">
        <f t="shared" si="64"/>
        <v>#REF!</v>
      </c>
      <c r="S207" s="5" t="e">
        <f t="shared" si="65"/>
        <v>#REF!</v>
      </c>
      <c r="T207" s="77" t="e">
        <f t="shared" ref="T207:T250" si="72">IF(OR($AK207="",ISNUMBER($AK207)=FALSE),"",IF(AND($F207="Tolerance",$G207&lt;&gt;""),($Q207-$G207)/(($L207-$M207)/2),IF(AND($F207="GD&amp;T",$H207&lt;&gt;""),$Q207/$H207,"")))</f>
        <v>#REF!</v>
      </c>
      <c r="U207" s="77" t="e">
        <f t="shared" si="35"/>
        <v>#REF!</v>
      </c>
      <c r="V207" s="5" t="e">
        <f t="shared" ref="V207:V250" si="73">IF(OR($AK207="",ISNUMBER($AK207)=FALSE),"",IF(H207="","",(L207-Q207)/(3*R207)))</f>
        <v>#REF!</v>
      </c>
      <c r="W207" s="5" t="e">
        <f t="shared" ref="W207:W250" si="74">IF(OR($AK207="",ISNUMBER($AK207)=FALSE),"",IF(I207="","",(Q207-M207)/(3*R207)))</f>
        <v>#REF!</v>
      </c>
      <c r="X207" s="5" t="e">
        <f t="shared" ref="X207:X250" si="75">IF(OR($AK207="",ISNUMBER($AK207)=FALSE),"",IF(AND(G207=0,I207=0),((H207)-(Q207))/(3*R207),MIN(V207:W207)))</f>
        <v>#REF!</v>
      </c>
      <c r="Y207" s="73" t="e">
        <f t="shared" ref="Y207:Y250" si="76">IF(OR($AK207="",ISNUMBER($AK207)=FALSE),"",IF(AND(G207=0,I207=0),NORMSDIST(3*X207),NORMSDIST(3*X207)+NORMSDIST(6*S207-3*X207)-1))</f>
        <v>#REF!</v>
      </c>
      <c r="Z207" s="32" t="e">
        <f t="shared" si="66"/>
        <v>#REF!</v>
      </c>
      <c r="AA207" s="32" t="e">
        <f t="shared" si="67"/>
        <v>#REF!</v>
      </c>
      <c r="AB207" s="32" t="e">
        <f t="shared" si="68"/>
        <v>#REF!</v>
      </c>
      <c r="AC207" s="32" t="e">
        <f t="shared" si="40"/>
        <v>#REF!</v>
      </c>
      <c r="AD207" s="29"/>
      <c r="AE207" s="20" t="str">
        <f t="shared" si="69"/>
        <v/>
      </c>
      <c r="AF207" s="76"/>
      <c r="AG207" s="60"/>
      <c r="AH207" s="60"/>
      <c r="AI207" s="61"/>
      <c r="AJ207" s="19"/>
      <c r="AK207" s="2" t="e">
        <f>#REF!</f>
        <v>#REF!</v>
      </c>
      <c r="AL207" s="2" t="e">
        <f>#REF!</f>
        <v>#REF!</v>
      </c>
      <c r="AM207" s="2" t="e">
        <f>#REF!</f>
        <v>#REF!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R207" s="113" t="str">
        <f t="shared" si="57"/>
        <v>81</v>
      </c>
      <c r="BS207" s="114">
        <f>OOC!G209</f>
        <v>11.747999999999999</v>
      </c>
      <c r="BT207" s="114">
        <f>OOC!H209</f>
        <v>11.678000000000001</v>
      </c>
      <c r="BU207" s="3" t="e">
        <f t="shared" si="58"/>
        <v>#REF!</v>
      </c>
      <c r="BV207" s="3" t="e">
        <f t="shared" si="59"/>
        <v>#REF!</v>
      </c>
      <c r="BW207" s="3" t="e">
        <f t="shared" si="60"/>
        <v>#REF!</v>
      </c>
      <c r="BX207" s="115" t="e">
        <f>IF(AND(IF(OOC!G209="",0,OOC!G209) &gt;= IF(O207="",0,O207), IF(O207="",0,O207) &gt; IF(L207="",0,L207)), "OOC",
IF(AND(IF(M207="",0,M207) &gt; IF(P207="",0,P207), IF(P207="",0,P207) &gt;= IF(OOC!H209="",0,OOC!H209)), "OOC",
IF(IF(O207="",0,O207) &gt; IF(OOC!G209="",0,OOC!G209), "OOS",
IF(IF(OOC!H209="",0,OOC!H209) &gt; IF(P207="",0,P207), "OOS", "OK"))))</f>
        <v>#REF!</v>
      </c>
    </row>
    <row r="208" spans="1:1003 1094:1972 2186:3055 3095:3436" ht="15" customHeight="1">
      <c r="A208" s="17">
        <v>31</v>
      </c>
      <c r="B208" s="84"/>
      <c r="C208" s="85" t="s">
        <v>210</v>
      </c>
      <c r="D208" s="88" t="s">
        <v>135</v>
      </c>
      <c r="E208" s="90"/>
      <c r="F208" s="12" t="s">
        <v>44</v>
      </c>
      <c r="G208" s="13">
        <v>2.6760000000000002</v>
      </c>
      <c r="H208" s="14" t="e">
        <f>IF(OOC!S208=0,"",OOC!S208)</f>
        <v>#REF!</v>
      </c>
      <c r="I208" s="14" t="e">
        <f>IF(OOC!T208=0,"",OOC!T208)</f>
        <v>#REF!</v>
      </c>
      <c r="J208" s="15" t="s">
        <v>12</v>
      </c>
      <c r="K208" s="75"/>
      <c r="L208" s="18" t="e">
        <f t="shared" si="70"/>
        <v>#REF!</v>
      </c>
      <c r="M208" s="24" t="e">
        <f t="shared" si="71"/>
        <v>#REF!</v>
      </c>
      <c r="N208" s="28"/>
      <c r="O208" s="3" t="e">
        <f t="shared" si="61"/>
        <v>#REF!</v>
      </c>
      <c r="P208" s="3" t="e">
        <f t="shared" si="62"/>
        <v>#REF!</v>
      </c>
      <c r="Q208" s="3" t="e">
        <f t="shared" si="63"/>
        <v>#REF!</v>
      </c>
      <c r="R208" s="4" t="e">
        <f t="shared" si="64"/>
        <v>#REF!</v>
      </c>
      <c r="S208" s="5" t="e">
        <f t="shared" si="65"/>
        <v>#REF!</v>
      </c>
      <c r="T208" s="77" t="e">
        <f t="shared" si="72"/>
        <v>#REF!</v>
      </c>
      <c r="U208" s="77" t="e">
        <f t="shared" si="35"/>
        <v>#REF!</v>
      </c>
      <c r="V208" s="5" t="e">
        <f t="shared" si="73"/>
        <v>#REF!</v>
      </c>
      <c r="W208" s="5" t="e">
        <f t="shared" si="74"/>
        <v>#REF!</v>
      </c>
      <c r="X208" s="5" t="e">
        <f t="shared" si="75"/>
        <v>#REF!</v>
      </c>
      <c r="Y208" s="73" t="e">
        <f t="shared" si="76"/>
        <v>#REF!</v>
      </c>
      <c r="Z208" s="32" t="e">
        <f t="shared" si="66"/>
        <v>#REF!</v>
      </c>
      <c r="AA208" s="32" t="e">
        <f t="shared" si="67"/>
        <v>#REF!</v>
      </c>
      <c r="AB208" s="32" t="e">
        <f t="shared" si="68"/>
        <v>#REF!</v>
      </c>
      <c r="AC208" s="32" t="e">
        <f t="shared" si="40"/>
        <v>#REF!</v>
      </c>
      <c r="AD208" s="29"/>
      <c r="AE208" s="20" t="str">
        <f t="shared" si="69"/>
        <v/>
      </c>
      <c r="AF208" s="76"/>
      <c r="AG208" s="60"/>
      <c r="AH208" s="60"/>
      <c r="AI208" s="61"/>
      <c r="AJ208" s="19"/>
      <c r="AK208" s="2" t="e">
        <f>#REF!</f>
        <v>#REF!</v>
      </c>
      <c r="AL208" s="2" t="e">
        <f>#REF!</f>
        <v>#REF!</v>
      </c>
      <c r="AM208" s="2" t="e">
        <f>#REF!</f>
        <v>#REF!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R208" s="113" t="str">
        <f t="shared" si="57"/>
        <v>82</v>
      </c>
      <c r="BS208" s="114">
        <f>OOC!G210</f>
        <v>2.7160000000000002</v>
      </c>
      <c r="BT208" s="114">
        <f>OOC!H210</f>
        <v>2.6460000000000004</v>
      </c>
      <c r="BU208" s="3" t="e">
        <f t="shared" si="58"/>
        <v>#REF!</v>
      </c>
      <c r="BV208" s="3" t="e">
        <f t="shared" si="59"/>
        <v>#REF!</v>
      </c>
      <c r="BW208" s="3" t="e">
        <f t="shared" si="60"/>
        <v>#REF!</v>
      </c>
      <c r="BX208" s="115" t="e">
        <f>IF(AND(IF(OOC!G210="",0,OOC!G210) &gt;= IF(O208="",0,O208), IF(O208="",0,O208) &gt; IF(L208="",0,L208)), "OOC",
IF(AND(IF(M208="",0,M208) &gt; IF(P208="",0,P208), IF(P208="",0,P208) &gt;= IF(OOC!H210="",0,OOC!H210)), "OOC",
IF(IF(O208="",0,O208) &gt; IF(OOC!G210="",0,OOC!G210), "OOS",
IF(IF(OOC!H210="",0,OOC!H210) &gt; IF(P208="",0,P208), "OOS", "OK"))))</f>
        <v>#REF!</v>
      </c>
    </row>
    <row r="209" spans="1:76" ht="15" customHeight="1">
      <c r="A209" s="17">
        <v>31</v>
      </c>
      <c r="B209" s="84"/>
      <c r="C209" s="85" t="s">
        <v>211</v>
      </c>
      <c r="D209" s="88" t="s">
        <v>135</v>
      </c>
      <c r="E209" s="90"/>
      <c r="F209" s="12" t="s">
        <v>44</v>
      </c>
      <c r="G209" s="13">
        <v>1.103</v>
      </c>
      <c r="H209" s="14" t="e">
        <f>IF(OOC!S209=0,"",OOC!S209)</f>
        <v>#REF!</v>
      </c>
      <c r="I209" s="14" t="e">
        <f>IF(OOC!T209=0,"",OOC!T209)</f>
        <v>#REF!</v>
      </c>
      <c r="J209" s="15" t="s">
        <v>12</v>
      </c>
      <c r="K209" s="75"/>
      <c r="L209" s="18" t="e">
        <f t="shared" si="70"/>
        <v>#REF!</v>
      </c>
      <c r="M209" s="24" t="e">
        <f t="shared" si="71"/>
        <v>#REF!</v>
      </c>
      <c r="N209" s="28"/>
      <c r="O209" s="3" t="e">
        <f t="shared" si="61"/>
        <v>#REF!</v>
      </c>
      <c r="P209" s="3" t="e">
        <f t="shared" si="62"/>
        <v>#REF!</v>
      </c>
      <c r="Q209" s="3" t="e">
        <f t="shared" si="63"/>
        <v>#REF!</v>
      </c>
      <c r="R209" s="4" t="e">
        <f t="shared" si="64"/>
        <v>#REF!</v>
      </c>
      <c r="S209" s="5" t="e">
        <f t="shared" si="65"/>
        <v>#REF!</v>
      </c>
      <c r="T209" s="77" t="e">
        <f t="shared" si="72"/>
        <v>#REF!</v>
      </c>
      <c r="U209" s="77" t="e">
        <f t="shared" si="35"/>
        <v>#REF!</v>
      </c>
      <c r="V209" s="5" t="e">
        <f t="shared" si="73"/>
        <v>#REF!</v>
      </c>
      <c r="W209" s="5" t="e">
        <f t="shared" si="74"/>
        <v>#REF!</v>
      </c>
      <c r="X209" s="5" t="e">
        <f t="shared" si="75"/>
        <v>#REF!</v>
      </c>
      <c r="Y209" s="73" t="e">
        <f t="shared" si="76"/>
        <v>#REF!</v>
      </c>
      <c r="Z209" s="32" t="e">
        <f t="shared" si="66"/>
        <v>#REF!</v>
      </c>
      <c r="AA209" s="32" t="e">
        <f t="shared" si="67"/>
        <v>#REF!</v>
      </c>
      <c r="AB209" s="32" t="e">
        <f t="shared" si="68"/>
        <v>#REF!</v>
      </c>
      <c r="AC209" s="32" t="e">
        <f t="shared" si="40"/>
        <v>#REF!</v>
      </c>
      <c r="AD209" s="29"/>
      <c r="AE209" s="20" t="str">
        <f t="shared" si="69"/>
        <v/>
      </c>
      <c r="AF209" s="76"/>
      <c r="AG209" s="60"/>
      <c r="AH209" s="60"/>
      <c r="AI209" s="61"/>
      <c r="AJ209" s="19"/>
      <c r="AK209" s="2" t="e">
        <f>#REF!</f>
        <v>#REF!</v>
      </c>
      <c r="AL209" s="2" t="e">
        <f>#REF!</f>
        <v>#REF!</v>
      </c>
      <c r="AM209" s="2" t="e">
        <f>#REF!</f>
        <v>#REF!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R209" s="113" t="str">
        <f t="shared" si="57"/>
        <v>83</v>
      </c>
      <c r="BS209" s="114">
        <f>OOC!G211</f>
        <v>1.143</v>
      </c>
      <c r="BT209" s="114">
        <f>OOC!H211</f>
        <v>1.073</v>
      </c>
      <c r="BU209" s="3" t="e">
        <f t="shared" si="58"/>
        <v>#REF!</v>
      </c>
      <c r="BV209" s="3" t="e">
        <f t="shared" si="59"/>
        <v>#REF!</v>
      </c>
      <c r="BW209" s="3" t="e">
        <f t="shared" si="60"/>
        <v>#REF!</v>
      </c>
      <c r="BX209" s="115" t="e">
        <f>IF(AND(IF(OOC!G211="",0,OOC!G211) &gt;= IF(O209="",0,O209), IF(O209="",0,O209) &gt; IF(L209="",0,L209)), "OOC",
IF(AND(IF(M209="",0,M209) &gt; IF(P209="",0,P209), IF(P209="",0,P209) &gt;= IF(OOC!H211="",0,OOC!H211)), "OOC",
IF(IF(O209="",0,O209) &gt; IF(OOC!G211="",0,OOC!G211), "OOS",
IF(IF(OOC!H211="",0,OOC!H211) &gt; IF(P209="",0,P209), "OOS", "OK"))))</f>
        <v>#REF!</v>
      </c>
    </row>
    <row r="210" spans="1:76" ht="15" customHeight="1">
      <c r="A210" s="17">
        <v>31</v>
      </c>
      <c r="B210" s="84"/>
      <c r="C210" s="85" t="s">
        <v>212</v>
      </c>
      <c r="D210" s="88" t="s">
        <v>135</v>
      </c>
      <c r="E210" s="90"/>
      <c r="F210" s="12" t="s">
        <v>44</v>
      </c>
      <c r="G210" s="13">
        <v>1.103</v>
      </c>
      <c r="H210" s="14" t="e">
        <f>IF(OOC!S210=0,"",OOC!S210)</f>
        <v>#REF!</v>
      </c>
      <c r="I210" s="14" t="e">
        <f>IF(OOC!T210=0,"",OOC!T210)</f>
        <v>#REF!</v>
      </c>
      <c r="J210" s="15" t="s">
        <v>12</v>
      </c>
      <c r="K210" s="75"/>
      <c r="L210" s="18" t="e">
        <f t="shared" si="70"/>
        <v>#REF!</v>
      </c>
      <c r="M210" s="24" t="e">
        <f t="shared" si="71"/>
        <v>#REF!</v>
      </c>
      <c r="N210" s="28"/>
      <c r="O210" s="3" t="e">
        <f t="shared" si="61"/>
        <v>#REF!</v>
      </c>
      <c r="P210" s="3" t="e">
        <f t="shared" si="62"/>
        <v>#REF!</v>
      </c>
      <c r="Q210" s="3" t="e">
        <f t="shared" si="63"/>
        <v>#REF!</v>
      </c>
      <c r="R210" s="4" t="e">
        <f t="shared" si="64"/>
        <v>#REF!</v>
      </c>
      <c r="S210" s="5" t="e">
        <f t="shared" si="65"/>
        <v>#REF!</v>
      </c>
      <c r="T210" s="77" t="e">
        <f t="shared" si="72"/>
        <v>#REF!</v>
      </c>
      <c r="U210" s="77" t="e">
        <f t="shared" si="35"/>
        <v>#REF!</v>
      </c>
      <c r="V210" s="5" t="e">
        <f t="shared" si="73"/>
        <v>#REF!</v>
      </c>
      <c r="W210" s="5" t="e">
        <f t="shared" si="74"/>
        <v>#REF!</v>
      </c>
      <c r="X210" s="5" t="e">
        <f t="shared" si="75"/>
        <v>#REF!</v>
      </c>
      <c r="Y210" s="73" t="e">
        <f t="shared" si="76"/>
        <v>#REF!</v>
      </c>
      <c r="Z210" s="32" t="e">
        <f t="shared" si="66"/>
        <v>#REF!</v>
      </c>
      <c r="AA210" s="32" t="e">
        <f t="shared" si="67"/>
        <v>#REF!</v>
      </c>
      <c r="AB210" s="32" t="e">
        <f t="shared" si="68"/>
        <v>#REF!</v>
      </c>
      <c r="AC210" s="32" t="e">
        <f t="shared" si="40"/>
        <v>#REF!</v>
      </c>
      <c r="AD210" s="29"/>
      <c r="AE210" s="20" t="str">
        <f t="shared" si="69"/>
        <v/>
      </c>
      <c r="AF210" s="76"/>
      <c r="AG210" s="60"/>
      <c r="AH210" s="60"/>
      <c r="AI210" s="61"/>
      <c r="AJ210" s="19"/>
      <c r="AK210" s="2" t="e">
        <f>#REF!</f>
        <v>#REF!</v>
      </c>
      <c r="AL210" s="2" t="e">
        <f>#REF!</f>
        <v>#REF!</v>
      </c>
      <c r="AM210" s="2" t="e">
        <f>#REF!</f>
        <v>#REF!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R210" s="113" t="str">
        <f t="shared" si="57"/>
        <v>84</v>
      </c>
      <c r="BS210" s="114">
        <f>OOC!G212</f>
        <v>1.143</v>
      </c>
      <c r="BT210" s="114">
        <f>OOC!H212</f>
        <v>1.073</v>
      </c>
      <c r="BU210" s="3" t="e">
        <f t="shared" si="58"/>
        <v>#REF!</v>
      </c>
      <c r="BV210" s="3" t="e">
        <f t="shared" si="59"/>
        <v>#REF!</v>
      </c>
      <c r="BW210" s="3" t="e">
        <f t="shared" si="60"/>
        <v>#REF!</v>
      </c>
      <c r="BX210" s="115" t="e">
        <f>IF(AND(IF(OOC!G212="",0,OOC!G212) &gt;= IF(O210="",0,O210), IF(O210="",0,O210) &gt; IF(L210="",0,L210)), "OOC",
IF(AND(IF(M210="",0,M210) &gt; IF(P210="",0,P210), IF(P210="",0,P210) &gt;= IF(OOC!H212="",0,OOC!H212)), "OOC",
IF(IF(O210="",0,O210) &gt; IF(OOC!G212="",0,OOC!G212), "OOS",
IF(IF(OOC!H212="",0,OOC!H212) &gt; IF(P210="",0,P210), "OOS", "OK"))))</f>
        <v>#REF!</v>
      </c>
    </row>
    <row r="211" spans="1:76" ht="15" customHeight="1">
      <c r="A211" s="17">
        <v>29</v>
      </c>
      <c r="B211" s="84"/>
      <c r="C211" s="85" t="s">
        <v>213</v>
      </c>
      <c r="D211" s="88" t="s">
        <v>135</v>
      </c>
      <c r="E211" s="90"/>
      <c r="F211" s="12" t="s">
        <v>44</v>
      </c>
      <c r="G211" s="13">
        <v>2.6760000000000002</v>
      </c>
      <c r="H211" s="14" t="e">
        <f>IF(OOC!S211=0,"",OOC!S211)</f>
        <v>#REF!</v>
      </c>
      <c r="I211" s="14" t="e">
        <f>IF(OOC!T211=0,"",OOC!T211)</f>
        <v>#REF!</v>
      </c>
      <c r="J211" s="15" t="s">
        <v>12</v>
      </c>
      <c r="K211" s="75"/>
      <c r="L211" s="18" t="e">
        <f t="shared" si="70"/>
        <v>#REF!</v>
      </c>
      <c r="M211" s="24" t="e">
        <f t="shared" si="71"/>
        <v>#REF!</v>
      </c>
      <c r="N211" s="28"/>
      <c r="O211" s="3" t="e">
        <f t="shared" si="61"/>
        <v>#REF!</v>
      </c>
      <c r="P211" s="3" t="e">
        <f t="shared" si="62"/>
        <v>#REF!</v>
      </c>
      <c r="Q211" s="3" t="e">
        <f t="shared" si="63"/>
        <v>#REF!</v>
      </c>
      <c r="R211" s="4" t="e">
        <f t="shared" si="64"/>
        <v>#REF!</v>
      </c>
      <c r="S211" s="5" t="e">
        <f t="shared" si="65"/>
        <v>#REF!</v>
      </c>
      <c r="T211" s="77" t="e">
        <f t="shared" si="72"/>
        <v>#REF!</v>
      </c>
      <c r="U211" s="77" t="e">
        <f t="shared" si="35"/>
        <v>#REF!</v>
      </c>
      <c r="V211" s="5" t="e">
        <f t="shared" si="73"/>
        <v>#REF!</v>
      </c>
      <c r="W211" s="5" t="e">
        <f t="shared" si="74"/>
        <v>#REF!</v>
      </c>
      <c r="X211" s="5" t="e">
        <f t="shared" si="75"/>
        <v>#REF!</v>
      </c>
      <c r="Y211" s="73" t="e">
        <f t="shared" si="76"/>
        <v>#REF!</v>
      </c>
      <c r="Z211" s="32" t="e">
        <f t="shared" si="66"/>
        <v>#REF!</v>
      </c>
      <c r="AA211" s="32" t="e">
        <f t="shared" si="67"/>
        <v>#REF!</v>
      </c>
      <c r="AB211" s="32" t="e">
        <f t="shared" si="68"/>
        <v>#REF!</v>
      </c>
      <c r="AC211" s="32" t="e">
        <f t="shared" si="40"/>
        <v>#REF!</v>
      </c>
      <c r="AD211" s="29"/>
      <c r="AE211" s="20" t="str">
        <f t="shared" si="69"/>
        <v/>
      </c>
      <c r="AF211" s="76"/>
      <c r="AG211" s="60"/>
      <c r="AH211" s="60"/>
      <c r="AI211" s="61"/>
      <c r="AJ211" s="19"/>
      <c r="AK211" s="2" t="e">
        <f>#REF!</f>
        <v>#REF!</v>
      </c>
      <c r="AL211" s="2" t="e">
        <f>#REF!</f>
        <v>#REF!</v>
      </c>
      <c r="AM211" s="2" t="e">
        <f>#REF!</f>
        <v>#REF!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R211" s="113" t="str">
        <f t="shared" si="57"/>
        <v>85</v>
      </c>
      <c r="BS211" s="114">
        <f>OOC!G213</f>
        <v>2.7160000000000002</v>
      </c>
      <c r="BT211" s="114">
        <f>OOC!H213</f>
        <v>2.6460000000000004</v>
      </c>
      <c r="BU211" s="3" t="e">
        <f t="shared" si="58"/>
        <v>#REF!</v>
      </c>
      <c r="BV211" s="3" t="e">
        <f t="shared" si="59"/>
        <v>#REF!</v>
      </c>
      <c r="BW211" s="3" t="e">
        <f t="shared" si="60"/>
        <v>#REF!</v>
      </c>
      <c r="BX211" s="115" t="e">
        <f>IF(AND(IF(OOC!G213="",0,OOC!G213) &gt;= IF(O211="",0,O211), IF(O211="",0,O211) &gt; IF(L211="",0,L211)), "OOC",
IF(AND(IF(M211="",0,M211) &gt; IF(P211="",0,P211), IF(P211="",0,P211) &gt;= IF(OOC!H213="",0,OOC!H213)), "OOC",
IF(IF(O211="",0,O211) &gt; IF(OOC!G213="",0,OOC!G213), "OOS",
IF(IF(OOC!H213="",0,OOC!H213) &gt; IF(P211="",0,P211), "OOS", "OK"))))</f>
        <v>#REF!</v>
      </c>
    </row>
    <row r="212" spans="1:76" ht="15" customHeight="1">
      <c r="A212" s="17">
        <v>30</v>
      </c>
      <c r="B212" s="97" t="s">
        <v>388</v>
      </c>
      <c r="C212" s="105" t="s">
        <v>354</v>
      </c>
      <c r="D212" s="99" t="s">
        <v>135</v>
      </c>
      <c r="E212" s="100">
        <v>1.33</v>
      </c>
      <c r="F212" s="101" t="s">
        <v>44</v>
      </c>
      <c r="G212" s="102">
        <v>16.46</v>
      </c>
      <c r="H212" s="103" t="e">
        <f>IF(OOC!S212=0,"",OOC!S212)</f>
        <v>#REF!</v>
      </c>
      <c r="I212" s="103" t="e">
        <f>IF(OOC!T212=0,"",OOC!T212)</f>
        <v>#REF!</v>
      </c>
      <c r="J212" s="94" t="s">
        <v>12</v>
      </c>
      <c r="K212" s="75"/>
      <c r="L212" s="18" t="e">
        <f t="shared" si="70"/>
        <v>#REF!</v>
      </c>
      <c r="M212" s="24" t="e">
        <f t="shared" si="71"/>
        <v>#REF!</v>
      </c>
      <c r="N212" s="28"/>
      <c r="O212" s="3" t="e">
        <f t="shared" si="61"/>
        <v>#REF!</v>
      </c>
      <c r="P212" s="3" t="e">
        <f t="shared" si="62"/>
        <v>#REF!</v>
      </c>
      <c r="Q212" s="3" t="e">
        <f t="shared" si="63"/>
        <v>#REF!</v>
      </c>
      <c r="R212" s="4" t="e">
        <f t="shared" si="64"/>
        <v>#REF!</v>
      </c>
      <c r="S212" s="5" t="e">
        <f t="shared" si="65"/>
        <v>#REF!</v>
      </c>
      <c r="T212" s="77" t="e">
        <f t="shared" si="72"/>
        <v>#REF!</v>
      </c>
      <c r="U212" s="77" t="e">
        <f t="shared" si="35"/>
        <v>#REF!</v>
      </c>
      <c r="V212" s="5" t="e">
        <f t="shared" si="73"/>
        <v>#REF!</v>
      </c>
      <c r="W212" s="5" t="e">
        <f t="shared" si="74"/>
        <v>#REF!</v>
      </c>
      <c r="X212" s="5" t="e">
        <f t="shared" si="75"/>
        <v>#REF!</v>
      </c>
      <c r="Y212" s="73" t="e">
        <f t="shared" si="76"/>
        <v>#REF!</v>
      </c>
      <c r="Z212" s="32" t="e">
        <f t="shared" si="66"/>
        <v>#REF!</v>
      </c>
      <c r="AA212" s="32" t="e">
        <f t="shared" si="67"/>
        <v>#REF!</v>
      </c>
      <c r="AB212" s="32" t="e">
        <f t="shared" si="68"/>
        <v>#REF!</v>
      </c>
      <c r="AC212" s="32" t="e">
        <f t="shared" si="40"/>
        <v>#REF!</v>
      </c>
      <c r="AD212" s="29"/>
      <c r="AE212" s="20" t="str">
        <f t="shared" si="69"/>
        <v/>
      </c>
      <c r="AF212" s="76"/>
      <c r="AG212" s="60"/>
      <c r="AH212" s="60"/>
      <c r="AI212" s="61"/>
      <c r="AJ212" s="19"/>
      <c r="AK212" s="2" t="e">
        <f>#REF!</f>
        <v>#REF!</v>
      </c>
      <c r="AL212" s="2" t="e">
        <f>#REF!</f>
        <v>#REF!</v>
      </c>
      <c r="AM212" s="2" t="e">
        <f>#REF!</f>
        <v>#REF!</v>
      </c>
      <c r="AN212" s="2" t="e">
        <f>#REF!</f>
        <v>#REF!</v>
      </c>
      <c r="AO212" s="2" t="e">
        <f>#REF!</f>
        <v>#REF!</v>
      </c>
      <c r="AP212" s="2" t="e">
        <f>#REF!</f>
        <v>#REF!</v>
      </c>
      <c r="AQ212" s="2" t="e">
        <f>#REF!</f>
        <v>#REF!</v>
      </c>
      <c r="AR212" s="2" t="e">
        <f>#REF!</f>
        <v>#REF!</v>
      </c>
      <c r="AS212" s="2" t="e">
        <f>#REF!</f>
        <v>#REF!</v>
      </c>
      <c r="AT212" s="2" t="e">
        <f>#REF!</f>
        <v>#REF!</v>
      </c>
      <c r="AU212" s="2" t="e">
        <f>#REF!</f>
        <v>#REF!</v>
      </c>
      <c r="AV212" s="2" t="e">
        <f>#REF!</f>
        <v>#REF!</v>
      </c>
      <c r="AW212" s="2" t="e">
        <f>#REF!</f>
        <v>#REF!</v>
      </c>
      <c r="AX212" s="2" t="e">
        <f>#REF!</f>
        <v>#REF!</v>
      </c>
      <c r="AY212" s="2" t="e">
        <f>#REF!</f>
        <v>#REF!</v>
      </c>
      <c r="AZ212" s="2" t="e">
        <f>#REF!</f>
        <v>#REF!</v>
      </c>
      <c r="BA212" s="2" t="e">
        <f>#REF!</f>
        <v>#REF!</v>
      </c>
      <c r="BB212" s="2" t="e">
        <f>#REF!</f>
        <v>#REF!</v>
      </c>
      <c r="BC212" s="2" t="e">
        <f>#REF!</f>
        <v>#REF!</v>
      </c>
      <c r="BD212" s="2" t="e">
        <f>#REF!</f>
        <v>#REF!</v>
      </c>
      <c r="BE212" s="2" t="e">
        <f>#REF!</f>
        <v>#REF!</v>
      </c>
      <c r="BF212" s="2" t="e">
        <f>#REF!</f>
        <v>#REF!</v>
      </c>
      <c r="BG212" s="2" t="e">
        <f>#REF!</f>
        <v>#REF!</v>
      </c>
      <c r="BH212" s="2" t="e">
        <f>#REF!</f>
        <v>#REF!</v>
      </c>
      <c r="BI212" s="2" t="e">
        <f>#REF!</f>
        <v>#REF!</v>
      </c>
      <c r="BJ212" s="2" t="e">
        <f>#REF!</f>
        <v>#REF!</v>
      </c>
      <c r="BK212" s="2" t="e">
        <f>#REF!</f>
        <v>#REF!</v>
      </c>
      <c r="BL212" s="2" t="e">
        <f>#REF!</f>
        <v>#REF!</v>
      </c>
      <c r="BM212" s="2" t="e">
        <f>#REF!</f>
        <v>#REF!</v>
      </c>
      <c r="BN212" s="2" t="e">
        <f>#REF!</f>
        <v>#REF!</v>
      </c>
      <c r="BO212" s="2" t="e">
        <f>#REF!</f>
        <v>#REF!</v>
      </c>
      <c r="BP212" s="2" t="e">
        <f>#REF!</f>
        <v>#REF!</v>
      </c>
      <c r="BR212" s="113" t="str">
        <f t="shared" si="57"/>
        <v>86-1</v>
      </c>
      <c r="BS212" s="114">
        <f>OOC!G214</f>
        <v>16.490000000000002</v>
      </c>
      <c r="BT212" s="114">
        <f>OOC!H214</f>
        <v>16.43</v>
      </c>
      <c r="BU212" s="3" t="e">
        <f t="shared" si="58"/>
        <v>#REF!</v>
      </c>
      <c r="BV212" s="3" t="e">
        <f t="shared" si="59"/>
        <v>#REF!</v>
      </c>
      <c r="BW212" s="3" t="e">
        <f t="shared" si="60"/>
        <v>#REF!</v>
      </c>
      <c r="BX212" s="115" t="e">
        <f>IF(AND(IF(OOC!G214="",0,OOC!G214) &gt;= IF(O212="",0,O212), IF(O212="",0,O212) &gt; IF(L212="",0,L212)), "OOC",
IF(AND(IF(M212="",0,M212) &gt; IF(P212="",0,P212), IF(P212="",0,P212) &gt;= IF(OOC!H214="",0,OOC!H214)), "OOC",
IF(IF(O212="",0,O212) &gt; IF(OOC!G214="",0,OOC!G214), "OOS",
IF(IF(OOC!H214="",0,OOC!H214) &gt; IF(P212="",0,P212), "OOS", "OK"))))</f>
        <v>#REF!</v>
      </c>
    </row>
    <row r="213" spans="1:76" ht="15" customHeight="1">
      <c r="A213" s="17">
        <v>31</v>
      </c>
      <c r="B213" s="97" t="s">
        <v>388</v>
      </c>
      <c r="C213" s="105" t="s">
        <v>228</v>
      </c>
      <c r="D213" s="99" t="s">
        <v>135</v>
      </c>
      <c r="E213" s="100">
        <v>1.33</v>
      </c>
      <c r="F213" s="101" t="s">
        <v>44</v>
      </c>
      <c r="G213" s="102">
        <v>16.46</v>
      </c>
      <c r="H213" s="103" t="e">
        <f>IF(OOC!S213=0,"",OOC!S213)</f>
        <v>#REF!</v>
      </c>
      <c r="I213" s="103" t="e">
        <f>IF(OOC!T213=0,"",OOC!T213)</f>
        <v>#REF!</v>
      </c>
      <c r="J213" s="94" t="s">
        <v>12</v>
      </c>
      <c r="K213" s="75"/>
      <c r="L213" s="18" t="e">
        <f t="shared" si="70"/>
        <v>#REF!</v>
      </c>
      <c r="M213" s="24" t="e">
        <f t="shared" si="71"/>
        <v>#REF!</v>
      </c>
      <c r="N213" s="28"/>
      <c r="O213" s="3" t="e">
        <f t="shared" ref="O213:O239" si="77">IF(OR($AK213="",ISNUMBER($AK213)=FALSE),"",MAX(AK213:BP213))</f>
        <v>#REF!</v>
      </c>
      <c r="P213" s="3" t="e">
        <f t="shared" ref="P213:P239" si="78">IF(OR($AK213="",ISNUMBER($AK213)=FALSE),"",MIN(AK213:BP213))</f>
        <v>#REF!</v>
      </c>
      <c r="Q213" s="3" t="e">
        <f t="shared" ref="Q213:Q239" si="79">IF(OR($AK213="",ISNUMBER($AK213)=FALSE),"",AVERAGE(AK213:BP213))</f>
        <v>#REF!</v>
      </c>
      <c r="R213" s="4" t="e">
        <f t="shared" ref="R213:R239" si="80">IF(OR($AK213="",ISNUMBER($AK213)=FALSE),"",STDEV(AK213:BP213))</f>
        <v>#REF!</v>
      </c>
      <c r="S213" s="5" t="e">
        <f t="shared" si="65"/>
        <v>#REF!</v>
      </c>
      <c r="T213" s="77" t="e">
        <f t="shared" si="72"/>
        <v>#REF!</v>
      </c>
      <c r="U213" s="77" t="e">
        <f t="shared" si="35"/>
        <v>#REF!</v>
      </c>
      <c r="V213" s="5" t="e">
        <f t="shared" si="73"/>
        <v>#REF!</v>
      </c>
      <c r="W213" s="5" t="e">
        <f t="shared" si="74"/>
        <v>#REF!</v>
      </c>
      <c r="X213" s="5" t="e">
        <f t="shared" si="75"/>
        <v>#REF!</v>
      </c>
      <c r="Y213" s="73" t="e">
        <f t="shared" si="76"/>
        <v>#REF!</v>
      </c>
      <c r="Z213" s="32" t="e">
        <f t="shared" si="66"/>
        <v>#REF!</v>
      </c>
      <c r="AA213" s="32" t="e">
        <f t="shared" si="67"/>
        <v>#REF!</v>
      </c>
      <c r="AB213" s="32" t="e">
        <f t="shared" si="68"/>
        <v>#REF!</v>
      </c>
      <c r="AC213" s="32" t="e">
        <f t="shared" si="40"/>
        <v>#REF!</v>
      </c>
      <c r="AD213" s="29"/>
      <c r="AE213" s="20" t="str">
        <f t="shared" si="69"/>
        <v/>
      </c>
      <c r="AF213" s="76"/>
      <c r="AG213" s="60"/>
      <c r="AH213" s="60"/>
      <c r="AI213" s="61"/>
      <c r="AJ213" s="19"/>
      <c r="AK213" s="2" t="e">
        <f>#REF!</f>
        <v>#REF!</v>
      </c>
      <c r="AL213" s="2" t="e">
        <f>#REF!</f>
        <v>#REF!</v>
      </c>
      <c r="AM213" s="2" t="e">
        <f>#REF!</f>
        <v>#REF!</v>
      </c>
      <c r="AN213" s="2" t="e">
        <f>#REF!</f>
        <v>#REF!</v>
      </c>
      <c r="AO213" s="2" t="e">
        <f>#REF!</f>
        <v>#REF!</v>
      </c>
      <c r="AP213" s="2" t="e">
        <f>#REF!</f>
        <v>#REF!</v>
      </c>
      <c r="AQ213" s="2" t="e">
        <f>#REF!</f>
        <v>#REF!</v>
      </c>
      <c r="AR213" s="2" t="e">
        <f>#REF!</f>
        <v>#REF!</v>
      </c>
      <c r="AS213" s="2" t="e">
        <f>#REF!</f>
        <v>#REF!</v>
      </c>
      <c r="AT213" s="2" t="e">
        <f>#REF!</f>
        <v>#REF!</v>
      </c>
      <c r="AU213" s="2" t="e">
        <f>#REF!</f>
        <v>#REF!</v>
      </c>
      <c r="AV213" s="2" t="e">
        <f>#REF!</f>
        <v>#REF!</v>
      </c>
      <c r="AW213" s="2" t="e">
        <f>#REF!</f>
        <v>#REF!</v>
      </c>
      <c r="AX213" s="2" t="e">
        <f>#REF!</f>
        <v>#REF!</v>
      </c>
      <c r="AY213" s="2" t="e">
        <f>#REF!</f>
        <v>#REF!</v>
      </c>
      <c r="AZ213" s="2" t="e">
        <f>#REF!</f>
        <v>#REF!</v>
      </c>
      <c r="BA213" s="2" t="e">
        <f>#REF!</f>
        <v>#REF!</v>
      </c>
      <c r="BB213" s="2" t="e">
        <f>#REF!</f>
        <v>#REF!</v>
      </c>
      <c r="BC213" s="2" t="e">
        <f>#REF!</f>
        <v>#REF!</v>
      </c>
      <c r="BD213" s="2" t="e">
        <f>#REF!</f>
        <v>#REF!</v>
      </c>
      <c r="BE213" s="2" t="e">
        <f>#REF!</f>
        <v>#REF!</v>
      </c>
      <c r="BF213" s="2" t="e">
        <f>#REF!</f>
        <v>#REF!</v>
      </c>
      <c r="BG213" s="2" t="e">
        <f>#REF!</f>
        <v>#REF!</v>
      </c>
      <c r="BH213" s="2" t="e">
        <f>#REF!</f>
        <v>#REF!</v>
      </c>
      <c r="BI213" s="2" t="e">
        <f>#REF!</f>
        <v>#REF!</v>
      </c>
      <c r="BJ213" s="2" t="e">
        <f>#REF!</f>
        <v>#REF!</v>
      </c>
      <c r="BK213" s="2" t="e">
        <f>#REF!</f>
        <v>#REF!</v>
      </c>
      <c r="BL213" s="2" t="e">
        <f>#REF!</f>
        <v>#REF!</v>
      </c>
      <c r="BM213" s="2" t="e">
        <f>#REF!</f>
        <v>#REF!</v>
      </c>
      <c r="BN213" s="2" t="e">
        <f>#REF!</f>
        <v>#REF!</v>
      </c>
      <c r="BO213" s="2" t="e">
        <f>#REF!</f>
        <v>#REF!</v>
      </c>
      <c r="BP213" s="2" t="e">
        <f>#REF!</f>
        <v>#REF!</v>
      </c>
      <c r="BR213" s="113" t="str">
        <f t="shared" si="57"/>
        <v>86-2</v>
      </c>
      <c r="BS213" s="114">
        <f>OOC!G215</f>
        <v>16.490000000000002</v>
      </c>
      <c r="BT213" s="114">
        <f>OOC!H215</f>
        <v>16.43</v>
      </c>
      <c r="BU213" s="3" t="e">
        <f t="shared" si="58"/>
        <v>#REF!</v>
      </c>
      <c r="BV213" s="3" t="e">
        <f t="shared" si="59"/>
        <v>#REF!</v>
      </c>
      <c r="BW213" s="3" t="e">
        <f t="shared" si="60"/>
        <v>#REF!</v>
      </c>
      <c r="BX213" s="115" t="e">
        <f>IF(AND(IF(OOC!G215="",0,OOC!G215) &gt;= IF(O213="",0,O213), IF(O213="",0,O213) &gt; IF(L213="",0,L213)), "OOC",
IF(AND(IF(M213="",0,M213) &gt; IF(P213="",0,P213), IF(P213="",0,P213) &gt;= IF(OOC!H215="",0,OOC!H215)), "OOC",
IF(IF(O213="",0,O213) &gt; IF(OOC!G215="",0,OOC!G215), "OOS",
IF(IF(OOC!H215="",0,OOC!H215) &gt; IF(P213="",0,P213), "OOS", "OK"))))</f>
        <v>#REF!</v>
      </c>
    </row>
    <row r="214" spans="1:76" ht="15" customHeight="1">
      <c r="A214" s="17">
        <v>30</v>
      </c>
      <c r="B214" s="97" t="s">
        <v>388</v>
      </c>
      <c r="C214" s="105" t="s">
        <v>390</v>
      </c>
      <c r="D214" s="99" t="s">
        <v>386</v>
      </c>
      <c r="E214" s="100">
        <v>1.33</v>
      </c>
      <c r="F214" s="101" t="s">
        <v>44</v>
      </c>
      <c r="G214" s="102">
        <v>16.46</v>
      </c>
      <c r="H214" s="103" t="e">
        <f>IF(OOC!S214=0,"",OOC!S214)</f>
        <v>#REF!</v>
      </c>
      <c r="I214" s="103" t="e">
        <f>IF(OOC!T214=0,"",OOC!T214)</f>
        <v>#REF!</v>
      </c>
      <c r="J214" s="94" t="s">
        <v>12</v>
      </c>
      <c r="K214" s="75"/>
      <c r="L214" s="18" t="e">
        <f t="shared" si="70"/>
        <v>#REF!</v>
      </c>
      <c r="M214" s="24" t="e">
        <f t="shared" si="71"/>
        <v>#REF!</v>
      </c>
      <c r="N214" s="28"/>
      <c r="O214" s="3" t="e">
        <f t="shared" si="77"/>
        <v>#REF!</v>
      </c>
      <c r="P214" s="3" t="e">
        <f t="shared" si="78"/>
        <v>#REF!</v>
      </c>
      <c r="Q214" s="3" t="e">
        <f t="shared" si="79"/>
        <v>#REF!</v>
      </c>
      <c r="R214" s="4" t="e">
        <f t="shared" si="80"/>
        <v>#REF!</v>
      </c>
      <c r="S214" s="5" t="e">
        <f t="shared" si="65"/>
        <v>#REF!</v>
      </c>
      <c r="T214" s="77" t="e">
        <f t="shared" si="72"/>
        <v>#REF!</v>
      </c>
      <c r="U214" s="77" t="e">
        <f t="shared" si="35"/>
        <v>#REF!</v>
      </c>
      <c r="V214" s="5" t="e">
        <f t="shared" si="73"/>
        <v>#REF!</v>
      </c>
      <c r="W214" s="5" t="e">
        <f t="shared" si="74"/>
        <v>#REF!</v>
      </c>
      <c r="X214" s="5" t="e">
        <f t="shared" si="75"/>
        <v>#REF!</v>
      </c>
      <c r="Y214" s="73" t="e">
        <f t="shared" si="76"/>
        <v>#REF!</v>
      </c>
      <c r="Z214" s="32" t="e">
        <f t="shared" ref="Z214:Z257" si="81">IF($Q214="","",IF(F214="Tolerance",IF(($E214*3*R214+Q214)-G214&lt;H214,"",($E214*3*R214+Q214)-G214),IF(OR(F214="GD&amp;T",F214="MAX"),IF(($E214*3*R214+Q214)&lt;H214,"",($E214*3*R214+Q214)),"")))</f>
        <v>#REF!</v>
      </c>
      <c r="AA214" s="32" t="e">
        <f t="shared" ref="AA214:AA257" si="82">IF(Q214="","",IF(F214="Tolerance",IF(-(($E214*3*R214)-Q214)-G214&gt;I214,"",-(($E214*3*R214)-Q214)-G214),IF(F214="MIN",IF(-(($E214*3*R214)-Q214)&gt;I214,"",-(($E214*3*R214)-Q214)),"")))</f>
        <v>#REF!</v>
      </c>
      <c r="AB214" s="32" t="e">
        <f t="shared" ref="AB214:AB257" si="83">IF(OR(G214="",Q214=""),"",(L214+M214)/2-Q214)</f>
        <v>#REF!</v>
      </c>
      <c r="AC214" s="32" t="e">
        <f t="shared" si="40"/>
        <v>#REF!</v>
      </c>
      <c r="AD214" s="29"/>
      <c r="AE214" s="20" t="str">
        <f t="shared" si="69"/>
        <v/>
      </c>
      <c r="AF214" s="76"/>
      <c r="AG214" s="60"/>
      <c r="AH214" s="60"/>
      <c r="AI214" s="61"/>
      <c r="AJ214" s="19"/>
      <c r="AK214" s="2" t="e">
        <f>#REF!</f>
        <v>#REF!</v>
      </c>
      <c r="AL214" s="2" t="e">
        <f>#REF!</f>
        <v>#REF!</v>
      </c>
      <c r="AM214" s="2" t="e">
        <f>#REF!</f>
        <v>#REF!</v>
      </c>
      <c r="AN214" s="2" t="e">
        <f>#REF!</f>
        <v>#REF!</v>
      </c>
      <c r="AO214" s="2" t="e">
        <f>#REF!</f>
        <v>#REF!</v>
      </c>
      <c r="AP214" s="2" t="e">
        <f>#REF!</f>
        <v>#REF!</v>
      </c>
      <c r="AQ214" s="2" t="e">
        <f>#REF!</f>
        <v>#REF!</v>
      </c>
      <c r="AR214" s="2" t="e">
        <f>#REF!</f>
        <v>#REF!</v>
      </c>
      <c r="AS214" s="2" t="e">
        <f>#REF!</f>
        <v>#REF!</v>
      </c>
      <c r="AT214" s="2" t="e">
        <f>#REF!</f>
        <v>#REF!</v>
      </c>
      <c r="AU214" s="2" t="e">
        <f>#REF!</f>
        <v>#REF!</v>
      </c>
      <c r="AV214" s="2" t="e">
        <f>#REF!</f>
        <v>#REF!</v>
      </c>
      <c r="AW214" s="2" t="e">
        <f>#REF!</f>
        <v>#REF!</v>
      </c>
      <c r="AX214" s="2" t="e">
        <f>#REF!</f>
        <v>#REF!</v>
      </c>
      <c r="AY214" s="2" t="e">
        <f>#REF!</f>
        <v>#REF!</v>
      </c>
      <c r="AZ214" s="2" t="e">
        <f>#REF!</f>
        <v>#REF!</v>
      </c>
      <c r="BA214" s="2" t="e">
        <f>#REF!</f>
        <v>#REF!</v>
      </c>
      <c r="BB214" s="2" t="e">
        <f>#REF!</f>
        <v>#REF!</v>
      </c>
      <c r="BC214" s="2" t="e">
        <f>#REF!</f>
        <v>#REF!</v>
      </c>
      <c r="BD214" s="2" t="e">
        <f>#REF!</f>
        <v>#REF!</v>
      </c>
      <c r="BE214" s="2" t="e">
        <f>#REF!</f>
        <v>#REF!</v>
      </c>
      <c r="BF214" s="2" t="e">
        <f>#REF!</f>
        <v>#REF!</v>
      </c>
      <c r="BG214" s="2" t="e">
        <f>#REF!</f>
        <v>#REF!</v>
      </c>
      <c r="BH214" s="2" t="e">
        <f>#REF!</f>
        <v>#REF!</v>
      </c>
      <c r="BI214" s="2" t="e">
        <f>#REF!</f>
        <v>#REF!</v>
      </c>
      <c r="BJ214" s="2" t="e">
        <f>#REF!</f>
        <v>#REF!</v>
      </c>
      <c r="BK214" s="2" t="e">
        <f>#REF!</f>
        <v>#REF!</v>
      </c>
      <c r="BL214" s="2" t="e">
        <f>#REF!</f>
        <v>#REF!</v>
      </c>
      <c r="BM214" s="2" t="e">
        <f>#REF!</f>
        <v>#REF!</v>
      </c>
      <c r="BN214" s="2" t="e">
        <f>#REF!</f>
        <v>#REF!</v>
      </c>
      <c r="BO214" s="2" t="e">
        <f>#REF!</f>
        <v>#REF!</v>
      </c>
      <c r="BP214" s="2" t="e">
        <f>#REF!</f>
        <v>#REF!</v>
      </c>
      <c r="BR214" s="113" t="str">
        <f t="shared" si="57"/>
        <v>86-3</v>
      </c>
      <c r="BS214" s="114">
        <f>OOC!G216</f>
        <v>16.490000000000002</v>
      </c>
      <c r="BT214" s="114">
        <f>OOC!H216</f>
        <v>16.43</v>
      </c>
      <c r="BU214" s="3" t="e">
        <f t="shared" si="58"/>
        <v>#REF!</v>
      </c>
      <c r="BV214" s="3" t="e">
        <f t="shared" si="59"/>
        <v>#REF!</v>
      </c>
      <c r="BW214" s="3" t="e">
        <f t="shared" si="60"/>
        <v>#REF!</v>
      </c>
      <c r="BX214" s="115" t="e">
        <f>IF(AND(IF(OOC!G216="",0,OOC!G216) &gt;= IF(O214="",0,O214), IF(O214="",0,O214) &gt; IF(L214="",0,L214)), "OOC",
IF(AND(IF(M214="",0,M214) &gt; IF(P214="",0,P214), IF(P214="",0,P214) &gt;= IF(OOC!H216="",0,OOC!H216)), "OOC",
IF(IF(O214="",0,O214) &gt; IF(OOC!G216="",0,OOC!G216), "OOS",
IF(IF(OOC!H216="",0,OOC!H216) &gt; IF(P214="",0,P214), "OOS", "OK"))))</f>
        <v>#REF!</v>
      </c>
    </row>
    <row r="215" spans="1:76" ht="15" customHeight="1">
      <c r="A215" s="17">
        <v>31</v>
      </c>
      <c r="B215" s="97" t="s">
        <v>388</v>
      </c>
      <c r="C215" s="105" t="s">
        <v>391</v>
      </c>
      <c r="D215" s="99" t="s">
        <v>135</v>
      </c>
      <c r="E215" s="100">
        <v>1.33</v>
      </c>
      <c r="F215" s="101" t="s">
        <v>44</v>
      </c>
      <c r="G215" s="102">
        <v>16.46</v>
      </c>
      <c r="H215" s="103" t="e">
        <f>IF(OOC!S215=0,"",OOC!S215)</f>
        <v>#REF!</v>
      </c>
      <c r="I215" s="103" t="e">
        <f>IF(OOC!T215=0,"",OOC!T215)</f>
        <v>#REF!</v>
      </c>
      <c r="J215" s="94" t="s">
        <v>12</v>
      </c>
      <c r="K215" s="75"/>
      <c r="L215" s="18" t="e">
        <f t="shared" si="70"/>
        <v>#REF!</v>
      </c>
      <c r="M215" s="24" t="e">
        <f t="shared" si="71"/>
        <v>#REF!</v>
      </c>
      <c r="N215" s="28"/>
      <c r="O215" s="3" t="e">
        <f t="shared" si="77"/>
        <v>#REF!</v>
      </c>
      <c r="P215" s="3" t="e">
        <f t="shared" si="78"/>
        <v>#REF!</v>
      </c>
      <c r="Q215" s="3" t="e">
        <f t="shared" si="79"/>
        <v>#REF!</v>
      </c>
      <c r="R215" s="4" t="e">
        <f t="shared" si="80"/>
        <v>#REF!</v>
      </c>
      <c r="S215" s="5" t="e">
        <f t="shared" si="65"/>
        <v>#REF!</v>
      </c>
      <c r="T215" s="77" t="e">
        <f t="shared" si="72"/>
        <v>#REF!</v>
      </c>
      <c r="U215" s="77" t="e">
        <f t="shared" si="35"/>
        <v>#REF!</v>
      </c>
      <c r="V215" s="5" t="e">
        <f t="shared" si="73"/>
        <v>#REF!</v>
      </c>
      <c r="W215" s="5" t="e">
        <f t="shared" si="74"/>
        <v>#REF!</v>
      </c>
      <c r="X215" s="5" t="e">
        <f t="shared" si="75"/>
        <v>#REF!</v>
      </c>
      <c r="Y215" s="73" t="e">
        <f t="shared" si="76"/>
        <v>#REF!</v>
      </c>
      <c r="Z215" s="32" t="e">
        <f t="shared" si="81"/>
        <v>#REF!</v>
      </c>
      <c r="AA215" s="32" t="e">
        <f t="shared" si="82"/>
        <v>#REF!</v>
      </c>
      <c r="AB215" s="32" t="e">
        <f t="shared" si="83"/>
        <v>#REF!</v>
      </c>
      <c r="AC215" s="32" t="e">
        <f t="shared" si="40"/>
        <v>#REF!</v>
      </c>
      <c r="AD215" s="29"/>
      <c r="AE215" s="20" t="str">
        <f t="shared" si="69"/>
        <v/>
      </c>
      <c r="AF215" s="76"/>
      <c r="AG215" s="60"/>
      <c r="AH215" s="60"/>
      <c r="AI215" s="61"/>
      <c r="AJ215" s="19"/>
      <c r="AK215" s="2" t="e">
        <f>#REF!</f>
        <v>#REF!</v>
      </c>
      <c r="AL215" s="2" t="e">
        <f>#REF!</f>
        <v>#REF!</v>
      </c>
      <c r="AM215" s="2" t="e">
        <f>#REF!</f>
        <v>#REF!</v>
      </c>
      <c r="AN215" s="2" t="e">
        <f>#REF!</f>
        <v>#REF!</v>
      </c>
      <c r="AO215" s="2" t="e">
        <f>#REF!</f>
        <v>#REF!</v>
      </c>
      <c r="AP215" s="2" t="e">
        <f>#REF!</f>
        <v>#REF!</v>
      </c>
      <c r="AQ215" s="2" t="e">
        <f>#REF!</f>
        <v>#REF!</v>
      </c>
      <c r="AR215" s="2" t="e">
        <f>#REF!</f>
        <v>#REF!</v>
      </c>
      <c r="AS215" s="2" t="e">
        <f>#REF!</f>
        <v>#REF!</v>
      </c>
      <c r="AT215" s="2" t="e">
        <f>#REF!</f>
        <v>#REF!</v>
      </c>
      <c r="AU215" s="2" t="e">
        <f>#REF!</f>
        <v>#REF!</v>
      </c>
      <c r="AV215" s="2" t="e">
        <f>#REF!</f>
        <v>#REF!</v>
      </c>
      <c r="AW215" s="2" t="e">
        <f>#REF!</f>
        <v>#REF!</v>
      </c>
      <c r="AX215" s="2" t="e">
        <f>#REF!</f>
        <v>#REF!</v>
      </c>
      <c r="AY215" s="2" t="e">
        <f>#REF!</f>
        <v>#REF!</v>
      </c>
      <c r="AZ215" s="2" t="e">
        <f>#REF!</f>
        <v>#REF!</v>
      </c>
      <c r="BA215" s="2" t="e">
        <f>#REF!</f>
        <v>#REF!</v>
      </c>
      <c r="BB215" s="2" t="e">
        <f>#REF!</f>
        <v>#REF!</v>
      </c>
      <c r="BC215" s="2" t="e">
        <f>#REF!</f>
        <v>#REF!</v>
      </c>
      <c r="BD215" s="2" t="e">
        <f>#REF!</f>
        <v>#REF!</v>
      </c>
      <c r="BE215" s="2" t="e">
        <f>#REF!</f>
        <v>#REF!</v>
      </c>
      <c r="BF215" s="2" t="e">
        <f>#REF!</f>
        <v>#REF!</v>
      </c>
      <c r="BG215" s="2" t="e">
        <f>#REF!</f>
        <v>#REF!</v>
      </c>
      <c r="BH215" s="2" t="e">
        <f>#REF!</f>
        <v>#REF!</v>
      </c>
      <c r="BI215" s="2" t="e">
        <f>#REF!</f>
        <v>#REF!</v>
      </c>
      <c r="BJ215" s="2" t="e">
        <f>#REF!</f>
        <v>#REF!</v>
      </c>
      <c r="BK215" s="2" t="e">
        <f>#REF!</f>
        <v>#REF!</v>
      </c>
      <c r="BL215" s="2" t="e">
        <f>#REF!</f>
        <v>#REF!</v>
      </c>
      <c r="BM215" s="2" t="e">
        <f>#REF!</f>
        <v>#REF!</v>
      </c>
      <c r="BN215" s="2" t="e">
        <f>#REF!</f>
        <v>#REF!</v>
      </c>
      <c r="BO215" s="2" t="e">
        <f>#REF!</f>
        <v>#REF!</v>
      </c>
      <c r="BP215" s="2" t="e">
        <f>#REF!</f>
        <v>#REF!</v>
      </c>
      <c r="BR215" s="113" t="str">
        <f t="shared" si="57"/>
        <v>86-4</v>
      </c>
      <c r="BS215" s="114">
        <f>OOC!G217</f>
        <v>16.490000000000002</v>
      </c>
      <c r="BT215" s="114">
        <f>OOC!H217</f>
        <v>16.43</v>
      </c>
      <c r="BU215" s="3" t="e">
        <f t="shared" si="58"/>
        <v>#REF!</v>
      </c>
      <c r="BV215" s="3" t="e">
        <f t="shared" si="59"/>
        <v>#REF!</v>
      </c>
      <c r="BW215" s="3" t="e">
        <f t="shared" si="60"/>
        <v>#REF!</v>
      </c>
      <c r="BX215" s="115" t="e">
        <f>IF(AND(IF(OOC!G217="",0,OOC!G217) &gt;= IF(O215="",0,O215), IF(O215="",0,O215) &gt; IF(L215="",0,L215)), "OOC",
IF(AND(IF(M215="",0,M215) &gt; IF(P215="",0,P215), IF(P215="",0,P215) &gt;= IF(OOC!H217="",0,OOC!H217)), "OOC",
IF(IF(O215="",0,O215) &gt; IF(OOC!G217="",0,OOC!G217), "OOS",
IF(IF(OOC!H217="",0,OOC!H217) &gt; IF(P215="",0,P215), "OOS", "OK"))))</f>
        <v>#REF!</v>
      </c>
    </row>
    <row r="216" spans="1:76" ht="15" customHeight="1">
      <c r="A216" s="17">
        <v>30</v>
      </c>
      <c r="B216" s="97" t="s">
        <v>388</v>
      </c>
      <c r="C216" s="105" t="s">
        <v>392</v>
      </c>
      <c r="D216" s="99" t="s">
        <v>135</v>
      </c>
      <c r="E216" s="100">
        <v>1.33</v>
      </c>
      <c r="F216" s="101" t="s">
        <v>44</v>
      </c>
      <c r="G216" s="102">
        <v>16.46</v>
      </c>
      <c r="H216" s="103" t="e">
        <f>IF(OOC!S216=0,"",OOC!S216)</f>
        <v>#REF!</v>
      </c>
      <c r="I216" s="103" t="e">
        <f>IF(OOC!T216=0,"",OOC!T216)</f>
        <v>#REF!</v>
      </c>
      <c r="J216" s="94" t="s">
        <v>12</v>
      </c>
      <c r="K216" s="75"/>
      <c r="L216" s="18" t="e">
        <f t="shared" si="70"/>
        <v>#REF!</v>
      </c>
      <c r="M216" s="24" t="e">
        <f t="shared" si="71"/>
        <v>#REF!</v>
      </c>
      <c r="N216" s="28"/>
      <c r="O216" s="3" t="e">
        <f t="shared" si="77"/>
        <v>#REF!</v>
      </c>
      <c r="P216" s="3" t="e">
        <f t="shared" si="78"/>
        <v>#REF!</v>
      </c>
      <c r="Q216" s="3" t="e">
        <f t="shared" si="79"/>
        <v>#REF!</v>
      </c>
      <c r="R216" s="4" t="e">
        <f t="shared" si="80"/>
        <v>#REF!</v>
      </c>
      <c r="S216" s="5" t="e">
        <f t="shared" si="65"/>
        <v>#REF!</v>
      </c>
      <c r="T216" s="77" t="e">
        <f t="shared" si="72"/>
        <v>#REF!</v>
      </c>
      <c r="U216" s="77" t="e">
        <f t="shared" si="35"/>
        <v>#REF!</v>
      </c>
      <c r="V216" s="5" t="e">
        <f t="shared" si="73"/>
        <v>#REF!</v>
      </c>
      <c r="W216" s="5" t="e">
        <f t="shared" si="74"/>
        <v>#REF!</v>
      </c>
      <c r="X216" s="5" t="e">
        <f t="shared" si="75"/>
        <v>#REF!</v>
      </c>
      <c r="Y216" s="73" t="e">
        <f t="shared" si="76"/>
        <v>#REF!</v>
      </c>
      <c r="Z216" s="32" t="e">
        <f t="shared" si="81"/>
        <v>#REF!</v>
      </c>
      <c r="AA216" s="32" t="e">
        <f t="shared" si="82"/>
        <v>#REF!</v>
      </c>
      <c r="AB216" s="32" t="e">
        <f t="shared" si="83"/>
        <v>#REF!</v>
      </c>
      <c r="AC216" s="32" t="e">
        <f t="shared" si="40"/>
        <v>#REF!</v>
      </c>
      <c r="AD216" s="29"/>
      <c r="AE216" s="20" t="str">
        <f t="shared" si="69"/>
        <v/>
      </c>
      <c r="AF216" s="76"/>
      <c r="AG216" s="60"/>
      <c r="AH216" s="60"/>
      <c r="AI216" s="61"/>
      <c r="AJ216" s="19"/>
      <c r="AK216" s="2" t="e">
        <f>#REF!</f>
        <v>#REF!</v>
      </c>
      <c r="AL216" s="2" t="e">
        <f>#REF!</f>
        <v>#REF!</v>
      </c>
      <c r="AM216" s="2" t="e">
        <f>#REF!</f>
        <v>#REF!</v>
      </c>
      <c r="AN216" s="2" t="e">
        <f>#REF!</f>
        <v>#REF!</v>
      </c>
      <c r="AO216" s="2" t="e">
        <f>#REF!</f>
        <v>#REF!</v>
      </c>
      <c r="AP216" s="2" t="e">
        <f>#REF!</f>
        <v>#REF!</v>
      </c>
      <c r="AQ216" s="2" t="e">
        <f>#REF!</f>
        <v>#REF!</v>
      </c>
      <c r="AR216" s="2" t="e">
        <f>#REF!</f>
        <v>#REF!</v>
      </c>
      <c r="AS216" s="2" t="e">
        <f>#REF!</f>
        <v>#REF!</v>
      </c>
      <c r="AT216" s="2" t="e">
        <f>#REF!</f>
        <v>#REF!</v>
      </c>
      <c r="AU216" s="2" t="e">
        <f>#REF!</f>
        <v>#REF!</v>
      </c>
      <c r="AV216" s="2" t="e">
        <f>#REF!</f>
        <v>#REF!</v>
      </c>
      <c r="AW216" s="2" t="e">
        <f>#REF!</f>
        <v>#REF!</v>
      </c>
      <c r="AX216" s="2" t="e">
        <f>#REF!</f>
        <v>#REF!</v>
      </c>
      <c r="AY216" s="2" t="e">
        <f>#REF!</f>
        <v>#REF!</v>
      </c>
      <c r="AZ216" s="2" t="e">
        <f>#REF!</f>
        <v>#REF!</v>
      </c>
      <c r="BA216" s="2" t="e">
        <f>#REF!</f>
        <v>#REF!</v>
      </c>
      <c r="BB216" s="2" t="e">
        <f>#REF!</f>
        <v>#REF!</v>
      </c>
      <c r="BC216" s="2" t="e">
        <f>#REF!</f>
        <v>#REF!</v>
      </c>
      <c r="BD216" s="2" t="e">
        <f>#REF!</f>
        <v>#REF!</v>
      </c>
      <c r="BE216" s="2" t="e">
        <f>#REF!</f>
        <v>#REF!</v>
      </c>
      <c r="BF216" s="2" t="e">
        <f>#REF!</f>
        <v>#REF!</v>
      </c>
      <c r="BG216" s="2" t="e">
        <f>#REF!</f>
        <v>#REF!</v>
      </c>
      <c r="BH216" s="2" t="e">
        <f>#REF!</f>
        <v>#REF!</v>
      </c>
      <c r="BI216" s="2" t="e">
        <f>#REF!</f>
        <v>#REF!</v>
      </c>
      <c r="BJ216" s="2" t="e">
        <f>#REF!</f>
        <v>#REF!</v>
      </c>
      <c r="BK216" s="2" t="e">
        <f>#REF!</f>
        <v>#REF!</v>
      </c>
      <c r="BL216" s="2" t="e">
        <f>#REF!</f>
        <v>#REF!</v>
      </c>
      <c r="BM216" s="2" t="e">
        <f>#REF!</f>
        <v>#REF!</v>
      </c>
      <c r="BN216" s="2" t="e">
        <f>#REF!</f>
        <v>#REF!</v>
      </c>
      <c r="BO216" s="2" t="e">
        <f>#REF!</f>
        <v>#REF!</v>
      </c>
      <c r="BP216" s="2" t="e">
        <f>#REF!</f>
        <v>#REF!</v>
      </c>
      <c r="BR216" s="113" t="str">
        <f t="shared" si="57"/>
        <v>86-5</v>
      </c>
      <c r="BS216" s="114">
        <f>OOC!G218</f>
        <v>16.490000000000002</v>
      </c>
      <c r="BT216" s="114">
        <f>OOC!H218</f>
        <v>16.43</v>
      </c>
      <c r="BU216" s="3" t="e">
        <f t="shared" si="58"/>
        <v>#REF!</v>
      </c>
      <c r="BV216" s="3" t="e">
        <f t="shared" si="59"/>
        <v>#REF!</v>
      </c>
      <c r="BW216" s="3" t="e">
        <f t="shared" si="60"/>
        <v>#REF!</v>
      </c>
      <c r="BX216" s="115" t="e">
        <f>IF(AND(IF(OOC!G218="",0,OOC!G218) &gt;= IF(O216="",0,O216), IF(O216="",0,O216) &gt; IF(L216="",0,L216)), "OOC",
IF(AND(IF(M216="",0,M216) &gt; IF(P216="",0,P216), IF(P216="",0,P216) &gt;= IF(OOC!H218="",0,OOC!H218)), "OOC",
IF(IF(O216="",0,O216) &gt; IF(OOC!G218="",0,OOC!G218), "OOS",
IF(IF(OOC!H218="",0,OOC!H218) &gt; IF(P216="",0,P216), "OOS", "OK"))))</f>
        <v>#REF!</v>
      </c>
    </row>
    <row r="217" spans="1:76" ht="15" customHeight="1">
      <c r="A217" s="17">
        <v>31</v>
      </c>
      <c r="B217" s="97" t="s">
        <v>388</v>
      </c>
      <c r="C217" s="105" t="s">
        <v>393</v>
      </c>
      <c r="D217" s="99" t="s">
        <v>386</v>
      </c>
      <c r="E217" s="100">
        <v>1.33</v>
      </c>
      <c r="F217" s="101" t="s">
        <v>44</v>
      </c>
      <c r="G217" s="102">
        <v>16.46</v>
      </c>
      <c r="H217" s="103" t="e">
        <f>IF(OOC!S217=0,"",OOC!S217)</f>
        <v>#REF!</v>
      </c>
      <c r="I217" s="103" t="e">
        <f>IF(OOC!T217=0,"",OOC!T217)</f>
        <v>#REF!</v>
      </c>
      <c r="J217" s="94" t="s">
        <v>12</v>
      </c>
      <c r="K217" s="75"/>
      <c r="L217" s="18" t="e">
        <f t="shared" si="70"/>
        <v>#REF!</v>
      </c>
      <c r="M217" s="24" t="e">
        <f t="shared" si="71"/>
        <v>#REF!</v>
      </c>
      <c r="N217" s="28"/>
      <c r="O217" s="3" t="e">
        <f t="shared" si="77"/>
        <v>#REF!</v>
      </c>
      <c r="P217" s="3" t="e">
        <f t="shared" si="78"/>
        <v>#REF!</v>
      </c>
      <c r="Q217" s="3" t="e">
        <f t="shared" si="79"/>
        <v>#REF!</v>
      </c>
      <c r="R217" s="4" t="e">
        <f t="shared" si="80"/>
        <v>#REF!</v>
      </c>
      <c r="S217" s="5" t="e">
        <f t="shared" si="65"/>
        <v>#REF!</v>
      </c>
      <c r="T217" s="77" t="e">
        <f t="shared" si="72"/>
        <v>#REF!</v>
      </c>
      <c r="U217" s="77" t="e">
        <f t="shared" si="35"/>
        <v>#REF!</v>
      </c>
      <c r="V217" s="5" t="e">
        <f t="shared" si="73"/>
        <v>#REF!</v>
      </c>
      <c r="W217" s="5" t="e">
        <f t="shared" si="74"/>
        <v>#REF!</v>
      </c>
      <c r="X217" s="5" t="e">
        <f t="shared" si="75"/>
        <v>#REF!</v>
      </c>
      <c r="Y217" s="73" t="e">
        <f t="shared" si="76"/>
        <v>#REF!</v>
      </c>
      <c r="Z217" s="32" t="e">
        <f t="shared" si="81"/>
        <v>#REF!</v>
      </c>
      <c r="AA217" s="32" t="e">
        <f t="shared" si="82"/>
        <v>#REF!</v>
      </c>
      <c r="AB217" s="32" t="e">
        <f t="shared" si="83"/>
        <v>#REF!</v>
      </c>
      <c r="AC217" s="32" t="e">
        <f t="shared" si="40"/>
        <v>#REF!</v>
      </c>
      <c r="AD217" s="29"/>
      <c r="AE217" s="20" t="str">
        <f t="shared" si="69"/>
        <v/>
      </c>
      <c r="AF217" s="76"/>
      <c r="AG217" s="60"/>
      <c r="AH217" s="60"/>
      <c r="AI217" s="61"/>
      <c r="AJ217" s="19"/>
      <c r="AK217" s="2" t="e">
        <f>#REF!</f>
        <v>#REF!</v>
      </c>
      <c r="AL217" s="2" t="e">
        <f>#REF!</f>
        <v>#REF!</v>
      </c>
      <c r="AM217" s="2" t="e">
        <f>#REF!</f>
        <v>#REF!</v>
      </c>
      <c r="AN217" s="2" t="e">
        <f>#REF!</f>
        <v>#REF!</v>
      </c>
      <c r="AO217" s="2" t="e">
        <f>#REF!</f>
        <v>#REF!</v>
      </c>
      <c r="AP217" s="2" t="e">
        <f>#REF!</f>
        <v>#REF!</v>
      </c>
      <c r="AQ217" s="2" t="e">
        <f>#REF!</f>
        <v>#REF!</v>
      </c>
      <c r="AR217" s="2" t="e">
        <f>#REF!</f>
        <v>#REF!</v>
      </c>
      <c r="AS217" s="2" t="e">
        <f>#REF!</f>
        <v>#REF!</v>
      </c>
      <c r="AT217" s="2" t="e">
        <f>#REF!</f>
        <v>#REF!</v>
      </c>
      <c r="AU217" s="2" t="e">
        <f>#REF!</f>
        <v>#REF!</v>
      </c>
      <c r="AV217" s="2" t="e">
        <f>#REF!</f>
        <v>#REF!</v>
      </c>
      <c r="AW217" s="2" t="e">
        <f>#REF!</f>
        <v>#REF!</v>
      </c>
      <c r="AX217" s="2" t="e">
        <f>#REF!</f>
        <v>#REF!</v>
      </c>
      <c r="AY217" s="2" t="e">
        <f>#REF!</f>
        <v>#REF!</v>
      </c>
      <c r="AZ217" s="2" t="e">
        <f>#REF!</f>
        <v>#REF!</v>
      </c>
      <c r="BA217" s="2" t="e">
        <f>#REF!</f>
        <v>#REF!</v>
      </c>
      <c r="BB217" s="2" t="e">
        <f>#REF!</f>
        <v>#REF!</v>
      </c>
      <c r="BC217" s="2" t="e">
        <f>#REF!</f>
        <v>#REF!</v>
      </c>
      <c r="BD217" s="2" t="e">
        <f>#REF!</f>
        <v>#REF!</v>
      </c>
      <c r="BE217" s="2" t="e">
        <f>#REF!</f>
        <v>#REF!</v>
      </c>
      <c r="BF217" s="2" t="e">
        <f>#REF!</f>
        <v>#REF!</v>
      </c>
      <c r="BG217" s="2" t="e">
        <f>#REF!</f>
        <v>#REF!</v>
      </c>
      <c r="BH217" s="2" t="e">
        <f>#REF!</f>
        <v>#REF!</v>
      </c>
      <c r="BI217" s="2" t="e">
        <f>#REF!</f>
        <v>#REF!</v>
      </c>
      <c r="BJ217" s="2" t="e">
        <f>#REF!</f>
        <v>#REF!</v>
      </c>
      <c r="BK217" s="2" t="e">
        <f>#REF!</f>
        <v>#REF!</v>
      </c>
      <c r="BL217" s="2" t="e">
        <f>#REF!</f>
        <v>#REF!</v>
      </c>
      <c r="BM217" s="2" t="e">
        <f>#REF!</f>
        <v>#REF!</v>
      </c>
      <c r="BN217" s="2" t="e">
        <f>#REF!</f>
        <v>#REF!</v>
      </c>
      <c r="BO217" s="2" t="e">
        <f>#REF!</f>
        <v>#REF!</v>
      </c>
      <c r="BP217" s="2" t="e">
        <f>#REF!</f>
        <v>#REF!</v>
      </c>
      <c r="BR217" s="113" t="str">
        <f t="shared" si="57"/>
        <v>86-6</v>
      </c>
      <c r="BS217" s="114">
        <f>OOC!G219</f>
        <v>16.490000000000002</v>
      </c>
      <c r="BT217" s="114">
        <f>OOC!H219</f>
        <v>16.43</v>
      </c>
      <c r="BU217" s="3" t="e">
        <f t="shared" si="58"/>
        <v>#REF!</v>
      </c>
      <c r="BV217" s="3" t="e">
        <f t="shared" si="59"/>
        <v>#REF!</v>
      </c>
      <c r="BW217" s="3" t="e">
        <f t="shared" si="60"/>
        <v>#REF!</v>
      </c>
      <c r="BX217" s="115" t="e">
        <f>IF(AND(IF(OOC!G219="",0,OOC!G219) &gt;= IF(O217="",0,O217), IF(O217="",0,O217) &gt; IF(L217="",0,L217)), "OOC",
IF(AND(IF(M217="",0,M217) &gt; IF(P217="",0,P217), IF(P217="",0,P217) &gt;= IF(OOC!H219="",0,OOC!H219)), "OOC",
IF(IF(O217="",0,O217) &gt; IF(OOC!G219="",0,OOC!G219), "OOS",
IF(IF(OOC!H219="",0,OOC!H219) &gt; IF(P217="",0,P217), "OOS", "OK"))))</f>
        <v>#REF!</v>
      </c>
    </row>
    <row r="218" spans="1:76" ht="15" customHeight="1">
      <c r="A218" s="17">
        <v>31</v>
      </c>
      <c r="B218" s="97"/>
      <c r="C218" s="106" t="s">
        <v>355</v>
      </c>
      <c r="D218" s="99" t="s">
        <v>135</v>
      </c>
      <c r="E218" s="100"/>
      <c r="F218" s="101" t="s">
        <v>44</v>
      </c>
      <c r="G218" s="102">
        <v>6.8239999999999998</v>
      </c>
      <c r="H218" s="103" t="e">
        <f>IF(OOC!S218=0,"",OOC!S218)</f>
        <v>#REF!</v>
      </c>
      <c r="I218" s="103" t="e">
        <f>IF(OOC!T218=0,"",OOC!T218)</f>
        <v>#REF!</v>
      </c>
      <c r="J218" s="94" t="s">
        <v>12</v>
      </c>
      <c r="K218" s="75"/>
      <c r="L218" s="18" t="e">
        <f t="shared" si="70"/>
        <v>#REF!</v>
      </c>
      <c r="M218" s="24" t="e">
        <f t="shared" si="71"/>
        <v>#REF!</v>
      </c>
      <c r="N218" s="28"/>
      <c r="O218" s="3" t="e">
        <f t="shared" si="77"/>
        <v>#REF!</v>
      </c>
      <c r="P218" s="3" t="e">
        <f t="shared" si="78"/>
        <v>#REF!</v>
      </c>
      <c r="Q218" s="3" t="e">
        <f t="shared" si="79"/>
        <v>#REF!</v>
      </c>
      <c r="R218" s="4" t="e">
        <f t="shared" si="80"/>
        <v>#REF!</v>
      </c>
      <c r="S218" s="5" t="e">
        <f t="shared" si="65"/>
        <v>#REF!</v>
      </c>
      <c r="T218" s="77" t="e">
        <f t="shared" si="72"/>
        <v>#REF!</v>
      </c>
      <c r="U218" s="77" t="e">
        <f t="shared" si="35"/>
        <v>#REF!</v>
      </c>
      <c r="V218" s="5" t="e">
        <f t="shared" si="73"/>
        <v>#REF!</v>
      </c>
      <c r="W218" s="5" t="e">
        <f t="shared" si="74"/>
        <v>#REF!</v>
      </c>
      <c r="X218" s="5" t="e">
        <f t="shared" si="75"/>
        <v>#REF!</v>
      </c>
      <c r="Y218" s="73" t="e">
        <f t="shared" si="76"/>
        <v>#REF!</v>
      </c>
      <c r="Z218" s="32" t="e">
        <f t="shared" si="81"/>
        <v>#REF!</v>
      </c>
      <c r="AA218" s="32" t="e">
        <f t="shared" si="82"/>
        <v>#REF!</v>
      </c>
      <c r="AB218" s="32" t="e">
        <f t="shared" si="83"/>
        <v>#REF!</v>
      </c>
      <c r="AC218" s="32" t="e">
        <f t="shared" si="40"/>
        <v>#REF!</v>
      </c>
      <c r="AD218" s="29"/>
      <c r="AE218" s="20" t="str">
        <f t="shared" si="69"/>
        <v/>
      </c>
      <c r="AF218" s="76"/>
      <c r="AG218" s="60"/>
      <c r="AH218" s="60"/>
      <c r="AI218" s="61"/>
      <c r="AJ218" s="19"/>
      <c r="AK218" s="2" t="e">
        <f>#REF!</f>
        <v>#REF!</v>
      </c>
      <c r="AL218" s="2" t="e">
        <f>#REF!</f>
        <v>#REF!</v>
      </c>
      <c r="AM218" s="2" t="e">
        <f>#REF!</f>
        <v>#REF!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R218" s="113" t="str">
        <f t="shared" si="57"/>
        <v>87</v>
      </c>
      <c r="BS218" s="114">
        <f>OOC!G220</f>
        <v>6.8540000000000001</v>
      </c>
      <c r="BT218" s="114">
        <f>OOC!H220</f>
        <v>6.7939999999999996</v>
      </c>
      <c r="BU218" s="3" t="e">
        <f t="shared" si="58"/>
        <v>#REF!</v>
      </c>
      <c r="BV218" s="3" t="e">
        <f t="shared" si="59"/>
        <v>#REF!</v>
      </c>
      <c r="BW218" s="3" t="e">
        <f t="shared" si="60"/>
        <v>#REF!</v>
      </c>
      <c r="BX218" s="115" t="e">
        <f>IF(AND(IF(OOC!G220="",0,OOC!G220) &gt;= IF(O218="",0,O218), IF(O218="",0,O218) &gt; IF(L218="",0,L218)), "OOC",
IF(AND(IF(M218="",0,M218) &gt; IF(P218="",0,P218), IF(P218="",0,P218) &gt;= IF(OOC!H220="",0,OOC!H220)), "OOC",
IF(IF(O218="",0,O218) &gt; IF(OOC!G220="",0,OOC!G220), "OOS",
IF(IF(OOC!H220="",0,OOC!H220) &gt; IF(P218="",0,P218), "OOS", "OK"))))</f>
        <v>#REF!</v>
      </c>
    </row>
    <row r="219" spans="1:76" ht="15" customHeight="1">
      <c r="A219" s="17">
        <v>31</v>
      </c>
      <c r="B219" s="97" t="s">
        <v>389</v>
      </c>
      <c r="C219" s="106" t="s">
        <v>356</v>
      </c>
      <c r="D219" s="99" t="s">
        <v>135</v>
      </c>
      <c r="E219" s="100">
        <v>1.33</v>
      </c>
      <c r="F219" s="101" t="s">
        <v>44</v>
      </c>
      <c r="G219" s="102">
        <v>0.36199999999999999</v>
      </c>
      <c r="H219" s="103" t="e">
        <f>IF(OOC!S219=0,"",OOC!S219)</f>
        <v>#REF!</v>
      </c>
      <c r="I219" s="103" t="e">
        <f>IF(OOC!T219=0,"",OOC!T219)</f>
        <v>#REF!</v>
      </c>
      <c r="J219" s="94" t="s">
        <v>12</v>
      </c>
      <c r="K219" s="75"/>
      <c r="L219" s="18" t="e">
        <f t="shared" si="70"/>
        <v>#REF!</v>
      </c>
      <c r="M219" s="24" t="e">
        <f t="shared" si="71"/>
        <v>#REF!</v>
      </c>
      <c r="N219" s="28"/>
      <c r="O219" s="3" t="e">
        <f t="shared" si="77"/>
        <v>#REF!</v>
      </c>
      <c r="P219" s="3" t="e">
        <f t="shared" si="78"/>
        <v>#REF!</v>
      </c>
      <c r="Q219" s="3" t="e">
        <f t="shared" si="79"/>
        <v>#REF!</v>
      </c>
      <c r="R219" s="4" t="e">
        <f t="shared" si="80"/>
        <v>#REF!</v>
      </c>
      <c r="S219" s="5" t="e">
        <f t="shared" si="65"/>
        <v>#REF!</v>
      </c>
      <c r="T219" s="77" t="e">
        <f t="shared" si="72"/>
        <v>#REF!</v>
      </c>
      <c r="U219" s="77" t="e">
        <f t="shared" si="35"/>
        <v>#REF!</v>
      </c>
      <c r="V219" s="5" t="e">
        <f t="shared" si="73"/>
        <v>#REF!</v>
      </c>
      <c r="W219" s="5" t="e">
        <f t="shared" si="74"/>
        <v>#REF!</v>
      </c>
      <c r="X219" s="5" t="e">
        <f t="shared" si="75"/>
        <v>#REF!</v>
      </c>
      <c r="Y219" s="73" t="e">
        <f t="shared" si="76"/>
        <v>#REF!</v>
      </c>
      <c r="Z219" s="32" t="e">
        <f t="shared" si="81"/>
        <v>#REF!</v>
      </c>
      <c r="AA219" s="32" t="e">
        <f t="shared" si="82"/>
        <v>#REF!</v>
      </c>
      <c r="AB219" s="32" t="e">
        <f t="shared" si="83"/>
        <v>#REF!</v>
      </c>
      <c r="AC219" s="32" t="e">
        <f t="shared" si="40"/>
        <v>#REF!</v>
      </c>
      <c r="AD219" s="29"/>
      <c r="AE219" s="20" t="str">
        <f t="shared" si="69"/>
        <v/>
      </c>
      <c r="AF219" s="76"/>
      <c r="AG219" s="60"/>
      <c r="AH219" s="60"/>
      <c r="AI219" s="61"/>
      <c r="AJ219" s="19"/>
      <c r="AK219" s="2" t="e">
        <f>#REF!</f>
        <v>#REF!</v>
      </c>
      <c r="AL219" s="2" t="e">
        <f>#REF!</f>
        <v>#REF!</v>
      </c>
      <c r="AM219" s="2" t="e">
        <f>#REF!</f>
        <v>#REF!</v>
      </c>
      <c r="AN219" s="2" t="e">
        <f>#REF!</f>
        <v>#REF!</v>
      </c>
      <c r="AO219" s="2" t="e">
        <f>#REF!</f>
        <v>#REF!</v>
      </c>
      <c r="AP219" s="2" t="e">
        <f>#REF!</f>
        <v>#REF!</v>
      </c>
      <c r="AQ219" s="2" t="e">
        <f>#REF!</f>
        <v>#REF!</v>
      </c>
      <c r="AR219" s="2" t="e">
        <f>#REF!</f>
        <v>#REF!</v>
      </c>
      <c r="AS219" s="2" t="e">
        <f>#REF!</f>
        <v>#REF!</v>
      </c>
      <c r="AT219" s="2" t="e">
        <f>#REF!</f>
        <v>#REF!</v>
      </c>
      <c r="AU219" s="2" t="e">
        <f>#REF!</f>
        <v>#REF!</v>
      </c>
      <c r="AV219" s="2" t="e">
        <f>#REF!</f>
        <v>#REF!</v>
      </c>
      <c r="AW219" s="2" t="e">
        <f>#REF!</f>
        <v>#REF!</v>
      </c>
      <c r="AX219" s="2" t="e">
        <f>#REF!</f>
        <v>#REF!</v>
      </c>
      <c r="AY219" s="2" t="e">
        <f>#REF!</f>
        <v>#REF!</v>
      </c>
      <c r="AZ219" s="2" t="e">
        <f>#REF!</f>
        <v>#REF!</v>
      </c>
      <c r="BA219" s="2" t="e">
        <f>#REF!</f>
        <v>#REF!</v>
      </c>
      <c r="BB219" s="2" t="e">
        <f>#REF!</f>
        <v>#REF!</v>
      </c>
      <c r="BC219" s="2" t="e">
        <f>#REF!</f>
        <v>#REF!</v>
      </c>
      <c r="BD219" s="2" t="e">
        <f>#REF!</f>
        <v>#REF!</v>
      </c>
      <c r="BE219" s="2" t="e">
        <f>#REF!</f>
        <v>#REF!</v>
      </c>
      <c r="BF219" s="2" t="e">
        <f>#REF!</f>
        <v>#REF!</v>
      </c>
      <c r="BG219" s="2" t="e">
        <f>#REF!</f>
        <v>#REF!</v>
      </c>
      <c r="BH219" s="2" t="e">
        <f>#REF!</f>
        <v>#REF!</v>
      </c>
      <c r="BI219" s="2" t="e">
        <f>#REF!</f>
        <v>#REF!</v>
      </c>
      <c r="BJ219" s="2" t="e">
        <f>#REF!</f>
        <v>#REF!</v>
      </c>
      <c r="BK219" s="2" t="e">
        <f>#REF!</f>
        <v>#REF!</v>
      </c>
      <c r="BL219" s="2" t="e">
        <f>#REF!</f>
        <v>#REF!</v>
      </c>
      <c r="BM219" s="2" t="e">
        <f>#REF!</f>
        <v>#REF!</v>
      </c>
      <c r="BN219" s="2" t="e">
        <f>#REF!</f>
        <v>#REF!</v>
      </c>
      <c r="BO219" s="2" t="e">
        <f>#REF!</f>
        <v>#REF!</v>
      </c>
      <c r="BP219" s="2" t="e">
        <f>#REF!</f>
        <v>#REF!</v>
      </c>
      <c r="BR219" s="113" t="str">
        <f t="shared" si="57"/>
        <v>88-1</v>
      </c>
      <c r="BS219" s="114">
        <f>OOC!G221</f>
        <v>0.39200000000000002</v>
      </c>
      <c r="BT219" s="114">
        <f>OOC!H221</f>
        <v>0.33199999999999996</v>
      </c>
      <c r="BU219" s="3" t="e">
        <f t="shared" si="58"/>
        <v>#REF!</v>
      </c>
      <c r="BV219" s="3" t="e">
        <f t="shared" si="59"/>
        <v>#REF!</v>
      </c>
      <c r="BW219" s="3" t="e">
        <f t="shared" si="60"/>
        <v>#REF!</v>
      </c>
      <c r="BX219" s="115" t="e">
        <f>IF(AND(IF(OOC!G221="",0,OOC!G221) &gt;= IF(O219="",0,O219), IF(O219="",0,O219) &gt; IF(L219="",0,L219)), "OOC",
IF(AND(IF(M219="",0,M219) &gt; IF(P219="",0,P219), IF(P219="",0,P219) &gt;= IF(OOC!H221="",0,OOC!H221)), "OOC",
IF(IF(O219="",0,O219) &gt; IF(OOC!G221="",0,OOC!G221), "OOS",
IF(IF(OOC!H221="",0,OOC!H221) &gt; IF(P219="",0,P219), "OOS", "OK"))))</f>
        <v>#REF!</v>
      </c>
    </row>
    <row r="220" spans="1:76" ht="15" customHeight="1">
      <c r="A220" s="17">
        <v>31</v>
      </c>
      <c r="B220" s="97" t="s">
        <v>389</v>
      </c>
      <c r="C220" s="106" t="s">
        <v>229</v>
      </c>
      <c r="D220" s="99" t="s">
        <v>135</v>
      </c>
      <c r="E220" s="100">
        <v>1.33</v>
      </c>
      <c r="F220" s="101" t="s">
        <v>44</v>
      </c>
      <c r="G220" s="102">
        <v>0.36199999999999999</v>
      </c>
      <c r="H220" s="103" t="e">
        <f>IF(OOC!S220=0,"",OOC!S220)</f>
        <v>#REF!</v>
      </c>
      <c r="I220" s="103" t="e">
        <f>IF(OOC!T220=0,"",OOC!T220)</f>
        <v>#REF!</v>
      </c>
      <c r="J220" s="94" t="s">
        <v>12</v>
      </c>
      <c r="K220" s="75"/>
      <c r="L220" s="18" t="e">
        <f t="shared" si="70"/>
        <v>#REF!</v>
      </c>
      <c r="M220" s="24" t="e">
        <f t="shared" si="71"/>
        <v>#REF!</v>
      </c>
      <c r="N220" s="28"/>
      <c r="O220" s="3" t="e">
        <f t="shared" si="77"/>
        <v>#REF!</v>
      </c>
      <c r="P220" s="3" t="e">
        <f t="shared" si="78"/>
        <v>#REF!</v>
      </c>
      <c r="Q220" s="3" t="e">
        <f t="shared" si="79"/>
        <v>#REF!</v>
      </c>
      <c r="R220" s="4" t="e">
        <f t="shared" si="80"/>
        <v>#REF!</v>
      </c>
      <c r="S220" s="5" t="e">
        <f t="shared" si="65"/>
        <v>#REF!</v>
      </c>
      <c r="T220" s="77" t="e">
        <f t="shared" si="72"/>
        <v>#REF!</v>
      </c>
      <c r="U220" s="77" t="e">
        <f t="shared" si="35"/>
        <v>#REF!</v>
      </c>
      <c r="V220" s="5" t="e">
        <f t="shared" si="73"/>
        <v>#REF!</v>
      </c>
      <c r="W220" s="5" t="e">
        <f t="shared" si="74"/>
        <v>#REF!</v>
      </c>
      <c r="X220" s="5" t="e">
        <f t="shared" si="75"/>
        <v>#REF!</v>
      </c>
      <c r="Y220" s="73" t="e">
        <f t="shared" si="76"/>
        <v>#REF!</v>
      </c>
      <c r="Z220" s="32" t="e">
        <f t="shared" si="81"/>
        <v>#REF!</v>
      </c>
      <c r="AA220" s="32" t="e">
        <f t="shared" si="82"/>
        <v>#REF!</v>
      </c>
      <c r="AB220" s="32" t="e">
        <f t="shared" si="83"/>
        <v>#REF!</v>
      </c>
      <c r="AC220" s="32" t="e">
        <f t="shared" si="40"/>
        <v>#REF!</v>
      </c>
      <c r="AD220" s="29"/>
      <c r="AE220" s="20" t="str">
        <f t="shared" si="69"/>
        <v/>
      </c>
      <c r="AF220" s="76"/>
      <c r="AG220" s="60"/>
      <c r="AH220" s="60"/>
      <c r="AI220" s="61"/>
      <c r="AJ220" s="19"/>
      <c r="AK220" s="2" t="e">
        <f>#REF!</f>
        <v>#REF!</v>
      </c>
      <c r="AL220" s="2" t="e">
        <f>#REF!</f>
        <v>#REF!</v>
      </c>
      <c r="AM220" s="2" t="e">
        <f>#REF!</f>
        <v>#REF!</v>
      </c>
      <c r="AN220" s="2" t="e">
        <f>#REF!</f>
        <v>#REF!</v>
      </c>
      <c r="AO220" s="2" t="e">
        <f>#REF!</f>
        <v>#REF!</v>
      </c>
      <c r="AP220" s="2" t="e">
        <f>#REF!</f>
        <v>#REF!</v>
      </c>
      <c r="AQ220" s="2" t="e">
        <f>#REF!</f>
        <v>#REF!</v>
      </c>
      <c r="AR220" s="2" t="e">
        <f>#REF!</f>
        <v>#REF!</v>
      </c>
      <c r="AS220" s="2" t="e">
        <f>#REF!</f>
        <v>#REF!</v>
      </c>
      <c r="AT220" s="2" t="e">
        <f>#REF!</f>
        <v>#REF!</v>
      </c>
      <c r="AU220" s="2" t="e">
        <f>#REF!</f>
        <v>#REF!</v>
      </c>
      <c r="AV220" s="2" t="e">
        <f>#REF!</f>
        <v>#REF!</v>
      </c>
      <c r="AW220" s="2" t="e">
        <f>#REF!</f>
        <v>#REF!</v>
      </c>
      <c r="AX220" s="2" t="e">
        <f>#REF!</f>
        <v>#REF!</v>
      </c>
      <c r="AY220" s="2" t="e">
        <f>#REF!</f>
        <v>#REF!</v>
      </c>
      <c r="AZ220" s="2" t="e">
        <f>#REF!</f>
        <v>#REF!</v>
      </c>
      <c r="BA220" s="2" t="e">
        <f>#REF!</f>
        <v>#REF!</v>
      </c>
      <c r="BB220" s="2" t="e">
        <f>#REF!</f>
        <v>#REF!</v>
      </c>
      <c r="BC220" s="2" t="e">
        <f>#REF!</f>
        <v>#REF!</v>
      </c>
      <c r="BD220" s="2" t="e">
        <f>#REF!</f>
        <v>#REF!</v>
      </c>
      <c r="BE220" s="2" t="e">
        <f>#REF!</f>
        <v>#REF!</v>
      </c>
      <c r="BF220" s="2" t="e">
        <f>#REF!</f>
        <v>#REF!</v>
      </c>
      <c r="BG220" s="2" t="e">
        <f>#REF!</f>
        <v>#REF!</v>
      </c>
      <c r="BH220" s="2" t="e">
        <f>#REF!</f>
        <v>#REF!</v>
      </c>
      <c r="BI220" s="2" t="e">
        <f>#REF!</f>
        <v>#REF!</v>
      </c>
      <c r="BJ220" s="2" t="e">
        <f>#REF!</f>
        <v>#REF!</v>
      </c>
      <c r="BK220" s="2" t="e">
        <f>#REF!</f>
        <v>#REF!</v>
      </c>
      <c r="BL220" s="2" t="e">
        <f>#REF!</f>
        <v>#REF!</v>
      </c>
      <c r="BM220" s="2" t="e">
        <f>#REF!</f>
        <v>#REF!</v>
      </c>
      <c r="BN220" s="2" t="e">
        <f>#REF!</f>
        <v>#REF!</v>
      </c>
      <c r="BO220" s="2" t="e">
        <f>#REF!</f>
        <v>#REF!</v>
      </c>
      <c r="BP220" s="2" t="e">
        <f>#REF!</f>
        <v>#REF!</v>
      </c>
      <c r="BR220" s="113" t="str">
        <f t="shared" si="57"/>
        <v>88-2</v>
      </c>
      <c r="BS220" s="114">
        <f>OOC!G222</f>
        <v>0.39200000000000002</v>
      </c>
      <c r="BT220" s="114">
        <f>OOC!H222</f>
        <v>0.33199999999999996</v>
      </c>
      <c r="BU220" s="3" t="e">
        <f t="shared" si="58"/>
        <v>#REF!</v>
      </c>
      <c r="BV220" s="3" t="e">
        <f t="shared" si="59"/>
        <v>#REF!</v>
      </c>
      <c r="BW220" s="3" t="e">
        <f t="shared" si="60"/>
        <v>#REF!</v>
      </c>
      <c r="BX220" s="115" t="e">
        <f>IF(AND(IF(OOC!G222="",0,OOC!G222) &gt;= IF(O220="",0,O220), IF(O220="",0,O220) &gt; IF(L220="",0,L220)), "OOC",
IF(AND(IF(M220="",0,M220) &gt; IF(P220="",0,P220), IF(P220="",0,P220) &gt;= IF(OOC!H222="",0,OOC!H222)), "OOC",
IF(IF(O220="",0,O220) &gt; IF(OOC!G222="",0,OOC!G222), "OOS",
IF(IF(OOC!H222="",0,OOC!H222) &gt; IF(P220="",0,P220), "OOS", "OK"))))</f>
        <v>#REF!</v>
      </c>
    </row>
    <row r="221" spans="1:76" ht="15" customHeight="1">
      <c r="A221" s="17">
        <v>31</v>
      </c>
      <c r="B221" s="97" t="s">
        <v>389</v>
      </c>
      <c r="C221" s="106" t="s">
        <v>394</v>
      </c>
      <c r="D221" s="99" t="s">
        <v>386</v>
      </c>
      <c r="E221" s="100">
        <v>1.33</v>
      </c>
      <c r="F221" s="101" t="s">
        <v>44</v>
      </c>
      <c r="G221" s="102">
        <v>0.36199999999999999</v>
      </c>
      <c r="H221" s="103" t="e">
        <f>IF(OOC!S221=0,"",OOC!S221)</f>
        <v>#REF!</v>
      </c>
      <c r="I221" s="103" t="e">
        <f>IF(OOC!T221=0,"",OOC!T221)</f>
        <v>#REF!</v>
      </c>
      <c r="J221" s="94" t="s">
        <v>12</v>
      </c>
      <c r="K221" s="75"/>
      <c r="L221" s="18" t="e">
        <f t="shared" si="70"/>
        <v>#REF!</v>
      </c>
      <c r="M221" s="24" t="e">
        <f t="shared" si="71"/>
        <v>#REF!</v>
      </c>
      <c r="N221" s="28"/>
      <c r="O221" s="3" t="e">
        <f t="shared" si="77"/>
        <v>#REF!</v>
      </c>
      <c r="P221" s="3" t="e">
        <f t="shared" si="78"/>
        <v>#REF!</v>
      </c>
      <c r="Q221" s="3" t="e">
        <f t="shared" si="79"/>
        <v>#REF!</v>
      </c>
      <c r="R221" s="4" t="e">
        <f t="shared" si="80"/>
        <v>#REF!</v>
      </c>
      <c r="S221" s="5" t="e">
        <f t="shared" si="65"/>
        <v>#REF!</v>
      </c>
      <c r="T221" s="77" t="e">
        <f t="shared" si="72"/>
        <v>#REF!</v>
      </c>
      <c r="U221" s="77" t="e">
        <f t="shared" si="35"/>
        <v>#REF!</v>
      </c>
      <c r="V221" s="5" t="e">
        <f t="shared" si="73"/>
        <v>#REF!</v>
      </c>
      <c r="W221" s="5" t="e">
        <f t="shared" si="74"/>
        <v>#REF!</v>
      </c>
      <c r="X221" s="5" t="e">
        <f t="shared" si="75"/>
        <v>#REF!</v>
      </c>
      <c r="Y221" s="73" t="e">
        <f t="shared" si="76"/>
        <v>#REF!</v>
      </c>
      <c r="Z221" s="32" t="e">
        <f t="shared" si="81"/>
        <v>#REF!</v>
      </c>
      <c r="AA221" s="32" t="e">
        <f t="shared" si="82"/>
        <v>#REF!</v>
      </c>
      <c r="AB221" s="32" t="e">
        <f t="shared" si="83"/>
        <v>#REF!</v>
      </c>
      <c r="AC221" s="32" t="e">
        <f t="shared" si="40"/>
        <v>#REF!</v>
      </c>
      <c r="AD221" s="29"/>
      <c r="AE221" s="20" t="str">
        <f t="shared" si="69"/>
        <v/>
      </c>
      <c r="AF221" s="76"/>
      <c r="AG221" s="60"/>
      <c r="AH221" s="60"/>
      <c r="AI221" s="61"/>
      <c r="AJ221" s="19"/>
      <c r="AK221" s="2" t="e">
        <f>#REF!</f>
        <v>#REF!</v>
      </c>
      <c r="AL221" s="2" t="e">
        <f>#REF!</f>
        <v>#REF!</v>
      </c>
      <c r="AM221" s="2" t="e">
        <f>#REF!</f>
        <v>#REF!</v>
      </c>
      <c r="AN221" s="2" t="e">
        <f>#REF!</f>
        <v>#REF!</v>
      </c>
      <c r="AO221" s="2" t="e">
        <f>#REF!</f>
        <v>#REF!</v>
      </c>
      <c r="AP221" s="2" t="e">
        <f>#REF!</f>
        <v>#REF!</v>
      </c>
      <c r="AQ221" s="2" t="e">
        <f>#REF!</f>
        <v>#REF!</v>
      </c>
      <c r="AR221" s="2" t="e">
        <f>#REF!</f>
        <v>#REF!</v>
      </c>
      <c r="AS221" s="2" t="e">
        <f>#REF!</f>
        <v>#REF!</v>
      </c>
      <c r="AT221" s="2" t="e">
        <f>#REF!</f>
        <v>#REF!</v>
      </c>
      <c r="AU221" s="2" t="e">
        <f>#REF!</f>
        <v>#REF!</v>
      </c>
      <c r="AV221" s="2" t="e">
        <f>#REF!</f>
        <v>#REF!</v>
      </c>
      <c r="AW221" s="2" t="e">
        <f>#REF!</f>
        <v>#REF!</v>
      </c>
      <c r="AX221" s="2" t="e">
        <f>#REF!</f>
        <v>#REF!</v>
      </c>
      <c r="AY221" s="2" t="e">
        <f>#REF!</f>
        <v>#REF!</v>
      </c>
      <c r="AZ221" s="2" t="e">
        <f>#REF!</f>
        <v>#REF!</v>
      </c>
      <c r="BA221" s="2" t="e">
        <f>#REF!</f>
        <v>#REF!</v>
      </c>
      <c r="BB221" s="2" t="e">
        <f>#REF!</f>
        <v>#REF!</v>
      </c>
      <c r="BC221" s="2" t="e">
        <f>#REF!</f>
        <v>#REF!</v>
      </c>
      <c r="BD221" s="2" t="e">
        <f>#REF!</f>
        <v>#REF!</v>
      </c>
      <c r="BE221" s="2" t="e">
        <f>#REF!</f>
        <v>#REF!</v>
      </c>
      <c r="BF221" s="2" t="e">
        <f>#REF!</f>
        <v>#REF!</v>
      </c>
      <c r="BG221" s="2" t="e">
        <f>#REF!</f>
        <v>#REF!</v>
      </c>
      <c r="BH221" s="2" t="e">
        <f>#REF!</f>
        <v>#REF!</v>
      </c>
      <c r="BI221" s="2" t="e">
        <f>#REF!</f>
        <v>#REF!</v>
      </c>
      <c r="BJ221" s="2" t="e">
        <f>#REF!</f>
        <v>#REF!</v>
      </c>
      <c r="BK221" s="2" t="e">
        <f>#REF!</f>
        <v>#REF!</v>
      </c>
      <c r="BL221" s="2" t="e">
        <f>#REF!</f>
        <v>#REF!</v>
      </c>
      <c r="BM221" s="2" t="e">
        <f>#REF!</f>
        <v>#REF!</v>
      </c>
      <c r="BN221" s="2" t="e">
        <f>#REF!</f>
        <v>#REF!</v>
      </c>
      <c r="BO221" s="2" t="e">
        <f>#REF!</f>
        <v>#REF!</v>
      </c>
      <c r="BP221" s="2" t="e">
        <f>#REF!</f>
        <v>#REF!</v>
      </c>
      <c r="BR221" s="113" t="str">
        <f t="shared" si="57"/>
        <v>88-3</v>
      </c>
      <c r="BS221" s="114">
        <f>OOC!G223</f>
        <v>0.39200000000000002</v>
      </c>
      <c r="BT221" s="114">
        <f>OOC!H223</f>
        <v>0.33199999999999996</v>
      </c>
      <c r="BU221" s="3" t="e">
        <f t="shared" si="58"/>
        <v>#REF!</v>
      </c>
      <c r="BV221" s="3" t="e">
        <f t="shared" si="59"/>
        <v>#REF!</v>
      </c>
      <c r="BW221" s="3" t="e">
        <f t="shared" si="60"/>
        <v>#REF!</v>
      </c>
      <c r="BX221" s="115" t="e">
        <f>IF(AND(IF(OOC!G223="",0,OOC!G223) &gt;= IF(O221="",0,O221), IF(O221="",0,O221) &gt; IF(L221="",0,L221)), "OOC",
IF(AND(IF(M221="",0,M221) &gt; IF(P221="",0,P221), IF(P221="",0,P221) &gt;= IF(OOC!H223="",0,OOC!H223)), "OOC",
IF(IF(O221="",0,O221) &gt; IF(OOC!G223="",0,OOC!G223), "OOS",
IF(IF(OOC!H223="",0,OOC!H223) &gt; IF(P221="",0,P221), "OOS", "OK"))))</f>
        <v>#REF!</v>
      </c>
    </row>
    <row r="222" spans="1:76" ht="15" customHeight="1">
      <c r="A222" s="17">
        <v>31</v>
      </c>
      <c r="B222" s="97" t="s">
        <v>389</v>
      </c>
      <c r="C222" s="106" t="s">
        <v>395</v>
      </c>
      <c r="D222" s="99" t="s">
        <v>135</v>
      </c>
      <c r="E222" s="100">
        <v>1.33</v>
      </c>
      <c r="F222" s="101" t="s">
        <v>44</v>
      </c>
      <c r="G222" s="102">
        <v>0.36199999999999999</v>
      </c>
      <c r="H222" s="103" t="e">
        <f>IF(OOC!S222=0,"",OOC!S222)</f>
        <v>#REF!</v>
      </c>
      <c r="I222" s="103" t="e">
        <f>IF(OOC!T222=0,"",OOC!T222)</f>
        <v>#REF!</v>
      </c>
      <c r="J222" s="94" t="s">
        <v>12</v>
      </c>
      <c r="K222" s="75"/>
      <c r="L222" s="18" t="e">
        <f t="shared" si="70"/>
        <v>#REF!</v>
      </c>
      <c r="M222" s="24" t="e">
        <f t="shared" si="71"/>
        <v>#REF!</v>
      </c>
      <c r="N222" s="28"/>
      <c r="O222" s="3" t="e">
        <f t="shared" si="77"/>
        <v>#REF!</v>
      </c>
      <c r="P222" s="3" t="e">
        <f t="shared" si="78"/>
        <v>#REF!</v>
      </c>
      <c r="Q222" s="3" t="e">
        <f t="shared" si="79"/>
        <v>#REF!</v>
      </c>
      <c r="R222" s="4" t="e">
        <f t="shared" si="80"/>
        <v>#REF!</v>
      </c>
      <c r="S222" s="5" t="e">
        <f t="shared" si="65"/>
        <v>#REF!</v>
      </c>
      <c r="T222" s="77" t="e">
        <f t="shared" si="72"/>
        <v>#REF!</v>
      </c>
      <c r="U222" s="77" t="e">
        <f t="shared" si="35"/>
        <v>#REF!</v>
      </c>
      <c r="V222" s="5" t="e">
        <f t="shared" si="73"/>
        <v>#REF!</v>
      </c>
      <c r="W222" s="5" t="e">
        <f t="shared" si="74"/>
        <v>#REF!</v>
      </c>
      <c r="X222" s="5" t="e">
        <f t="shared" si="75"/>
        <v>#REF!</v>
      </c>
      <c r="Y222" s="73" t="e">
        <f t="shared" si="76"/>
        <v>#REF!</v>
      </c>
      <c r="Z222" s="32" t="e">
        <f t="shared" si="81"/>
        <v>#REF!</v>
      </c>
      <c r="AA222" s="32" t="e">
        <f t="shared" si="82"/>
        <v>#REF!</v>
      </c>
      <c r="AB222" s="32" t="e">
        <f t="shared" si="83"/>
        <v>#REF!</v>
      </c>
      <c r="AC222" s="32" t="e">
        <f t="shared" si="40"/>
        <v>#REF!</v>
      </c>
      <c r="AD222" s="29"/>
      <c r="AE222" s="20" t="str">
        <f t="shared" si="69"/>
        <v/>
      </c>
      <c r="AF222" s="76"/>
      <c r="AG222" s="60"/>
      <c r="AH222" s="60"/>
      <c r="AI222" s="61"/>
      <c r="AJ222" s="19"/>
      <c r="AK222" s="2" t="e">
        <f>#REF!</f>
        <v>#REF!</v>
      </c>
      <c r="AL222" s="2" t="e">
        <f>#REF!</f>
        <v>#REF!</v>
      </c>
      <c r="AM222" s="2" t="e">
        <f>#REF!</f>
        <v>#REF!</v>
      </c>
      <c r="AN222" s="2" t="e">
        <f>#REF!</f>
        <v>#REF!</v>
      </c>
      <c r="AO222" s="2" t="e">
        <f>#REF!</f>
        <v>#REF!</v>
      </c>
      <c r="AP222" s="2" t="e">
        <f>#REF!</f>
        <v>#REF!</v>
      </c>
      <c r="AQ222" s="2" t="e">
        <f>#REF!</f>
        <v>#REF!</v>
      </c>
      <c r="AR222" s="2" t="e">
        <f>#REF!</f>
        <v>#REF!</v>
      </c>
      <c r="AS222" s="2" t="e">
        <f>#REF!</f>
        <v>#REF!</v>
      </c>
      <c r="AT222" s="2" t="e">
        <f>#REF!</f>
        <v>#REF!</v>
      </c>
      <c r="AU222" s="2" t="e">
        <f>#REF!</f>
        <v>#REF!</v>
      </c>
      <c r="AV222" s="2" t="e">
        <f>#REF!</f>
        <v>#REF!</v>
      </c>
      <c r="AW222" s="2" t="e">
        <f>#REF!</f>
        <v>#REF!</v>
      </c>
      <c r="AX222" s="2" t="e">
        <f>#REF!</f>
        <v>#REF!</v>
      </c>
      <c r="AY222" s="2" t="e">
        <f>#REF!</f>
        <v>#REF!</v>
      </c>
      <c r="AZ222" s="2" t="e">
        <f>#REF!</f>
        <v>#REF!</v>
      </c>
      <c r="BA222" s="2" t="e">
        <f>#REF!</f>
        <v>#REF!</v>
      </c>
      <c r="BB222" s="2" t="e">
        <f>#REF!</f>
        <v>#REF!</v>
      </c>
      <c r="BC222" s="2" t="e">
        <f>#REF!</f>
        <v>#REF!</v>
      </c>
      <c r="BD222" s="2" t="e">
        <f>#REF!</f>
        <v>#REF!</v>
      </c>
      <c r="BE222" s="2" t="e">
        <f>#REF!</f>
        <v>#REF!</v>
      </c>
      <c r="BF222" s="2" t="e">
        <f>#REF!</f>
        <v>#REF!</v>
      </c>
      <c r="BG222" s="2" t="e">
        <f>#REF!</f>
        <v>#REF!</v>
      </c>
      <c r="BH222" s="2" t="e">
        <f>#REF!</f>
        <v>#REF!</v>
      </c>
      <c r="BI222" s="2" t="e">
        <f>#REF!</f>
        <v>#REF!</v>
      </c>
      <c r="BJ222" s="2" t="e">
        <f>#REF!</f>
        <v>#REF!</v>
      </c>
      <c r="BK222" s="2" t="e">
        <f>#REF!</f>
        <v>#REF!</v>
      </c>
      <c r="BL222" s="2" t="e">
        <f>#REF!</f>
        <v>#REF!</v>
      </c>
      <c r="BM222" s="2" t="e">
        <f>#REF!</f>
        <v>#REF!</v>
      </c>
      <c r="BN222" s="2" t="e">
        <f>#REF!</f>
        <v>#REF!</v>
      </c>
      <c r="BO222" s="2" t="e">
        <f>#REF!</f>
        <v>#REF!</v>
      </c>
      <c r="BP222" s="2" t="e">
        <f>#REF!</f>
        <v>#REF!</v>
      </c>
      <c r="BR222" s="113" t="str">
        <f t="shared" si="57"/>
        <v>88-4</v>
      </c>
      <c r="BS222" s="114">
        <f>OOC!G224</f>
        <v>0.39200000000000002</v>
      </c>
      <c r="BT222" s="114">
        <f>OOC!H224</f>
        <v>0.33199999999999996</v>
      </c>
      <c r="BU222" s="3" t="e">
        <f t="shared" si="58"/>
        <v>#REF!</v>
      </c>
      <c r="BV222" s="3" t="e">
        <f t="shared" si="59"/>
        <v>#REF!</v>
      </c>
      <c r="BW222" s="3" t="e">
        <f t="shared" si="60"/>
        <v>#REF!</v>
      </c>
      <c r="BX222" s="115" t="e">
        <f>IF(AND(IF(OOC!G224="",0,OOC!G224) &gt;= IF(O222="",0,O222), IF(O222="",0,O222) &gt; IF(L222="",0,L222)), "OOC",
IF(AND(IF(M222="",0,M222) &gt; IF(P222="",0,P222), IF(P222="",0,P222) &gt;= IF(OOC!H224="",0,OOC!H224)), "OOC",
IF(IF(O222="",0,O222) &gt; IF(OOC!G224="",0,OOC!G224), "OOS",
IF(IF(OOC!H224="",0,OOC!H224) &gt; IF(P222="",0,P222), "OOS", "OK"))))</f>
        <v>#REF!</v>
      </c>
    </row>
    <row r="223" spans="1:76" ht="15" customHeight="1">
      <c r="A223" s="17">
        <v>31</v>
      </c>
      <c r="B223" s="97" t="s">
        <v>389</v>
      </c>
      <c r="C223" s="106" t="s">
        <v>396</v>
      </c>
      <c r="D223" s="99" t="s">
        <v>135</v>
      </c>
      <c r="E223" s="100">
        <v>1.33</v>
      </c>
      <c r="F223" s="101" t="s">
        <v>44</v>
      </c>
      <c r="G223" s="102">
        <v>0.36199999999999999</v>
      </c>
      <c r="H223" s="103" t="e">
        <f>IF(OOC!S223=0,"",OOC!S223)</f>
        <v>#REF!</v>
      </c>
      <c r="I223" s="103" t="e">
        <f>IF(OOC!T223=0,"",OOC!T223)</f>
        <v>#REF!</v>
      </c>
      <c r="J223" s="94" t="s">
        <v>12</v>
      </c>
      <c r="K223" s="75"/>
      <c r="L223" s="18" t="e">
        <f t="shared" si="70"/>
        <v>#REF!</v>
      </c>
      <c r="M223" s="24" t="e">
        <f t="shared" si="71"/>
        <v>#REF!</v>
      </c>
      <c r="N223" s="28"/>
      <c r="O223" s="3" t="e">
        <f t="shared" si="77"/>
        <v>#REF!</v>
      </c>
      <c r="P223" s="3" t="e">
        <f t="shared" si="78"/>
        <v>#REF!</v>
      </c>
      <c r="Q223" s="3" t="e">
        <f t="shared" si="79"/>
        <v>#REF!</v>
      </c>
      <c r="R223" s="4" t="e">
        <f t="shared" si="80"/>
        <v>#REF!</v>
      </c>
      <c r="S223" s="5" t="e">
        <f t="shared" si="65"/>
        <v>#REF!</v>
      </c>
      <c r="T223" s="77" t="e">
        <f t="shared" si="72"/>
        <v>#REF!</v>
      </c>
      <c r="U223" s="77" t="e">
        <f t="shared" si="35"/>
        <v>#REF!</v>
      </c>
      <c r="V223" s="5" t="e">
        <f t="shared" si="73"/>
        <v>#REF!</v>
      </c>
      <c r="W223" s="5" t="e">
        <f t="shared" si="74"/>
        <v>#REF!</v>
      </c>
      <c r="X223" s="5" t="e">
        <f t="shared" si="75"/>
        <v>#REF!</v>
      </c>
      <c r="Y223" s="73" t="e">
        <f t="shared" si="76"/>
        <v>#REF!</v>
      </c>
      <c r="Z223" s="32" t="e">
        <f t="shared" si="81"/>
        <v>#REF!</v>
      </c>
      <c r="AA223" s="32" t="e">
        <f t="shared" si="82"/>
        <v>#REF!</v>
      </c>
      <c r="AB223" s="32" t="e">
        <f t="shared" si="83"/>
        <v>#REF!</v>
      </c>
      <c r="AC223" s="32" t="e">
        <f t="shared" si="40"/>
        <v>#REF!</v>
      </c>
      <c r="AD223" s="29"/>
      <c r="AE223" s="20" t="str">
        <f t="shared" si="69"/>
        <v/>
      </c>
      <c r="AF223" s="76"/>
      <c r="AG223" s="60"/>
      <c r="AH223" s="60"/>
      <c r="AI223" s="61"/>
      <c r="AJ223" s="19"/>
      <c r="AK223" s="2" t="e">
        <f>#REF!</f>
        <v>#REF!</v>
      </c>
      <c r="AL223" s="2" t="e">
        <f>#REF!</f>
        <v>#REF!</v>
      </c>
      <c r="AM223" s="2" t="e">
        <f>#REF!</f>
        <v>#REF!</v>
      </c>
      <c r="AN223" s="2" t="e">
        <f>#REF!</f>
        <v>#REF!</v>
      </c>
      <c r="AO223" s="2" t="e">
        <f>#REF!</f>
        <v>#REF!</v>
      </c>
      <c r="AP223" s="2" t="e">
        <f>#REF!</f>
        <v>#REF!</v>
      </c>
      <c r="AQ223" s="2" t="e">
        <f>#REF!</f>
        <v>#REF!</v>
      </c>
      <c r="AR223" s="2" t="e">
        <f>#REF!</f>
        <v>#REF!</v>
      </c>
      <c r="AS223" s="2" t="e">
        <f>#REF!</f>
        <v>#REF!</v>
      </c>
      <c r="AT223" s="2" t="e">
        <f>#REF!</f>
        <v>#REF!</v>
      </c>
      <c r="AU223" s="2" t="e">
        <f>#REF!</f>
        <v>#REF!</v>
      </c>
      <c r="AV223" s="2" t="e">
        <f>#REF!</f>
        <v>#REF!</v>
      </c>
      <c r="AW223" s="2" t="e">
        <f>#REF!</f>
        <v>#REF!</v>
      </c>
      <c r="AX223" s="2" t="e">
        <f>#REF!</f>
        <v>#REF!</v>
      </c>
      <c r="AY223" s="2" t="e">
        <f>#REF!</f>
        <v>#REF!</v>
      </c>
      <c r="AZ223" s="2" t="e">
        <f>#REF!</f>
        <v>#REF!</v>
      </c>
      <c r="BA223" s="2" t="e">
        <f>#REF!</f>
        <v>#REF!</v>
      </c>
      <c r="BB223" s="2" t="e">
        <f>#REF!</f>
        <v>#REF!</v>
      </c>
      <c r="BC223" s="2" t="e">
        <f>#REF!</f>
        <v>#REF!</v>
      </c>
      <c r="BD223" s="2" t="e">
        <f>#REF!</f>
        <v>#REF!</v>
      </c>
      <c r="BE223" s="2" t="e">
        <f>#REF!</f>
        <v>#REF!</v>
      </c>
      <c r="BF223" s="2" t="e">
        <f>#REF!</f>
        <v>#REF!</v>
      </c>
      <c r="BG223" s="2" t="e">
        <f>#REF!</f>
        <v>#REF!</v>
      </c>
      <c r="BH223" s="2" t="e">
        <f>#REF!</f>
        <v>#REF!</v>
      </c>
      <c r="BI223" s="2" t="e">
        <f>#REF!</f>
        <v>#REF!</v>
      </c>
      <c r="BJ223" s="2" t="e">
        <f>#REF!</f>
        <v>#REF!</v>
      </c>
      <c r="BK223" s="2" t="e">
        <f>#REF!</f>
        <v>#REF!</v>
      </c>
      <c r="BL223" s="2" t="e">
        <f>#REF!</f>
        <v>#REF!</v>
      </c>
      <c r="BM223" s="2" t="e">
        <f>#REF!</f>
        <v>#REF!</v>
      </c>
      <c r="BN223" s="2" t="e">
        <f>#REF!</f>
        <v>#REF!</v>
      </c>
      <c r="BO223" s="2" t="e">
        <f>#REF!</f>
        <v>#REF!</v>
      </c>
      <c r="BP223" s="2" t="e">
        <f>#REF!</f>
        <v>#REF!</v>
      </c>
      <c r="BR223" s="113" t="str">
        <f t="shared" si="57"/>
        <v>88-5</v>
      </c>
      <c r="BS223" s="114">
        <f>OOC!G225</f>
        <v>0.39200000000000002</v>
      </c>
      <c r="BT223" s="114">
        <f>OOC!H225</f>
        <v>0.33199999999999996</v>
      </c>
      <c r="BU223" s="3" t="e">
        <f t="shared" si="58"/>
        <v>#REF!</v>
      </c>
      <c r="BV223" s="3" t="e">
        <f t="shared" si="59"/>
        <v>#REF!</v>
      </c>
      <c r="BW223" s="3" t="e">
        <f t="shared" si="60"/>
        <v>#REF!</v>
      </c>
      <c r="BX223" s="115" t="e">
        <f>IF(AND(IF(OOC!G225="",0,OOC!G225) &gt;= IF(O223="",0,O223), IF(O223="",0,O223) &gt; IF(L223="",0,L223)), "OOC",
IF(AND(IF(M223="",0,M223) &gt; IF(P223="",0,P223), IF(P223="",0,P223) &gt;= IF(OOC!H225="",0,OOC!H225)), "OOC",
IF(IF(O223="",0,O223) &gt; IF(OOC!G225="",0,OOC!G225), "OOS",
IF(IF(OOC!H225="",0,OOC!H225) &gt; IF(P223="",0,P223), "OOS", "OK"))))</f>
        <v>#REF!</v>
      </c>
    </row>
    <row r="224" spans="1:76" ht="15" customHeight="1">
      <c r="A224" s="17">
        <v>31</v>
      </c>
      <c r="B224" s="97" t="s">
        <v>389</v>
      </c>
      <c r="C224" s="106" t="s">
        <v>397</v>
      </c>
      <c r="D224" s="99" t="s">
        <v>386</v>
      </c>
      <c r="E224" s="100">
        <v>1.33</v>
      </c>
      <c r="F224" s="101" t="s">
        <v>44</v>
      </c>
      <c r="G224" s="102">
        <v>0.36199999999999999</v>
      </c>
      <c r="H224" s="103" t="e">
        <f>IF(OOC!S224=0,"",OOC!S224)</f>
        <v>#REF!</v>
      </c>
      <c r="I224" s="103" t="e">
        <f>IF(OOC!T224=0,"",OOC!T224)</f>
        <v>#REF!</v>
      </c>
      <c r="J224" s="94" t="s">
        <v>12</v>
      </c>
      <c r="K224" s="75"/>
      <c r="L224" s="18" t="e">
        <f t="shared" si="70"/>
        <v>#REF!</v>
      </c>
      <c r="M224" s="24" t="e">
        <f t="shared" si="71"/>
        <v>#REF!</v>
      </c>
      <c r="N224" s="28"/>
      <c r="O224" s="3" t="e">
        <f t="shared" si="77"/>
        <v>#REF!</v>
      </c>
      <c r="P224" s="3" t="e">
        <f t="shared" si="78"/>
        <v>#REF!</v>
      </c>
      <c r="Q224" s="3" t="e">
        <f t="shared" si="79"/>
        <v>#REF!</v>
      </c>
      <c r="R224" s="4" t="e">
        <f t="shared" si="80"/>
        <v>#REF!</v>
      </c>
      <c r="S224" s="5" t="e">
        <f t="shared" si="65"/>
        <v>#REF!</v>
      </c>
      <c r="T224" s="77" t="e">
        <f t="shared" si="72"/>
        <v>#REF!</v>
      </c>
      <c r="U224" s="77" t="e">
        <f t="shared" si="35"/>
        <v>#REF!</v>
      </c>
      <c r="V224" s="5" t="e">
        <f t="shared" si="73"/>
        <v>#REF!</v>
      </c>
      <c r="W224" s="5" t="e">
        <f t="shared" si="74"/>
        <v>#REF!</v>
      </c>
      <c r="X224" s="5" t="e">
        <f t="shared" si="75"/>
        <v>#REF!</v>
      </c>
      <c r="Y224" s="73" t="e">
        <f t="shared" si="76"/>
        <v>#REF!</v>
      </c>
      <c r="Z224" s="32" t="e">
        <f t="shared" si="81"/>
        <v>#REF!</v>
      </c>
      <c r="AA224" s="32" t="e">
        <f t="shared" si="82"/>
        <v>#REF!</v>
      </c>
      <c r="AB224" s="32" t="e">
        <f t="shared" si="83"/>
        <v>#REF!</v>
      </c>
      <c r="AC224" s="32" t="e">
        <f t="shared" si="40"/>
        <v>#REF!</v>
      </c>
      <c r="AD224" s="29"/>
      <c r="AE224" s="20" t="str">
        <f t="shared" si="69"/>
        <v/>
      </c>
      <c r="AF224" s="76"/>
      <c r="AG224" s="60"/>
      <c r="AH224" s="60"/>
      <c r="AI224" s="61"/>
      <c r="AJ224" s="19"/>
      <c r="AK224" s="2" t="e">
        <f>#REF!</f>
        <v>#REF!</v>
      </c>
      <c r="AL224" s="2" t="e">
        <f>#REF!</f>
        <v>#REF!</v>
      </c>
      <c r="AM224" s="2" t="e">
        <f>#REF!</f>
        <v>#REF!</v>
      </c>
      <c r="AN224" s="2" t="e">
        <f>#REF!</f>
        <v>#REF!</v>
      </c>
      <c r="AO224" s="2" t="e">
        <f>#REF!</f>
        <v>#REF!</v>
      </c>
      <c r="AP224" s="2" t="e">
        <f>#REF!</f>
        <v>#REF!</v>
      </c>
      <c r="AQ224" s="2" t="e">
        <f>#REF!</f>
        <v>#REF!</v>
      </c>
      <c r="AR224" s="2" t="e">
        <f>#REF!</f>
        <v>#REF!</v>
      </c>
      <c r="AS224" s="2" t="e">
        <f>#REF!</f>
        <v>#REF!</v>
      </c>
      <c r="AT224" s="2" t="e">
        <f>#REF!</f>
        <v>#REF!</v>
      </c>
      <c r="AU224" s="2" t="e">
        <f>#REF!</f>
        <v>#REF!</v>
      </c>
      <c r="AV224" s="2" t="e">
        <f>#REF!</f>
        <v>#REF!</v>
      </c>
      <c r="AW224" s="2" t="e">
        <f>#REF!</f>
        <v>#REF!</v>
      </c>
      <c r="AX224" s="2" t="e">
        <f>#REF!</f>
        <v>#REF!</v>
      </c>
      <c r="AY224" s="2" t="e">
        <f>#REF!</f>
        <v>#REF!</v>
      </c>
      <c r="AZ224" s="2" t="e">
        <f>#REF!</f>
        <v>#REF!</v>
      </c>
      <c r="BA224" s="2" t="e">
        <f>#REF!</f>
        <v>#REF!</v>
      </c>
      <c r="BB224" s="2" t="e">
        <f>#REF!</f>
        <v>#REF!</v>
      </c>
      <c r="BC224" s="2" t="e">
        <f>#REF!</f>
        <v>#REF!</v>
      </c>
      <c r="BD224" s="2" t="e">
        <f>#REF!</f>
        <v>#REF!</v>
      </c>
      <c r="BE224" s="2" t="e">
        <f>#REF!</f>
        <v>#REF!</v>
      </c>
      <c r="BF224" s="2" t="e">
        <f>#REF!</f>
        <v>#REF!</v>
      </c>
      <c r="BG224" s="2" t="e">
        <f>#REF!</f>
        <v>#REF!</v>
      </c>
      <c r="BH224" s="2" t="e">
        <f>#REF!</f>
        <v>#REF!</v>
      </c>
      <c r="BI224" s="2" t="e">
        <f>#REF!</f>
        <v>#REF!</v>
      </c>
      <c r="BJ224" s="2" t="e">
        <f>#REF!</f>
        <v>#REF!</v>
      </c>
      <c r="BK224" s="2" t="e">
        <f>#REF!</f>
        <v>#REF!</v>
      </c>
      <c r="BL224" s="2" t="e">
        <f>#REF!</f>
        <v>#REF!</v>
      </c>
      <c r="BM224" s="2" t="e">
        <f>#REF!</f>
        <v>#REF!</v>
      </c>
      <c r="BN224" s="2" t="e">
        <f>#REF!</f>
        <v>#REF!</v>
      </c>
      <c r="BO224" s="2" t="e">
        <f>#REF!</f>
        <v>#REF!</v>
      </c>
      <c r="BP224" s="2" t="e">
        <f>#REF!</f>
        <v>#REF!</v>
      </c>
      <c r="BR224" s="113" t="str">
        <f t="shared" si="57"/>
        <v>88-6</v>
      </c>
      <c r="BS224" s="114">
        <f>OOC!G226</f>
        <v>0.39200000000000002</v>
      </c>
      <c r="BT224" s="114">
        <f>OOC!H226</f>
        <v>0.33199999999999996</v>
      </c>
      <c r="BU224" s="3" t="e">
        <f t="shared" si="58"/>
        <v>#REF!</v>
      </c>
      <c r="BV224" s="3" t="e">
        <f t="shared" si="59"/>
        <v>#REF!</v>
      </c>
      <c r="BW224" s="3" t="e">
        <f t="shared" si="60"/>
        <v>#REF!</v>
      </c>
      <c r="BX224" s="115" t="e">
        <f>IF(AND(IF(OOC!G226="",0,OOC!G226) &gt;= IF(O224="",0,O224), IF(O224="",0,O224) &gt; IF(L224="",0,L224)), "OOC",
IF(AND(IF(M224="",0,M224) &gt; IF(P224="",0,P224), IF(P224="",0,P224) &gt;= IF(OOC!H226="",0,OOC!H226)), "OOC",
IF(IF(O224="",0,O224) &gt; IF(OOC!G226="",0,OOC!G226), "OOS",
IF(IF(OOC!H226="",0,OOC!H226) &gt; IF(P224="",0,P224), "OOS", "OK"))))</f>
        <v>#REF!</v>
      </c>
    </row>
    <row r="225" spans="1:1003 1094:1972 2186:3055 3095:3436" ht="15" customHeight="1">
      <c r="A225" s="17">
        <v>31</v>
      </c>
      <c r="B225" s="84"/>
      <c r="C225" s="85" t="s">
        <v>230</v>
      </c>
      <c r="D225" s="88" t="s">
        <v>135</v>
      </c>
      <c r="E225" s="90"/>
      <c r="F225" s="12" t="s">
        <v>44</v>
      </c>
      <c r="G225" s="13">
        <v>5.7039999999999997</v>
      </c>
      <c r="H225" s="14" t="e">
        <f>IF(OOC!S225=0,"",OOC!S225)</f>
        <v>#REF!</v>
      </c>
      <c r="I225" s="14" t="e">
        <f>IF(OOC!T225=0,"",OOC!T225)</f>
        <v>#REF!</v>
      </c>
      <c r="J225" s="15" t="s">
        <v>12</v>
      </c>
      <c r="K225" s="75"/>
      <c r="L225" s="18" t="e">
        <f t="shared" si="70"/>
        <v>#REF!</v>
      </c>
      <c r="M225" s="24" t="e">
        <f t="shared" si="71"/>
        <v>#REF!</v>
      </c>
      <c r="N225" s="28"/>
      <c r="O225" s="3" t="e">
        <f t="shared" si="77"/>
        <v>#REF!</v>
      </c>
      <c r="P225" s="3" t="e">
        <f t="shared" si="78"/>
        <v>#REF!</v>
      </c>
      <c r="Q225" s="3" t="e">
        <f t="shared" si="79"/>
        <v>#REF!</v>
      </c>
      <c r="R225" s="4" t="e">
        <f t="shared" si="80"/>
        <v>#REF!</v>
      </c>
      <c r="S225" s="5" t="e">
        <f t="shared" si="65"/>
        <v>#REF!</v>
      </c>
      <c r="T225" s="77" t="e">
        <f t="shared" si="72"/>
        <v>#REF!</v>
      </c>
      <c r="U225" s="77" t="e">
        <f t="shared" si="35"/>
        <v>#REF!</v>
      </c>
      <c r="V225" s="5" t="e">
        <f t="shared" si="73"/>
        <v>#REF!</v>
      </c>
      <c r="W225" s="5" t="e">
        <f t="shared" si="74"/>
        <v>#REF!</v>
      </c>
      <c r="X225" s="5" t="e">
        <f t="shared" si="75"/>
        <v>#REF!</v>
      </c>
      <c r="Y225" s="73" t="e">
        <f t="shared" si="76"/>
        <v>#REF!</v>
      </c>
      <c r="Z225" s="32" t="e">
        <f t="shared" si="81"/>
        <v>#REF!</v>
      </c>
      <c r="AA225" s="32" t="e">
        <f t="shared" si="82"/>
        <v>#REF!</v>
      </c>
      <c r="AB225" s="32" t="e">
        <f t="shared" si="83"/>
        <v>#REF!</v>
      </c>
      <c r="AC225" s="32" t="e">
        <f t="shared" si="40"/>
        <v>#REF!</v>
      </c>
      <c r="AD225" s="29"/>
      <c r="AE225" s="20" t="str">
        <f t="shared" si="69"/>
        <v/>
      </c>
      <c r="AF225" s="76"/>
      <c r="AG225" s="60"/>
      <c r="AH225" s="60"/>
      <c r="AI225" s="61"/>
      <c r="AJ225" s="19"/>
      <c r="AK225" s="2" t="e">
        <f>#REF!</f>
        <v>#REF!</v>
      </c>
      <c r="AL225" s="2" t="e">
        <f>#REF!</f>
        <v>#REF!</v>
      </c>
      <c r="AM225" s="2" t="e">
        <f>#REF!</f>
        <v>#REF!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R225" s="113" t="str">
        <f t="shared" si="57"/>
        <v>89</v>
      </c>
      <c r="BS225" s="114">
        <f>OOC!G227</f>
        <v>5.734</v>
      </c>
      <c r="BT225" s="114">
        <f>OOC!H227</f>
        <v>5.6739999999999995</v>
      </c>
      <c r="BU225" s="3" t="e">
        <f t="shared" si="58"/>
        <v>#REF!</v>
      </c>
      <c r="BV225" s="3" t="e">
        <f t="shared" si="59"/>
        <v>#REF!</v>
      </c>
      <c r="BW225" s="3" t="e">
        <f t="shared" si="60"/>
        <v>#REF!</v>
      </c>
      <c r="BX225" s="115" t="e">
        <f>IF(AND(IF(OOC!G227="",0,OOC!G227) &gt;= IF(O225="",0,O225), IF(O225="",0,O225) &gt; IF(L225="",0,L225)), "OOC",
IF(AND(IF(M225="",0,M225) &gt; IF(P225="",0,P225), IF(P225="",0,P225) &gt;= IF(OOC!H227="",0,OOC!H227)), "OOC",
IF(IF(O225="",0,O225) &gt; IF(OOC!G227="",0,OOC!G227), "OOS",
IF(IF(OOC!H227="",0,OOC!H227) &gt; IF(P225="",0,P225), "OOS", "OK"))))</f>
        <v>#REF!</v>
      </c>
    </row>
    <row r="226" spans="1:1003 1094:1972 2186:3055 3095:3436" ht="15" customHeight="1">
      <c r="A226" s="17"/>
      <c r="B226" s="84"/>
      <c r="C226" s="88"/>
      <c r="D226" s="88"/>
      <c r="E226" s="90"/>
      <c r="F226" s="12"/>
      <c r="G226" s="13"/>
      <c r="H226" s="14"/>
      <c r="I226" s="14"/>
      <c r="J226" s="15"/>
      <c r="K226" s="75"/>
      <c r="L226" s="18"/>
      <c r="M226" s="24"/>
      <c r="N226" s="28"/>
      <c r="O226" s="3"/>
      <c r="P226" s="3"/>
      <c r="Q226" s="3"/>
      <c r="R226" s="4"/>
      <c r="S226" s="5"/>
      <c r="T226" s="77"/>
      <c r="U226" s="77"/>
      <c r="V226" s="5"/>
      <c r="W226" s="5"/>
      <c r="X226" s="5"/>
      <c r="Y226" s="73"/>
      <c r="Z226" s="32"/>
      <c r="AA226" s="32"/>
      <c r="AB226" s="32"/>
      <c r="AC226" s="32"/>
      <c r="AD226" s="29"/>
      <c r="AE226" s="20"/>
      <c r="AF226" s="76"/>
      <c r="AG226" s="60"/>
      <c r="AH226" s="60"/>
      <c r="AI226" s="61"/>
      <c r="AJ226" s="19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R226" s="113">
        <f t="shared" si="57"/>
        <v>0</v>
      </c>
      <c r="BS226" s="114" t="str">
        <f>OOC!G228</f>
        <v/>
      </c>
      <c r="BT226" s="114" t="str">
        <f>OOC!H228</f>
        <v/>
      </c>
      <c r="BU226" s="3" t="str">
        <f t="shared" si="58"/>
        <v/>
      </c>
      <c r="BV226" s="3" t="str">
        <f t="shared" si="59"/>
        <v/>
      </c>
      <c r="BW226" s="3" t="str">
        <f t="shared" si="60"/>
        <v/>
      </c>
      <c r="BX226" s="115" t="str">
        <f>IF(AND(IF(OOC!G228="",0,OOC!G228) &gt;= IF(O226="",0,O226), IF(O226="",0,O226) &gt; IF(L226="",0,L226)), "OOC",
IF(AND(IF(M226="",0,M226) &gt; IF(P226="",0,P226), IF(P226="",0,P226) &gt;= IF(OOC!H228="",0,OOC!H228)), "OOC",
IF(IF(O226="",0,O226) &gt; IF(OOC!G228="",0,OOC!G228), "OOS",
IF(IF(OOC!H228="",0,OOC!H228) &gt; IF(P226="",0,P226), "OOS", "OK"))))</f>
        <v>OK</v>
      </c>
      <c r="CX226" s="79"/>
      <c r="FM226" s="79"/>
      <c r="IP226" s="79"/>
      <c r="JO226" s="79"/>
      <c r="OC226" s="79"/>
      <c r="UM226" s="79"/>
      <c r="WA226" s="79"/>
      <c r="XF226" s="79"/>
      <c r="AHJ226" s="79"/>
      <c r="AJF226" s="79"/>
      <c r="AJQ226" s="79"/>
      <c r="AKW226" s="79"/>
      <c r="ALO226" s="79"/>
      <c r="APB226" s="79"/>
      <c r="AQM226" s="79"/>
      <c r="AUR226" s="79"/>
      <c r="AXI226" s="79"/>
      <c r="BAT226" s="79"/>
      <c r="BCK226" s="79"/>
      <c r="BDZ226" s="79"/>
      <c r="BNA226" s="79"/>
      <c r="BQE226" s="79"/>
      <c r="BQZ226" s="79"/>
      <c r="BRO226" s="79"/>
      <c r="BWI226" s="79"/>
      <c r="BWV226" s="79"/>
      <c r="CFB226" s="79"/>
      <c r="CFE226" s="79"/>
      <c r="CKH226" s="79"/>
      <c r="CLS226" s="79"/>
      <c r="CWV226" s="79"/>
      <c r="CXD226" s="79"/>
      <c r="DCU226" s="79"/>
      <c r="DGJ226" s="79"/>
      <c r="DGM226" s="79"/>
      <c r="DHC226" s="79"/>
      <c r="DIC226" s="79"/>
      <c r="DMM226" s="79"/>
      <c r="DOA226" s="79"/>
      <c r="DOE226" s="79"/>
      <c r="DPH226" s="79"/>
      <c r="DYP226" s="79"/>
      <c r="EBD226" s="79"/>
    </row>
    <row r="227" spans="1:1003 1094:1972 2186:3055 3095:3436" ht="15" customHeight="1">
      <c r="A227" s="17"/>
      <c r="B227" s="84"/>
      <c r="C227" s="88"/>
      <c r="D227" s="88"/>
      <c r="E227" s="90"/>
      <c r="F227" s="12"/>
      <c r="G227" s="13"/>
      <c r="H227" s="14"/>
      <c r="I227" s="14"/>
      <c r="J227" s="15"/>
      <c r="K227" s="75"/>
      <c r="L227" s="18"/>
      <c r="M227" s="24"/>
      <c r="N227" s="28"/>
      <c r="O227" s="3"/>
      <c r="P227" s="3"/>
      <c r="Q227" s="3"/>
      <c r="R227" s="4"/>
      <c r="S227" s="5"/>
      <c r="T227" s="77"/>
      <c r="U227" s="77"/>
      <c r="V227" s="5"/>
      <c r="W227" s="5"/>
      <c r="X227" s="5"/>
      <c r="Y227" s="73"/>
      <c r="Z227" s="32"/>
      <c r="AA227" s="32"/>
      <c r="AB227" s="32"/>
      <c r="AC227" s="32"/>
      <c r="AD227" s="29"/>
      <c r="AE227" s="20"/>
      <c r="AF227" s="76"/>
      <c r="AG227" s="60"/>
      <c r="AH227" s="60"/>
      <c r="AI227" s="61"/>
      <c r="AJ227" s="19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R227" s="113">
        <f t="shared" si="57"/>
        <v>0</v>
      </c>
      <c r="BS227" s="114" t="str">
        <f>OOC!G229</f>
        <v/>
      </c>
      <c r="BT227" s="114" t="str">
        <f>OOC!H229</f>
        <v/>
      </c>
      <c r="BU227" s="3" t="str">
        <f t="shared" si="58"/>
        <v/>
      </c>
      <c r="BV227" s="3" t="str">
        <f t="shared" si="59"/>
        <v/>
      </c>
      <c r="BW227" s="3" t="str">
        <f t="shared" si="60"/>
        <v/>
      </c>
      <c r="BX227" s="115" t="str">
        <f>IF(AND(IF(OOC!G229="",0,OOC!G229) &gt;= IF(O227="",0,O227), IF(O227="",0,O227) &gt; IF(L227="",0,L227)), "OOC",
IF(AND(IF(M227="",0,M227) &gt; IF(P227="",0,P227), IF(P227="",0,P227) &gt;= IF(OOC!H229="",0,OOC!H229)), "OOC",
IF(IF(O227="",0,O227) &gt; IF(OOC!G229="",0,OOC!G229), "OOS",
IF(IF(OOC!H229="",0,OOC!H229) &gt; IF(P227="",0,P227), "OOS", "OK"))))</f>
        <v>OK</v>
      </c>
      <c r="CX227" s="79"/>
      <c r="FM227" s="79"/>
      <c r="IP227" s="79"/>
      <c r="JO227" s="79"/>
      <c r="OC227" s="79"/>
      <c r="UM227" s="79"/>
      <c r="WA227" s="79"/>
      <c r="XF227" s="79"/>
      <c r="AHJ227" s="79"/>
      <c r="AJF227" s="79"/>
      <c r="AJQ227" s="79"/>
      <c r="AKW227" s="79"/>
      <c r="ALO227" s="79"/>
      <c r="APB227" s="79"/>
      <c r="AQM227" s="79"/>
      <c r="AUR227" s="79"/>
      <c r="AXI227" s="79"/>
      <c r="BAT227" s="79"/>
      <c r="BCK227" s="79"/>
      <c r="BDZ227" s="79"/>
      <c r="BNA227" s="79"/>
      <c r="BQE227" s="79"/>
      <c r="BQZ227" s="79"/>
      <c r="BRO227" s="79"/>
      <c r="BWI227" s="79"/>
      <c r="BWV227" s="79"/>
      <c r="CFB227" s="79"/>
      <c r="CFE227" s="79"/>
      <c r="CKH227" s="79"/>
      <c r="CLS227" s="79"/>
      <c r="CWV227" s="79"/>
      <c r="CXD227" s="79"/>
      <c r="DCU227" s="79"/>
      <c r="DGJ227" s="79"/>
      <c r="DGM227" s="79"/>
      <c r="DHC227" s="79"/>
      <c r="DIC227" s="79"/>
      <c r="DMM227" s="79"/>
      <c r="DOA227" s="79"/>
      <c r="DOE227" s="79"/>
      <c r="DPH227" s="79"/>
      <c r="DYP227" s="79"/>
      <c r="EBD227" s="79"/>
    </row>
    <row r="228" spans="1:1003 1094:1972 2186:3055 3095:3436" ht="15" customHeight="1">
      <c r="A228" s="17"/>
      <c r="B228" s="84"/>
      <c r="C228" s="88"/>
      <c r="D228" s="88"/>
      <c r="E228" s="90"/>
      <c r="F228" s="12"/>
      <c r="G228" s="13"/>
      <c r="H228" s="14"/>
      <c r="I228" s="14"/>
      <c r="J228" s="15"/>
      <c r="K228" s="75"/>
      <c r="L228" s="18"/>
      <c r="M228" s="24"/>
      <c r="N228" s="28"/>
      <c r="O228" s="3"/>
      <c r="P228" s="3"/>
      <c r="Q228" s="3"/>
      <c r="R228" s="4"/>
      <c r="S228" s="5"/>
      <c r="T228" s="77"/>
      <c r="U228" s="77"/>
      <c r="V228" s="5"/>
      <c r="W228" s="5"/>
      <c r="X228" s="5"/>
      <c r="Y228" s="73"/>
      <c r="Z228" s="32"/>
      <c r="AA228" s="32"/>
      <c r="AB228" s="32"/>
      <c r="AC228" s="32"/>
      <c r="AD228" s="29"/>
      <c r="AE228" s="20"/>
      <c r="AF228" s="76"/>
      <c r="AG228" s="60"/>
      <c r="AH228" s="60"/>
      <c r="AI228" s="61"/>
      <c r="AJ228" s="19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R228" s="113">
        <f t="shared" si="57"/>
        <v>0</v>
      </c>
      <c r="BS228" s="114" t="str">
        <f>OOC!G230</f>
        <v/>
      </c>
      <c r="BT228" s="114" t="str">
        <f>OOC!H230</f>
        <v/>
      </c>
      <c r="BU228" s="3" t="str">
        <f t="shared" si="58"/>
        <v/>
      </c>
      <c r="BV228" s="3" t="str">
        <f t="shared" si="59"/>
        <v/>
      </c>
      <c r="BW228" s="3" t="str">
        <f t="shared" si="60"/>
        <v/>
      </c>
      <c r="BX228" s="115" t="str">
        <f>IF(AND(IF(OOC!G230="",0,OOC!G230) &gt;= IF(O228="",0,O228), IF(O228="",0,O228) &gt; IF(L228="",0,L228)), "OOC",
IF(AND(IF(M228="",0,M228) &gt; IF(P228="",0,P228), IF(P228="",0,P228) &gt;= IF(OOC!H230="",0,OOC!H230)), "OOC",
IF(IF(O228="",0,O228) &gt; IF(OOC!G230="",0,OOC!G230), "OOS",
IF(IF(OOC!H230="",0,OOC!H230) &gt; IF(P228="",0,P228), "OOS", "OK"))))</f>
        <v>OK</v>
      </c>
      <c r="CX228" s="79"/>
      <c r="FM228" s="79"/>
      <c r="IP228" s="79"/>
      <c r="JO228" s="79"/>
      <c r="OC228" s="79"/>
      <c r="UM228" s="79"/>
      <c r="WA228" s="79"/>
      <c r="XF228" s="79"/>
      <c r="AHJ228" s="79"/>
      <c r="AJF228" s="79"/>
      <c r="AJQ228" s="79"/>
      <c r="AKW228" s="79"/>
      <c r="ALO228" s="79"/>
      <c r="APB228" s="79"/>
      <c r="AQM228" s="79"/>
      <c r="AUR228" s="79"/>
      <c r="AXI228" s="79"/>
      <c r="BAT228" s="79"/>
      <c r="BCK228" s="79"/>
      <c r="BDZ228" s="79"/>
      <c r="BNA228" s="79"/>
      <c r="BQE228" s="79"/>
      <c r="BQZ228" s="79"/>
      <c r="BRO228" s="79"/>
      <c r="BWI228" s="79"/>
      <c r="BWV228" s="79"/>
      <c r="CFB228" s="79"/>
      <c r="CFE228" s="79"/>
      <c r="CKH228" s="79"/>
      <c r="CLS228" s="79"/>
      <c r="CWV228" s="79"/>
      <c r="CXD228" s="79"/>
      <c r="DCU228" s="79"/>
      <c r="DGJ228" s="79"/>
      <c r="DGM228" s="79"/>
      <c r="DHC228" s="79"/>
      <c r="DIC228" s="79"/>
      <c r="DMM228" s="79"/>
      <c r="DOA228" s="79"/>
      <c r="DOE228" s="79"/>
      <c r="DPH228" s="79"/>
      <c r="DYP228" s="79"/>
      <c r="EBD228" s="79"/>
    </row>
    <row r="229" spans="1:1003 1094:1972 2186:3055 3095:3436" ht="15" customHeight="1">
      <c r="A229" s="17"/>
      <c r="B229" s="84"/>
      <c r="C229" s="88"/>
      <c r="D229" s="88"/>
      <c r="E229" s="90"/>
      <c r="F229" s="12"/>
      <c r="G229" s="13"/>
      <c r="H229" s="14"/>
      <c r="I229" s="14"/>
      <c r="J229" s="15"/>
      <c r="K229" s="75"/>
      <c r="L229" s="18"/>
      <c r="M229" s="24"/>
      <c r="N229" s="28"/>
      <c r="O229" s="3"/>
      <c r="P229" s="3"/>
      <c r="Q229" s="3"/>
      <c r="R229" s="4"/>
      <c r="S229" s="5"/>
      <c r="T229" s="77"/>
      <c r="U229" s="77"/>
      <c r="V229" s="5"/>
      <c r="W229" s="5"/>
      <c r="X229" s="5"/>
      <c r="Y229" s="73"/>
      <c r="Z229" s="32"/>
      <c r="AA229" s="32"/>
      <c r="AB229" s="32"/>
      <c r="AC229" s="32"/>
      <c r="AD229" s="29"/>
      <c r="AE229" s="20"/>
      <c r="AF229" s="76"/>
      <c r="AG229" s="60"/>
      <c r="AH229" s="60"/>
      <c r="AI229" s="61"/>
      <c r="AJ229" s="19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R229" s="113">
        <f t="shared" si="57"/>
        <v>0</v>
      </c>
      <c r="BS229" s="114" t="str">
        <f>OOC!G231</f>
        <v/>
      </c>
      <c r="BT229" s="114" t="str">
        <f>OOC!H231</f>
        <v/>
      </c>
      <c r="BU229" s="3" t="str">
        <f t="shared" si="58"/>
        <v/>
      </c>
      <c r="BV229" s="3" t="str">
        <f t="shared" si="59"/>
        <v/>
      </c>
      <c r="BW229" s="3" t="str">
        <f t="shared" si="60"/>
        <v/>
      </c>
      <c r="BX229" s="115" t="str">
        <f>IF(AND(IF(OOC!G231="",0,OOC!G231) &gt;= IF(O229="",0,O229), IF(O229="",0,O229) &gt; IF(L229="",0,L229)), "OOC",
IF(AND(IF(M229="",0,M229) &gt; IF(P229="",0,P229), IF(P229="",0,P229) &gt;= IF(OOC!H231="",0,OOC!H231)), "OOC",
IF(IF(O229="",0,O229) &gt; IF(OOC!G231="",0,OOC!G231), "OOS",
IF(IF(OOC!H231="",0,OOC!H231) &gt; IF(P229="",0,P229), "OOS", "OK"))))</f>
        <v>OK</v>
      </c>
      <c r="CX229" s="79"/>
      <c r="FM229" s="79"/>
      <c r="IP229" s="79"/>
      <c r="JO229" s="79"/>
      <c r="OC229" s="79"/>
      <c r="UM229" s="79"/>
      <c r="WA229" s="79"/>
      <c r="XF229" s="79"/>
      <c r="AHJ229" s="79"/>
      <c r="AJF229" s="79"/>
      <c r="AJQ229" s="79"/>
      <c r="AKW229" s="79"/>
      <c r="ALO229" s="79"/>
      <c r="APB229" s="79"/>
      <c r="AQM229" s="79"/>
      <c r="AUR229" s="79"/>
      <c r="AXI229" s="79"/>
      <c r="BAT229" s="79"/>
      <c r="BCK229" s="79"/>
      <c r="BDZ229" s="79"/>
      <c r="BNA229" s="79"/>
      <c r="BQE229" s="79"/>
      <c r="BQZ229" s="79"/>
      <c r="BRO229" s="79"/>
      <c r="BWI229" s="79"/>
      <c r="BWV229" s="79"/>
      <c r="CFB229" s="79"/>
      <c r="CFE229" s="79"/>
      <c r="CKH229" s="79"/>
      <c r="CLS229" s="79"/>
      <c r="CWV229" s="79"/>
      <c r="CXD229" s="79"/>
      <c r="DCU229" s="79"/>
      <c r="DGJ229" s="79"/>
      <c r="DGM229" s="79"/>
      <c r="DHC229" s="79"/>
      <c r="DIC229" s="79"/>
      <c r="DMM229" s="79"/>
      <c r="DOA229" s="79"/>
      <c r="DOE229" s="79"/>
      <c r="DPH229" s="79"/>
      <c r="DYP229" s="79"/>
      <c r="EBD229" s="79"/>
    </row>
    <row r="230" spans="1:1003 1094:1972 2186:3055 3095:3436" ht="15" customHeight="1">
      <c r="A230" s="17"/>
      <c r="B230" s="84"/>
      <c r="C230" s="88"/>
      <c r="D230" s="88"/>
      <c r="E230" s="90"/>
      <c r="F230" s="12"/>
      <c r="G230" s="13"/>
      <c r="H230" s="14"/>
      <c r="I230" s="14"/>
      <c r="J230" s="15"/>
      <c r="K230" s="75"/>
      <c r="L230" s="18"/>
      <c r="M230" s="24"/>
      <c r="N230" s="28"/>
      <c r="O230" s="3"/>
      <c r="P230" s="3"/>
      <c r="Q230" s="3"/>
      <c r="R230" s="4"/>
      <c r="S230" s="5"/>
      <c r="T230" s="77"/>
      <c r="U230" s="77"/>
      <c r="V230" s="5"/>
      <c r="W230" s="5"/>
      <c r="X230" s="5"/>
      <c r="Y230" s="73"/>
      <c r="Z230" s="32"/>
      <c r="AA230" s="32"/>
      <c r="AB230" s="32"/>
      <c r="AC230" s="32"/>
      <c r="AD230" s="29"/>
      <c r="AE230" s="20"/>
      <c r="AF230" s="76"/>
      <c r="AG230" s="60"/>
      <c r="AH230" s="60"/>
      <c r="AI230" s="61"/>
      <c r="AJ230" s="19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R230" s="113">
        <f t="shared" si="57"/>
        <v>0</v>
      </c>
      <c r="BS230" s="114" t="str">
        <f>OOC!G232</f>
        <v/>
      </c>
      <c r="BT230" s="114" t="str">
        <f>OOC!H232</f>
        <v/>
      </c>
      <c r="BU230" s="3" t="str">
        <f t="shared" si="58"/>
        <v/>
      </c>
      <c r="BV230" s="3" t="str">
        <f t="shared" si="59"/>
        <v/>
      </c>
      <c r="BW230" s="3" t="str">
        <f t="shared" si="60"/>
        <v/>
      </c>
      <c r="BX230" s="115" t="str">
        <f>IF(AND(IF(OOC!G232="",0,OOC!G232) &gt;= IF(O230="",0,O230), IF(O230="",0,O230) &gt; IF(L230="",0,L230)), "OOC",
IF(AND(IF(M230="",0,M230) &gt; IF(P230="",0,P230), IF(P230="",0,P230) &gt;= IF(OOC!H232="",0,OOC!H232)), "OOC",
IF(IF(O230="",0,O230) &gt; IF(OOC!G232="",0,OOC!G232), "OOS",
IF(IF(OOC!H232="",0,OOC!H232) &gt; IF(P230="",0,P230), "OOS", "OK"))))</f>
        <v>OK</v>
      </c>
      <c r="CX230" s="79"/>
      <c r="FM230" s="79"/>
      <c r="IP230" s="79"/>
      <c r="JO230" s="79"/>
      <c r="OC230" s="79"/>
      <c r="UM230" s="79"/>
      <c r="WA230" s="79"/>
      <c r="XF230" s="79"/>
      <c r="AHJ230" s="79"/>
      <c r="AJF230" s="79"/>
      <c r="AJQ230" s="79"/>
      <c r="AKW230" s="79"/>
      <c r="ALO230" s="79"/>
      <c r="APB230" s="79"/>
      <c r="AQM230" s="79"/>
      <c r="AUR230" s="79"/>
      <c r="AXI230" s="79"/>
      <c r="BAT230" s="79"/>
      <c r="BCK230" s="79"/>
      <c r="BDZ230" s="79"/>
      <c r="BNA230" s="79"/>
      <c r="BQE230" s="79"/>
      <c r="BQZ230" s="79"/>
      <c r="BRO230" s="79"/>
      <c r="BWI230" s="79"/>
      <c r="BWV230" s="79"/>
      <c r="CFB230" s="79"/>
      <c r="CFE230" s="79"/>
      <c r="CKH230" s="79"/>
      <c r="CLS230" s="79"/>
      <c r="CWV230" s="79"/>
      <c r="CXD230" s="79"/>
      <c r="DCU230" s="79"/>
      <c r="DGJ230" s="79"/>
      <c r="DGM230" s="79"/>
      <c r="DHC230" s="79"/>
      <c r="DIC230" s="79"/>
      <c r="DMM230" s="79"/>
      <c r="DOA230" s="79"/>
      <c r="DOE230" s="79"/>
      <c r="DPH230" s="79"/>
      <c r="DYP230" s="79"/>
      <c r="EBD230" s="79"/>
    </row>
    <row r="231" spans="1:1003 1094:1972 2186:3055 3095:3436" ht="15" customHeight="1">
      <c r="A231" s="17"/>
      <c r="B231" s="84"/>
      <c r="C231" s="88"/>
      <c r="D231" s="88"/>
      <c r="E231" s="90"/>
      <c r="F231" s="12"/>
      <c r="G231" s="13"/>
      <c r="H231" s="14"/>
      <c r="I231" s="14"/>
      <c r="J231" s="15"/>
      <c r="K231" s="75"/>
      <c r="L231" s="18"/>
      <c r="M231" s="24"/>
      <c r="N231" s="28"/>
      <c r="O231" s="3"/>
      <c r="P231" s="3"/>
      <c r="Q231" s="3"/>
      <c r="R231" s="4"/>
      <c r="S231" s="5"/>
      <c r="T231" s="77"/>
      <c r="U231" s="77"/>
      <c r="V231" s="5"/>
      <c r="W231" s="5"/>
      <c r="X231" s="5"/>
      <c r="Y231" s="73"/>
      <c r="Z231" s="32"/>
      <c r="AA231" s="32"/>
      <c r="AB231" s="32"/>
      <c r="AC231" s="32"/>
      <c r="AD231" s="29"/>
      <c r="AE231" s="20"/>
      <c r="AF231" s="76"/>
      <c r="AG231" s="60"/>
      <c r="AH231" s="60"/>
      <c r="AI231" s="61"/>
      <c r="AJ231" s="19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R231" s="113">
        <f t="shared" si="57"/>
        <v>0</v>
      </c>
      <c r="BS231" s="114" t="str">
        <f>OOC!G233</f>
        <v/>
      </c>
      <c r="BT231" s="114" t="str">
        <f>OOC!H233</f>
        <v/>
      </c>
      <c r="BU231" s="3" t="str">
        <f t="shared" si="58"/>
        <v/>
      </c>
      <c r="BV231" s="3" t="str">
        <f t="shared" si="59"/>
        <v/>
      </c>
      <c r="BW231" s="3" t="str">
        <f t="shared" si="60"/>
        <v/>
      </c>
      <c r="BX231" s="115" t="str">
        <f>IF(AND(IF(OOC!G233="",0,OOC!G233) &gt;= IF(O231="",0,O231), IF(O231="",0,O231) &gt; IF(L231="",0,L231)), "OOC",
IF(AND(IF(M231="",0,M231) &gt; IF(P231="",0,P231), IF(P231="",0,P231) &gt;= IF(OOC!H233="",0,OOC!H233)), "OOC",
IF(IF(O231="",0,O231) &gt; IF(OOC!G233="",0,OOC!G233), "OOS",
IF(IF(OOC!H233="",0,OOC!H233) &gt; IF(P231="",0,P231), "OOS", "OK"))))</f>
        <v>OK</v>
      </c>
      <c r="CX231" s="79"/>
      <c r="FM231" s="79"/>
      <c r="IP231" s="79"/>
      <c r="JO231" s="79"/>
      <c r="OC231" s="79"/>
      <c r="UM231" s="79"/>
      <c r="WA231" s="79"/>
      <c r="XF231" s="79"/>
      <c r="AHJ231" s="79"/>
      <c r="AJF231" s="79"/>
      <c r="AJQ231" s="79"/>
      <c r="AKW231" s="79"/>
      <c r="ALO231" s="79"/>
      <c r="APB231" s="79"/>
      <c r="AQM231" s="79"/>
      <c r="AUR231" s="79"/>
      <c r="AXI231" s="79"/>
      <c r="BAT231" s="79"/>
      <c r="BCK231" s="79"/>
      <c r="BDZ231" s="79"/>
      <c r="BNA231" s="79"/>
      <c r="BQE231" s="79"/>
      <c r="BQZ231" s="79"/>
      <c r="BRO231" s="79"/>
      <c r="BWI231" s="79"/>
      <c r="BWV231" s="79"/>
      <c r="CFB231" s="79"/>
      <c r="CFE231" s="79"/>
      <c r="CKH231" s="79"/>
      <c r="CLS231" s="79"/>
      <c r="CWV231" s="79"/>
      <c r="CXD231" s="79"/>
      <c r="DCU231" s="79"/>
      <c r="DGJ231" s="79"/>
      <c r="DGM231" s="79"/>
      <c r="DHC231" s="79"/>
      <c r="DIC231" s="79"/>
      <c r="DMM231" s="79"/>
      <c r="DOA231" s="79"/>
      <c r="DOE231" s="79"/>
      <c r="DPH231" s="79"/>
      <c r="DYP231" s="79"/>
      <c r="EBD231" s="79"/>
    </row>
    <row r="232" spans="1:1003 1094:1972 2186:3055 3095:3436" ht="15" customHeight="1">
      <c r="A232" s="17"/>
      <c r="B232" s="84"/>
      <c r="C232" s="88"/>
      <c r="D232" s="88"/>
      <c r="E232" s="90"/>
      <c r="F232" s="12"/>
      <c r="G232" s="13"/>
      <c r="H232" s="14"/>
      <c r="I232" s="14"/>
      <c r="J232" s="15"/>
      <c r="K232" s="75"/>
      <c r="L232" s="18"/>
      <c r="M232" s="24"/>
      <c r="N232" s="28"/>
      <c r="O232" s="3"/>
      <c r="P232" s="3"/>
      <c r="Q232" s="3"/>
      <c r="R232" s="4"/>
      <c r="S232" s="5"/>
      <c r="T232" s="77"/>
      <c r="U232" s="77"/>
      <c r="V232" s="5"/>
      <c r="W232" s="5"/>
      <c r="X232" s="5"/>
      <c r="Y232" s="73"/>
      <c r="Z232" s="32"/>
      <c r="AA232" s="32"/>
      <c r="AB232" s="32"/>
      <c r="AC232" s="32"/>
      <c r="AD232" s="29"/>
      <c r="AE232" s="20"/>
      <c r="AF232" s="76"/>
      <c r="AG232" s="60"/>
      <c r="AH232" s="60"/>
      <c r="AI232" s="61"/>
      <c r="AJ232" s="19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R232" s="113">
        <f t="shared" si="57"/>
        <v>0</v>
      </c>
      <c r="BS232" s="114" t="str">
        <f>OOC!G238</f>
        <v/>
      </c>
      <c r="BT232" s="114" t="str">
        <f>OOC!H238</f>
        <v/>
      </c>
      <c r="BU232" s="3" t="str">
        <f t="shared" si="58"/>
        <v/>
      </c>
      <c r="BV232" s="3" t="str">
        <f t="shared" si="59"/>
        <v/>
      </c>
      <c r="BW232" s="3" t="str">
        <f t="shared" si="60"/>
        <v/>
      </c>
      <c r="BX232" s="115" t="str">
        <f>IF(AND(IF(OOC!G238="",0,OOC!G238) &gt;= IF(O232="",0,O232), IF(O232="",0,O232) &gt; IF(L232="",0,L232)), "OOC",
IF(AND(IF(M232="",0,M232) &gt; IF(P232="",0,P232), IF(P232="",0,P232) &gt;= IF(OOC!H238="",0,OOC!H238)), "OOC",
IF(IF(O232="",0,O232) &gt; IF(OOC!G238="",0,OOC!G238), "OOS",
IF(IF(OOC!H238="",0,OOC!H238) &gt; IF(P232="",0,P232), "OOS", "OK"))))</f>
        <v>OK</v>
      </c>
      <c r="CX232" s="79"/>
      <c r="FM232" s="79"/>
      <c r="IP232" s="79"/>
      <c r="JO232" s="79"/>
      <c r="OC232" s="79"/>
      <c r="UM232" s="79"/>
      <c r="WA232" s="79"/>
      <c r="XF232" s="79"/>
      <c r="AHJ232" s="79"/>
      <c r="AJF232" s="79"/>
      <c r="AJQ232" s="79"/>
      <c r="AKW232" s="79"/>
      <c r="ALO232" s="79"/>
      <c r="APB232" s="79"/>
      <c r="AQM232" s="79"/>
      <c r="AUR232" s="79"/>
      <c r="AXI232" s="79"/>
      <c r="BAT232" s="79"/>
      <c r="BCK232" s="79"/>
      <c r="BDZ232" s="79"/>
      <c r="BNA232" s="79"/>
      <c r="BQE232" s="79"/>
      <c r="BQZ232" s="79"/>
      <c r="BRO232" s="79"/>
      <c r="BWI232" s="79"/>
      <c r="BWV232" s="79"/>
      <c r="CFB232" s="79"/>
      <c r="CFE232" s="79"/>
      <c r="CKH232" s="79"/>
      <c r="CLS232" s="79"/>
      <c r="CWV232" s="79"/>
      <c r="CXD232" s="79"/>
      <c r="DCU232" s="79"/>
      <c r="DGJ232" s="79"/>
      <c r="DGM232" s="79"/>
      <c r="DHC232" s="79"/>
      <c r="DIC232" s="79"/>
      <c r="DMM232" s="79"/>
      <c r="DOA232" s="79"/>
      <c r="DOE232" s="79"/>
      <c r="DPH232" s="79"/>
      <c r="DYP232" s="79"/>
      <c r="EBD232" s="79"/>
    </row>
    <row r="233" spans="1:1003 1094:1972 2186:3055 3095:3436" ht="15" customHeight="1">
      <c r="A233" s="17"/>
      <c r="B233" s="84"/>
      <c r="C233" s="88"/>
      <c r="D233" s="88"/>
      <c r="E233" s="90"/>
      <c r="F233" s="12"/>
      <c r="G233" s="13"/>
      <c r="H233" s="14"/>
      <c r="I233" s="14"/>
      <c r="J233" s="15"/>
      <c r="K233" s="75"/>
      <c r="L233" s="18"/>
      <c r="M233" s="24"/>
      <c r="N233" s="28"/>
      <c r="O233" s="3"/>
      <c r="P233" s="3"/>
      <c r="Q233" s="3"/>
      <c r="R233" s="4"/>
      <c r="S233" s="5"/>
      <c r="T233" s="77"/>
      <c r="U233" s="77"/>
      <c r="V233" s="5"/>
      <c r="W233" s="5"/>
      <c r="X233" s="5"/>
      <c r="Y233" s="73"/>
      <c r="Z233" s="32"/>
      <c r="AA233" s="32"/>
      <c r="AB233" s="32"/>
      <c r="AC233" s="32"/>
      <c r="AD233" s="29"/>
      <c r="AE233" s="20"/>
      <c r="AF233" s="76"/>
      <c r="AG233" s="60"/>
      <c r="AH233" s="60"/>
      <c r="AI233" s="61"/>
      <c r="AJ233" s="19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R233" s="113">
        <f t="shared" si="57"/>
        <v>0</v>
      </c>
      <c r="BS233" s="114" t="str">
        <f>OOC!G239</f>
        <v/>
      </c>
      <c r="BT233" s="114" t="str">
        <f>OOC!H239</f>
        <v/>
      </c>
      <c r="BU233" s="3" t="str">
        <f t="shared" si="58"/>
        <v/>
      </c>
      <c r="BV233" s="3" t="str">
        <f t="shared" si="59"/>
        <v/>
      </c>
      <c r="BW233" s="3" t="str">
        <f t="shared" si="60"/>
        <v/>
      </c>
      <c r="BX233" s="115" t="str">
        <f>IF(AND(IF(OOC!G239="",0,OOC!G239) &gt;= IF(O233="",0,O233), IF(O233="",0,O233) &gt; IF(L233="",0,L233)), "OOC",
IF(AND(IF(M233="",0,M233) &gt; IF(P233="",0,P233), IF(P233="",0,P233) &gt;= IF(OOC!H239="",0,OOC!H239)), "OOC",
IF(IF(O233="",0,O233) &gt; IF(OOC!G239="",0,OOC!G239), "OOS",
IF(IF(OOC!H239="",0,OOC!H239) &gt; IF(P233="",0,P233), "OOS", "OK"))))</f>
        <v>OK</v>
      </c>
      <c r="CX233" s="79"/>
      <c r="FM233" s="79"/>
      <c r="IP233" s="79"/>
      <c r="JO233" s="79"/>
      <c r="OC233" s="79"/>
      <c r="UM233" s="79"/>
      <c r="WA233" s="79"/>
      <c r="XF233" s="79"/>
      <c r="AHJ233" s="79"/>
      <c r="AJF233" s="79"/>
      <c r="AJQ233" s="79"/>
      <c r="AKW233" s="79"/>
      <c r="ALO233" s="79"/>
      <c r="APB233" s="79"/>
      <c r="AQM233" s="79"/>
      <c r="AUR233" s="79"/>
      <c r="AXI233" s="79"/>
      <c r="BAT233" s="79"/>
      <c r="BCK233" s="79"/>
      <c r="BDZ233" s="79"/>
      <c r="BNA233" s="79"/>
      <c r="BQE233" s="79"/>
      <c r="BQZ233" s="79"/>
      <c r="BRO233" s="79"/>
      <c r="BWI233" s="79"/>
      <c r="BWV233" s="79"/>
      <c r="CFB233" s="79"/>
      <c r="CFE233" s="79"/>
      <c r="CKH233" s="79"/>
      <c r="CLS233" s="79"/>
      <c r="CWV233" s="79"/>
      <c r="CXD233" s="79"/>
      <c r="DCU233" s="79"/>
      <c r="DGJ233" s="79"/>
      <c r="DGM233" s="79"/>
      <c r="DHC233" s="79"/>
      <c r="DIC233" s="79"/>
      <c r="DMM233" s="79"/>
      <c r="DOA233" s="79"/>
      <c r="DOE233" s="79"/>
      <c r="DPH233" s="79"/>
      <c r="DYP233" s="79"/>
      <c r="EBD233" s="79"/>
    </row>
    <row r="234" spans="1:1003 1094:1972 2186:3055 3095:3436" ht="15" customHeight="1">
      <c r="A234" s="17"/>
      <c r="B234" s="84"/>
      <c r="C234" s="88"/>
      <c r="D234" s="88"/>
      <c r="E234" s="90"/>
      <c r="F234" s="12"/>
      <c r="G234" s="13"/>
      <c r="H234" s="14"/>
      <c r="I234" s="14"/>
      <c r="J234" s="15"/>
      <c r="K234" s="75"/>
      <c r="L234" s="18"/>
      <c r="M234" s="24"/>
      <c r="N234" s="28"/>
      <c r="O234" s="3"/>
      <c r="P234" s="3"/>
      <c r="Q234" s="3"/>
      <c r="R234" s="4"/>
      <c r="S234" s="5"/>
      <c r="T234" s="77"/>
      <c r="U234" s="77"/>
      <c r="V234" s="5"/>
      <c r="W234" s="5"/>
      <c r="X234" s="5"/>
      <c r="Y234" s="73"/>
      <c r="Z234" s="32"/>
      <c r="AA234" s="32"/>
      <c r="AB234" s="32"/>
      <c r="AC234" s="32"/>
      <c r="AD234" s="29"/>
      <c r="AE234" s="20"/>
      <c r="AF234" s="76"/>
      <c r="AG234" s="60"/>
      <c r="AH234" s="60"/>
      <c r="AI234" s="61"/>
      <c r="AJ234" s="19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R234" s="113">
        <f t="shared" si="57"/>
        <v>0</v>
      </c>
      <c r="BS234" s="114">
        <f>OOC!G240</f>
        <v>1.8029999999999999</v>
      </c>
      <c r="BT234" s="114">
        <f>OOC!H240</f>
        <v>1.7429999999999999</v>
      </c>
      <c r="BU234" s="3" t="str">
        <f t="shared" si="58"/>
        <v/>
      </c>
      <c r="BV234" s="3" t="str">
        <f t="shared" si="59"/>
        <v/>
      </c>
      <c r="BW234" s="3" t="str">
        <f t="shared" si="60"/>
        <v/>
      </c>
      <c r="BX234" s="115" t="str">
        <f>IF(AND(IF(OOC!G240="",0,OOC!G240) &gt;= IF(O234="",0,O234), IF(O234="",0,O234) &gt; IF(L234="",0,L234)), "OOC",
IF(AND(IF(M234="",0,M234) &gt; IF(P234="",0,P234), IF(P234="",0,P234) &gt;= IF(OOC!H240="",0,OOC!H240)), "OOC",
IF(IF(O234="",0,O234) &gt; IF(OOC!G240="",0,OOC!G240), "OOS",
IF(IF(OOC!H240="",0,OOC!H240) &gt; IF(P234="",0,P234), "OOS", "OK"))))</f>
        <v>OOS</v>
      </c>
      <c r="CX234" s="79"/>
      <c r="FM234" s="79"/>
      <c r="IP234" s="79"/>
      <c r="JO234" s="79"/>
      <c r="OC234" s="79"/>
      <c r="UM234" s="79"/>
      <c r="WA234" s="79"/>
      <c r="XF234" s="79"/>
      <c r="AHJ234" s="79"/>
      <c r="AJF234" s="79"/>
      <c r="AJQ234" s="79"/>
      <c r="AKW234" s="79"/>
      <c r="ALO234" s="79"/>
      <c r="APB234" s="79"/>
      <c r="AQM234" s="79"/>
      <c r="AUR234" s="79"/>
      <c r="AXI234" s="79"/>
      <c r="BAT234" s="79"/>
      <c r="BCK234" s="79"/>
      <c r="BDZ234" s="79"/>
      <c r="BNA234" s="79"/>
      <c r="BQE234" s="79"/>
      <c r="BQZ234" s="79"/>
      <c r="BRO234" s="79"/>
      <c r="BWI234" s="79"/>
      <c r="BWV234" s="79"/>
      <c r="CFB234" s="79"/>
      <c r="CFE234" s="79"/>
      <c r="CKH234" s="79"/>
      <c r="CLS234" s="79"/>
      <c r="CWV234" s="79"/>
      <c r="CXD234" s="79"/>
      <c r="DCU234" s="79"/>
      <c r="DGJ234" s="79"/>
      <c r="DGM234" s="79"/>
      <c r="DHC234" s="79"/>
      <c r="DIC234" s="79"/>
      <c r="DMM234" s="79"/>
      <c r="DOA234" s="79"/>
      <c r="DOE234" s="79"/>
      <c r="DPH234" s="79"/>
      <c r="DYP234" s="79"/>
      <c r="EBD234" s="79"/>
    </row>
    <row r="235" spans="1:1003 1094:1972 2186:3055 3095:3436" ht="15" customHeight="1">
      <c r="A235" s="17"/>
      <c r="B235" s="84"/>
      <c r="C235" s="88"/>
      <c r="D235" s="88"/>
      <c r="E235" s="90"/>
      <c r="F235" s="12"/>
      <c r="G235" s="13"/>
      <c r="H235" s="14"/>
      <c r="I235" s="14"/>
      <c r="J235" s="15"/>
      <c r="K235" s="75"/>
      <c r="L235" s="18"/>
      <c r="M235" s="24"/>
      <c r="N235" s="28"/>
      <c r="O235" s="3"/>
      <c r="P235" s="3"/>
      <c r="Q235" s="3"/>
      <c r="R235" s="4"/>
      <c r="S235" s="5"/>
      <c r="T235" s="77"/>
      <c r="U235" s="77"/>
      <c r="V235" s="5"/>
      <c r="W235" s="5"/>
      <c r="X235" s="5"/>
      <c r="Y235" s="73"/>
      <c r="Z235" s="32"/>
      <c r="AA235" s="32"/>
      <c r="AB235" s="32"/>
      <c r="AC235" s="32"/>
      <c r="AD235" s="29"/>
      <c r="AE235" s="20"/>
      <c r="AF235" s="76"/>
      <c r="AG235" s="60"/>
      <c r="AH235" s="60"/>
      <c r="AI235" s="61"/>
      <c r="AJ235" s="19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R235" s="113">
        <f t="shared" si="57"/>
        <v>0</v>
      </c>
      <c r="BS235" s="114" t="e">
        <f>OOC!#REF!</f>
        <v>#REF!</v>
      </c>
      <c r="BT235" s="114" t="e">
        <f>OOC!#REF!</f>
        <v>#REF!</v>
      </c>
      <c r="BU235" s="3" t="str">
        <f t="shared" si="58"/>
        <v/>
      </c>
      <c r="BV235" s="3" t="str">
        <f t="shared" si="59"/>
        <v/>
      </c>
      <c r="BW235" s="3" t="str">
        <f t="shared" si="60"/>
        <v/>
      </c>
      <c r="BX235" s="115" t="e">
        <f>IF(AND(IF(OOC!#REF!="",0,OOC!#REF!) &gt;= IF(O235="",0,O235), IF(O235="",0,O235) &gt; IF(L235="",0,L235)), "OOC",
IF(AND(IF(M235="",0,M235) &gt; IF(P235="",0,P235), IF(P235="",0,P235) &gt;= IF(OOC!#REF!="",0,OOC!#REF!)), "OOC",
IF(IF(O235="",0,O235) &gt; IF(OOC!#REF!="",0,OOC!#REF!), "OOS",
IF(IF(OOC!#REF!="",0,OOC!#REF!) &gt; IF(P235="",0,P235), "OOS", "OK"))))</f>
        <v>#REF!</v>
      </c>
      <c r="CX235" s="79"/>
      <c r="FM235" s="79"/>
      <c r="IP235" s="79"/>
      <c r="JO235" s="79"/>
      <c r="OC235" s="79"/>
      <c r="UM235" s="79"/>
      <c r="WA235" s="79"/>
      <c r="XF235" s="79"/>
      <c r="AHJ235" s="79"/>
      <c r="AJF235" s="79"/>
      <c r="AJQ235" s="79"/>
      <c r="AKW235" s="79"/>
      <c r="ALO235" s="79"/>
      <c r="APB235" s="79"/>
      <c r="AQM235" s="79"/>
      <c r="AUR235" s="79"/>
      <c r="AXI235" s="79"/>
      <c r="BAT235" s="79"/>
      <c r="BCK235" s="79"/>
      <c r="BDZ235" s="79"/>
      <c r="BNA235" s="79"/>
      <c r="BQE235" s="79"/>
      <c r="BQZ235" s="79"/>
      <c r="BRO235" s="79"/>
      <c r="BWI235" s="79"/>
      <c r="BWV235" s="79"/>
      <c r="CFB235" s="79"/>
      <c r="CFE235" s="79"/>
      <c r="CKH235" s="79"/>
      <c r="CLS235" s="79"/>
      <c r="CWV235" s="79"/>
      <c r="CXD235" s="79"/>
      <c r="DCU235" s="79"/>
      <c r="DGJ235" s="79"/>
      <c r="DGM235" s="79"/>
      <c r="DHC235" s="79"/>
      <c r="DIC235" s="79"/>
      <c r="DMM235" s="79"/>
      <c r="DOA235" s="79"/>
      <c r="DOE235" s="79"/>
      <c r="DPH235" s="79"/>
      <c r="DYP235" s="79"/>
      <c r="EBD235" s="79"/>
    </row>
    <row r="236" spans="1:1003 1094:1972 2186:3055 3095:3436" ht="15" customHeight="1">
      <c r="A236" s="17"/>
      <c r="B236" s="84"/>
      <c r="C236" s="88"/>
      <c r="D236" s="88"/>
      <c r="E236" s="90"/>
      <c r="F236" s="12"/>
      <c r="G236" s="13"/>
      <c r="H236" s="14"/>
      <c r="I236" s="14"/>
      <c r="J236" s="15"/>
      <c r="K236" s="75"/>
      <c r="L236" s="18"/>
      <c r="M236" s="24"/>
      <c r="N236" s="28"/>
      <c r="O236" s="3"/>
      <c r="P236" s="3"/>
      <c r="Q236" s="3"/>
      <c r="R236" s="4"/>
      <c r="S236" s="5"/>
      <c r="T236" s="77"/>
      <c r="U236" s="77"/>
      <c r="V236" s="5"/>
      <c r="W236" s="5"/>
      <c r="X236" s="5"/>
      <c r="Y236" s="73"/>
      <c r="Z236" s="32"/>
      <c r="AA236" s="32"/>
      <c r="AB236" s="32"/>
      <c r="AC236" s="32"/>
      <c r="AD236" s="29"/>
      <c r="AE236" s="20"/>
      <c r="AF236" s="76"/>
      <c r="AG236" s="60"/>
      <c r="AH236" s="60"/>
      <c r="AI236" s="61"/>
      <c r="AJ236" s="19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R236" s="113">
        <f t="shared" si="57"/>
        <v>0</v>
      </c>
      <c r="BS236" s="114" t="e">
        <f>OOC!#REF!</f>
        <v>#REF!</v>
      </c>
      <c r="BT236" s="114" t="e">
        <f>OOC!#REF!</f>
        <v>#REF!</v>
      </c>
      <c r="BU236" s="3" t="str">
        <f t="shared" si="58"/>
        <v/>
      </c>
      <c r="BV236" s="3" t="str">
        <f t="shared" si="59"/>
        <v/>
      </c>
      <c r="BW236" s="3" t="str">
        <f t="shared" si="60"/>
        <v/>
      </c>
      <c r="BX236" s="115" t="e">
        <f>IF(AND(IF(OOC!#REF!="",0,OOC!#REF!) &gt;= IF(O236="",0,O236), IF(O236="",0,O236) &gt; IF(L236="",0,L236)), "OOC",
IF(AND(IF(M236="",0,M236) &gt; IF(P236="",0,P236), IF(P236="",0,P236) &gt;= IF(OOC!#REF!="",0,OOC!#REF!)), "OOC",
IF(IF(O236="",0,O236) &gt; IF(OOC!#REF!="",0,OOC!#REF!), "OOS",
IF(IF(OOC!#REF!="",0,OOC!#REF!) &gt; IF(P236="",0,P236), "OOS", "OK"))))</f>
        <v>#REF!</v>
      </c>
      <c r="CX236" s="79"/>
      <c r="FM236" s="79"/>
      <c r="IP236" s="79"/>
      <c r="JO236" s="79"/>
      <c r="OC236" s="79"/>
      <c r="UM236" s="79"/>
      <c r="WA236" s="79"/>
      <c r="XF236" s="79"/>
      <c r="AHJ236" s="79"/>
      <c r="AJF236" s="79"/>
      <c r="AJQ236" s="79"/>
      <c r="AKW236" s="79"/>
      <c r="ALO236" s="79"/>
      <c r="APB236" s="79"/>
      <c r="AQM236" s="79"/>
      <c r="AUR236" s="79"/>
      <c r="AXI236" s="79"/>
      <c r="BAT236" s="79"/>
      <c r="BCK236" s="79"/>
      <c r="BDZ236" s="79"/>
      <c r="BNA236" s="79"/>
      <c r="BQE236" s="79"/>
      <c r="BQZ236" s="79"/>
      <c r="BRO236" s="79"/>
      <c r="BWI236" s="79"/>
      <c r="BWV236" s="79"/>
      <c r="CFB236" s="79"/>
      <c r="CFE236" s="79"/>
      <c r="CKH236" s="79"/>
      <c r="CLS236" s="79"/>
      <c r="CWV236" s="79"/>
      <c r="CXD236" s="79"/>
      <c r="DCU236" s="79"/>
      <c r="DGJ236" s="79"/>
      <c r="DGM236" s="79"/>
      <c r="DHC236" s="79"/>
      <c r="DIC236" s="79"/>
      <c r="DMM236" s="79"/>
      <c r="DOA236" s="79"/>
      <c r="DOE236" s="79"/>
      <c r="DPH236" s="79"/>
      <c r="DYP236" s="79"/>
      <c r="EBD236" s="79"/>
    </row>
    <row r="237" spans="1:1003 1094:1972 2186:3055 3095:3436" ht="15" customHeight="1">
      <c r="A237" s="17"/>
      <c r="B237" s="84"/>
      <c r="C237" s="88"/>
      <c r="D237" s="88"/>
      <c r="E237" s="90"/>
      <c r="F237" s="12"/>
      <c r="G237" s="13"/>
      <c r="H237" s="14"/>
      <c r="I237" s="14"/>
      <c r="J237" s="15"/>
      <c r="K237" s="75"/>
      <c r="L237" s="18"/>
      <c r="M237" s="24"/>
      <c r="N237" s="28"/>
      <c r="O237" s="3"/>
      <c r="P237" s="3"/>
      <c r="Q237" s="3"/>
      <c r="R237" s="4"/>
      <c r="S237" s="5"/>
      <c r="T237" s="77"/>
      <c r="U237" s="77"/>
      <c r="V237" s="5"/>
      <c r="W237" s="5"/>
      <c r="X237" s="5"/>
      <c r="Y237" s="73"/>
      <c r="Z237" s="32"/>
      <c r="AA237" s="32"/>
      <c r="AB237" s="32"/>
      <c r="AC237" s="32"/>
      <c r="AD237" s="29"/>
      <c r="AE237" s="20"/>
      <c r="AF237" s="76"/>
      <c r="AG237" s="60"/>
      <c r="AH237" s="60"/>
      <c r="AI237" s="61"/>
      <c r="AJ237" s="19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R237" s="113">
        <f t="shared" si="57"/>
        <v>0</v>
      </c>
      <c r="BS237" s="114">
        <f>OOC!G241</f>
        <v>1.8029999999999999</v>
      </c>
      <c r="BT237" s="114">
        <f>OOC!H241</f>
        <v>1.7429999999999999</v>
      </c>
      <c r="BU237" s="3" t="str">
        <f t="shared" si="58"/>
        <v/>
      </c>
      <c r="BV237" s="3" t="str">
        <f t="shared" si="59"/>
        <v/>
      </c>
      <c r="BW237" s="3" t="str">
        <f t="shared" si="60"/>
        <v/>
      </c>
      <c r="BX237" s="115" t="str">
        <f>IF(AND(IF(OOC!G241="",0,OOC!G241) &gt;= IF(O237="",0,O237), IF(O237="",0,O237) &gt; IF(L237="",0,L237)), "OOC",
IF(AND(IF(M237="",0,M237) &gt; IF(P237="",0,P237), IF(P237="",0,P237) &gt;= IF(OOC!H241="",0,OOC!H241)), "OOC",
IF(IF(O237="",0,O237) &gt; IF(OOC!G241="",0,OOC!G241), "OOS",
IF(IF(OOC!H241="",0,OOC!H241) &gt; IF(P237="",0,P237), "OOS", "OK"))))</f>
        <v>OOS</v>
      </c>
      <c r="CX237" s="79"/>
      <c r="FM237" s="79"/>
      <c r="IP237" s="79"/>
      <c r="JO237" s="79"/>
      <c r="OC237" s="79"/>
      <c r="UM237" s="79"/>
      <c r="WA237" s="79"/>
      <c r="XF237" s="79"/>
      <c r="AHJ237" s="79"/>
      <c r="AJF237" s="79"/>
      <c r="AJQ237" s="79"/>
      <c r="AKW237" s="79"/>
      <c r="ALO237" s="79"/>
      <c r="APB237" s="79"/>
      <c r="AQM237" s="79"/>
      <c r="AUR237" s="79"/>
      <c r="AXI237" s="79"/>
      <c r="BAT237" s="79"/>
      <c r="BCK237" s="79"/>
      <c r="BDZ237" s="79"/>
      <c r="BNA237" s="79"/>
      <c r="BQE237" s="79"/>
      <c r="BQZ237" s="79"/>
      <c r="BRO237" s="79"/>
      <c r="BWI237" s="79"/>
      <c r="BWV237" s="79"/>
      <c r="CFB237" s="79"/>
      <c r="CFE237" s="79"/>
      <c r="CKH237" s="79"/>
      <c r="CLS237" s="79"/>
      <c r="CWV237" s="79"/>
      <c r="CXD237" s="79"/>
      <c r="DCU237" s="79"/>
      <c r="DGJ237" s="79"/>
      <c r="DGM237" s="79"/>
      <c r="DHC237" s="79"/>
      <c r="DIC237" s="79"/>
      <c r="DMM237" s="79"/>
      <c r="DOA237" s="79"/>
      <c r="DOE237" s="79"/>
      <c r="DPH237" s="79"/>
      <c r="DYP237" s="79"/>
      <c r="EBD237" s="79"/>
    </row>
    <row r="238" spans="1:1003 1094:1972 2186:3055 3095:3436" ht="15" customHeight="1">
      <c r="A238" s="17">
        <v>31</v>
      </c>
      <c r="B238" s="84" t="s">
        <v>235</v>
      </c>
      <c r="C238" s="85" t="s">
        <v>231</v>
      </c>
      <c r="D238" s="88" t="s">
        <v>135</v>
      </c>
      <c r="E238" s="90">
        <v>1.33</v>
      </c>
      <c r="F238" s="12" t="s">
        <v>44</v>
      </c>
      <c r="G238" s="13">
        <v>1.7729999999999999</v>
      </c>
      <c r="H238" s="14" t="e">
        <f>IF(OOC!S226=0,"",OOC!S226)</f>
        <v>#REF!</v>
      </c>
      <c r="I238" s="14" t="e">
        <f>IF(OOC!T226=0,"",OOC!T226)</f>
        <v>#REF!</v>
      </c>
      <c r="J238" s="15" t="s">
        <v>12</v>
      </c>
      <c r="K238" s="75"/>
      <c r="L238" s="18" t="e">
        <f t="shared" si="70"/>
        <v>#REF!</v>
      </c>
      <c r="M238" s="24" t="e">
        <f t="shared" si="71"/>
        <v>#REF!</v>
      </c>
      <c r="N238" s="28"/>
      <c r="O238" s="3" t="e">
        <f t="shared" si="77"/>
        <v>#REF!</v>
      </c>
      <c r="P238" s="3" t="e">
        <f t="shared" si="78"/>
        <v>#REF!</v>
      </c>
      <c r="Q238" s="3" t="e">
        <f t="shared" si="79"/>
        <v>#REF!</v>
      </c>
      <c r="R238" s="4" t="e">
        <f t="shared" si="80"/>
        <v>#REF!</v>
      </c>
      <c r="S238" s="5" t="e">
        <f>IF(OR($AK238="",ISNUMBER($AK238)=FALSE),"",IF(AND(G238=0,I238=""),V238,IF(AND(G238="",H238=""),W238,(H238+ABS(I238))/(6*R238))))</f>
        <v>#REF!</v>
      </c>
      <c r="T238" s="77" t="e">
        <f t="shared" si="72"/>
        <v>#REF!</v>
      </c>
      <c r="U238" s="77" t="e">
        <f t="shared" si="35"/>
        <v>#REF!</v>
      </c>
      <c r="V238" s="5" t="e">
        <f t="shared" si="73"/>
        <v>#REF!</v>
      </c>
      <c r="W238" s="5" t="e">
        <f t="shared" si="74"/>
        <v>#REF!</v>
      </c>
      <c r="X238" s="5" t="e">
        <f t="shared" si="75"/>
        <v>#REF!</v>
      </c>
      <c r="Y238" s="73" t="e">
        <f t="shared" si="76"/>
        <v>#REF!</v>
      </c>
      <c r="Z238" s="32" t="e">
        <f t="shared" si="81"/>
        <v>#REF!</v>
      </c>
      <c r="AA238" s="32" t="e">
        <f t="shared" si="82"/>
        <v>#REF!</v>
      </c>
      <c r="AB238" s="32" t="e">
        <f t="shared" si="83"/>
        <v>#REF!</v>
      </c>
      <c r="AC238" s="32" t="e">
        <f t="shared" si="40"/>
        <v>#REF!</v>
      </c>
      <c r="AD238" s="29"/>
      <c r="AE238" s="20" t="str">
        <f t="shared" ref="AE238:AE265" si="84">IF(AD238="","",IF(AD238&gt;=0.966,"Normal","Not Normal"))</f>
        <v/>
      </c>
      <c r="AF238" s="76"/>
      <c r="AG238" s="60"/>
      <c r="AH238" s="60"/>
      <c r="AI238" s="61"/>
      <c r="AJ238" s="19"/>
      <c r="AK238" s="2" t="e">
        <f>#REF!</f>
        <v>#REF!</v>
      </c>
      <c r="AL238" s="2" t="e">
        <f>#REF!</f>
        <v>#REF!</v>
      </c>
      <c r="AM238" s="2" t="e">
        <f>#REF!</f>
        <v>#REF!</v>
      </c>
      <c r="AN238" s="2" t="e">
        <f>#REF!</f>
        <v>#REF!</v>
      </c>
      <c r="AO238" s="2" t="e">
        <f>#REF!</f>
        <v>#REF!</v>
      </c>
      <c r="AP238" s="2" t="e">
        <f>#REF!</f>
        <v>#REF!</v>
      </c>
      <c r="AQ238" s="2" t="e">
        <f>#REF!</f>
        <v>#REF!</v>
      </c>
      <c r="AR238" s="2" t="e">
        <f>#REF!</f>
        <v>#REF!</v>
      </c>
      <c r="AS238" s="2" t="e">
        <f>#REF!</f>
        <v>#REF!</v>
      </c>
      <c r="AT238" s="2" t="e">
        <f>#REF!</f>
        <v>#REF!</v>
      </c>
      <c r="AU238" s="2" t="e">
        <f>#REF!</f>
        <v>#REF!</v>
      </c>
      <c r="AV238" s="2" t="e">
        <f>#REF!</f>
        <v>#REF!</v>
      </c>
      <c r="AW238" s="2" t="e">
        <f>#REF!</f>
        <v>#REF!</v>
      </c>
      <c r="AX238" s="2" t="e">
        <f>#REF!</f>
        <v>#REF!</v>
      </c>
      <c r="AY238" s="2" t="e">
        <f>#REF!</f>
        <v>#REF!</v>
      </c>
      <c r="AZ238" s="2" t="e">
        <f>#REF!</f>
        <v>#REF!</v>
      </c>
      <c r="BA238" s="2" t="e">
        <f>#REF!</f>
        <v>#REF!</v>
      </c>
      <c r="BB238" s="2" t="e">
        <f>#REF!</f>
        <v>#REF!</v>
      </c>
      <c r="BC238" s="2" t="e">
        <f>#REF!</f>
        <v>#REF!</v>
      </c>
      <c r="BD238" s="2" t="e">
        <f>#REF!</f>
        <v>#REF!</v>
      </c>
      <c r="BE238" s="2" t="e">
        <f>#REF!</f>
        <v>#REF!</v>
      </c>
      <c r="BF238" s="2" t="e">
        <f>#REF!</f>
        <v>#REF!</v>
      </c>
      <c r="BG238" s="2" t="e">
        <f>#REF!</f>
        <v>#REF!</v>
      </c>
      <c r="BH238" s="2" t="e">
        <f>#REF!</f>
        <v>#REF!</v>
      </c>
      <c r="BI238" s="2" t="e">
        <f>#REF!</f>
        <v>#REF!</v>
      </c>
      <c r="BJ238" s="2" t="e">
        <f>#REF!</f>
        <v>#REF!</v>
      </c>
      <c r="BK238" s="2" t="e">
        <f>#REF!</f>
        <v>#REF!</v>
      </c>
      <c r="BL238" s="2" t="e">
        <f>#REF!</f>
        <v>#REF!</v>
      </c>
      <c r="BM238" s="2" t="e">
        <f>#REF!</f>
        <v>#REF!</v>
      </c>
      <c r="BN238" s="2" t="e">
        <f>#REF!</f>
        <v>#REF!</v>
      </c>
      <c r="BO238" s="2" t="e">
        <f>#REF!</f>
        <v>#REF!</v>
      </c>
      <c r="BP238" s="2" t="e">
        <f>#REF!</f>
        <v>#REF!</v>
      </c>
      <c r="BR238" s="113" t="str">
        <f t="shared" si="57"/>
        <v>96-1</v>
      </c>
      <c r="BS238" s="114">
        <f>OOC!G242</f>
        <v>15.228999999999999</v>
      </c>
      <c r="BT238" s="114">
        <f>OOC!H242</f>
        <v>15.169</v>
      </c>
      <c r="BU238" s="3" t="e">
        <f t="shared" si="58"/>
        <v>#REF!</v>
      </c>
      <c r="BV238" s="3" t="e">
        <f t="shared" si="59"/>
        <v>#REF!</v>
      </c>
      <c r="BW238" s="3" t="e">
        <f t="shared" si="60"/>
        <v>#REF!</v>
      </c>
      <c r="BX238" s="115" t="e">
        <f>IF(AND(IF(OOC!G242="",0,OOC!G242) &gt;= IF(O238="",0,O238), IF(O238="",0,O238) &gt; IF(L238="",0,L238)), "OOC",
IF(AND(IF(M238="",0,M238) &gt; IF(P238="",0,P238), IF(P238="",0,P238) &gt;= IF(OOC!H242="",0,OOC!H242)), "OOC",
IF(IF(O238="",0,O238) &gt; IF(OOC!G242="",0,OOC!G242), "OOS",
IF(IF(OOC!H242="",0,OOC!H242) &gt; IF(P238="",0,P238), "OOS", "OK"))))</f>
        <v>#REF!</v>
      </c>
    </row>
    <row r="239" spans="1:1003 1094:1972 2186:3055 3095:3436" ht="15" customHeight="1">
      <c r="A239" s="17">
        <v>19</v>
      </c>
      <c r="B239" s="84" t="s">
        <v>235</v>
      </c>
      <c r="C239" s="85" t="s">
        <v>232</v>
      </c>
      <c r="D239" s="88" t="s">
        <v>135</v>
      </c>
      <c r="E239" s="90">
        <v>1.33</v>
      </c>
      <c r="F239" s="12" t="s">
        <v>44</v>
      </c>
      <c r="G239" s="13">
        <v>1.7729999999999999</v>
      </c>
      <c r="H239" s="14" t="e">
        <f>IF(OOC!S227=0,"",OOC!S227)</f>
        <v>#REF!</v>
      </c>
      <c r="I239" s="14" t="e">
        <f>IF(OOC!T227=0,"",OOC!T227)</f>
        <v>#REF!</v>
      </c>
      <c r="J239" s="15" t="s">
        <v>12</v>
      </c>
      <c r="K239" s="75"/>
      <c r="L239" s="18" t="e">
        <f t="shared" si="70"/>
        <v>#REF!</v>
      </c>
      <c r="M239" s="24" t="e">
        <f t="shared" si="71"/>
        <v>#REF!</v>
      </c>
      <c r="N239" s="28"/>
      <c r="O239" s="3" t="e">
        <f t="shared" si="77"/>
        <v>#REF!</v>
      </c>
      <c r="P239" s="3" t="e">
        <f t="shared" si="78"/>
        <v>#REF!</v>
      </c>
      <c r="Q239" s="3" t="e">
        <f t="shared" si="79"/>
        <v>#REF!</v>
      </c>
      <c r="R239" s="4" t="e">
        <f t="shared" si="80"/>
        <v>#REF!</v>
      </c>
      <c r="S239" s="5" t="e">
        <f t="shared" ref="S239:S292" si="85">IF(OR($AK239="",ISNUMBER($AK239)=FALSE),"",IF(AND(G239=0,I239=""),V239,IF(AND(G239="",H239=""),W239,(H239+ABS(I239))/(6*R239))))</f>
        <v>#REF!</v>
      </c>
      <c r="T239" s="77" t="e">
        <f t="shared" si="72"/>
        <v>#REF!</v>
      </c>
      <c r="U239" s="77" t="e">
        <f t="shared" si="35"/>
        <v>#REF!</v>
      </c>
      <c r="V239" s="5" t="e">
        <f t="shared" si="73"/>
        <v>#REF!</v>
      </c>
      <c r="W239" s="5" t="e">
        <f t="shared" si="74"/>
        <v>#REF!</v>
      </c>
      <c r="X239" s="5" t="e">
        <f t="shared" si="75"/>
        <v>#REF!</v>
      </c>
      <c r="Y239" s="73" t="e">
        <f t="shared" si="76"/>
        <v>#REF!</v>
      </c>
      <c r="Z239" s="32" t="e">
        <f t="shared" si="81"/>
        <v>#REF!</v>
      </c>
      <c r="AA239" s="32" t="e">
        <f t="shared" si="82"/>
        <v>#REF!</v>
      </c>
      <c r="AB239" s="32" t="e">
        <f t="shared" si="83"/>
        <v>#REF!</v>
      </c>
      <c r="AC239" s="32" t="e">
        <f t="shared" si="40"/>
        <v>#REF!</v>
      </c>
      <c r="AD239" s="29"/>
      <c r="AE239" s="20" t="str">
        <f t="shared" si="84"/>
        <v/>
      </c>
      <c r="AF239" s="76"/>
      <c r="AG239" s="60"/>
      <c r="AH239" s="60"/>
      <c r="AI239" s="61"/>
      <c r="AJ239" s="19"/>
      <c r="AK239" s="2" t="e">
        <f>#REF!</f>
        <v>#REF!</v>
      </c>
      <c r="AL239" s="2" t="e">
        <f>#REF!</f>
        <v>#REF!</v>
      </c>
      <c r="AM239" s="2" t="e">
        <f>#REF!</f>
        <v>#REF!</v>
      </c>
      <c r="AN239" s="2" t="e">
        <f>#REF!</f>
        <v>#REF!</v>
      </c>
      <c r="AO239" s="2" t="e">
        <f>#REF!</f>
        <v>#REF!</v>
      </c>
      <c r="AP239" s="2" t="e">
        <f>#REF!</f>
        <v>#REF!</v>
      </c>
      <c r="AQ239" s="2" t="e">
        <f>#REF!</f>
        <v>#REF!</v>
      </c>
      <c r="AR239" s="2" t="e">
        <f>#REF!</f>
        <v>#REF!</v>
      </c>
      <c r="AS239" s="2" t="e">
        <f>#REF!</f>
        <v>#REF!</v>
      </c>
      <c r="AT239" s="2" t="e">
        <f>#REF!</f>
        <v>#REF!</v>
      </c>
      <c r="AU239" s="2" t="e">
        <f>#REF!</f>
        <v>#REF!</v>
      </c>
      <c r="AV239" s="2" t="e">
        <f>#REF!</f>
        <v>#REF!</v>
      </c>
      <c r="AW239" s="2" t="e">
        <f>#REF!</f>
        <v>#REF!</v>
      </c>
      <c r="AX239" s="2" t="e">
        <f>#REF!</f>
        <v>#REF!</v>
      </c>
      <c r="AY239" s="2" t="e">
        <f>#REF!</f>
        <v>#REF!</v>
      </c>
      <c r="AZ239" s="2" t="e">
        <f>#REF!</f>
        <v>#REF!</v>
      </c>
      <c r="BA239" s="2" t="e">
        <f>#REF!</f>
        <v>#REF!</v>
      </c>
      <c r="BB239" s="2" t="e">
        <f>#REF!</f>
        <v>#REF!</v>
      </c>
      <c r="BC239" s="2" t="e">
        <f>#REF!</f>
        <v>#REF!</v>
      </c>
      <c r="BD239" s="2" t="e">
        <f>#REF!</f>
        <v>#REF!</v>
      </c>
      <c r="BE239" s="2" t="e">
        <f>#REF!</f>
        <v>#REF!</v>
      </c>
      <c r="BF239" s="2" t="e">
        <f>#REF!</f>
        <v>#REF!</v>
      </c>
      <c r="BG239" s="2" t="e">
        <f>#REF!</f>
        <v>#REF!</v>
      </c>
      <c r="BH239" s="2" t="e">
        <f>#REF!</f>
        <v>#REF!</v>
      </c>
      <c r="BI239" s="2" t="e">
        <f>#REF!</f>
        <v>#REF!</v>
      </c>
      <c r="BJ239" s="2" t="e">
        <f>#REF!</f>
        <v>#REF!</v>
      </c>
      <c r="BK239" s="2" t="e">
        <f>#REF!</f>
        <v>#REF!</v>
      </c>
      <c r="BL239" s="2" t="e">
        <f>#REF!</f>
        <v>#REF!</v>
      </c>
      <c r="BM239" s="2" t="e">
        <f>#REF!</f>
        <v>#REF!</v>
      </c>
      <c r="BN239" s="2" t="e">
        <f>#REF!</f>
        <v>#REF!</v>
      </c>
      <c r="BO239" s="2" t="e">
        <f>#REF!</f>
        <v>#REF!</v>
      </c>
      <c r="BP239" s="2" t="e">
        <f>#REF!</f>
        <v>#REF!</v>
      </c>
      <c r="BR239" s="113" t="str">
        <f t="shared" si="57"/>
        <v>96-2</v>
      </c>
      <c r="BS239" s="114">
        <f>OOC!G243</f>
        <v>15.228999999999999</v>
      </c>
      <c r="BT239" s="114">
        <f>OOC!H243</f>
        <v>15.169</v>
      </c>
      <c r="BU239" s="3" t="e">
        <f t="shared" si="58"/>
        <v>#REF!</v>
      </c>
      <c r="BV239" s="3" t="e">
        <f t="shared" si="59"/>
        <v>#REF!</v>
      </c>
      <c r="BW239" s="3" t="e">
        <f t="shared" si="60"/>
        <v>#REF!</v>
      </c>
      <c r="BX239" s="115" t="e">
        <f>IF(AND(IF(OOC!G243="",0,OOC!G243) &gt;= IF(O239="",0,O239), IF(O239="",0,O239) &gt; IF(L239="",0,L239)), "OOC",
IF(AND(IF(M239="",0,M239) &gt; IF(P239="",0,P239), IF(P239="",0,P239) &gt;= IF(OOC!H243="",0,OOC!H243)), "OOC",
IF(IF(O239="",0,O239) &gt; IF(OOC!G243="",0,OOC!G243), "OOS",
IF(IF(OOC!H243="",0,OOC!H243) &gt; IF(P239="",0,P239), "OOS", "OK"))))</f>
        <v>#REF!</v>
      </c>
    </row>
    <row r="240" spans="1:1003 1094:1972 2186:3055 3095:3436" ht="15" customHeight="1">
      <c r="A240" s="17">
        <v>31</v>
      </c>
      <c r="B240" s="91" t="s">
        <v>236</v>
      </c>
      <c r="C240" s="92" t="s">
        <v>233</v>
      </c>
      <c r="D240" s="88" t="s">
        <v>135</v>
      </c>
      <c r="E240" s="90">
        <v>1.33</v>
      </c>
      <c r="F240" s="12" t="s">
        <v>44</v>
      </c>
      <c r="G240" s="13">
        <v>15.199</v>
      </c>
      <c r="H240" s="14" t="e">
        <f>IF(OOC!S242=0,"",OOC!S242)</f>
        <v>#REF!</v>
      </c>
      <c r="I240" s="14" t="e">
        <f>IF(OOC!T242=0,"",OOC!T242)</f>
        <v>#REF!</v>
      </c>
      <c r="J240" s="15" t="s">
        <v>12</v>
      </c>
      <c r="K240" s="75"/>
      <c r="L240" s="18" t="e">
        <f t="shared" si="70"/>
        <v>#REF!</v>
      </c>
      <c r="M240" s="24" t="e">
        <f t="shared" si="71"/>
        <v>#REF!</v>
      </c>
      <c r="N240" s="28"/>
      <c r="O240" s="3" t="e">
        <f t="shared" ref="O240:O265" si="86">IF(OR($AK240="",ISNUMBER($AK240)=FALSE),"",MAX(AK240:BP240))</f>
        <v>#REF!</v>
      </c>
      <c r="P240" s="3" t="e">
        <f t="shared" ref="P240:P265" si="87">IF(OR($AK240="",ISNUMBER($AK240)=FALSE),"",MIN(AK240:BP240))</f>
        <v>#REF!</v>
      </c>
      <c r="Q240" s="3" t="e">
        <f t="shared" ref="Q240:Q265" si="88">IF(OR($AK240="",ISNUMBER($AK240)=FALSE),"",AVERAGE(AK240:BP240))</f>
        <v>#REF!</v>
      </c>
      <c r="R240" s="4" t="e">
        <f t="shared" ref="R240:R265" si="89">IF(OR($AK240="",ISNUMBER($AK240)=FALSE),"",STDEV(AK240:BP240))</f>
        <v>#REF!</v>
      </c>
      <c r="S240" s="5" t="e">
        <f t="shared" si="85"/>
        <v>#REF!</v>
      </c>
      <c r="T240" s="77" t="e">
        <f t="shared" si="72"/>
        <v>#REF!</v>
      </c>
      <c r="U240" s="77" t="e">
        <f t="shared" si="35"/>
        <v>#REF!</v>
      </c>
      <c r="V240" s="5" t="e">
        <f t="shared" si="73"/>
        <v>#REF!</v>
      </c>
      <c r="W240" s="5" t="e">
        <f t="shared" si="74"/>
        <v>#REF!</v>
      </c>
      <c r="X240" s="5" t="e">
        <f t="shared" si="75"/>
        <v>#REF!</v>
      </c>
      <c r="Y240" s="73" t="e">
        <f t="shared" si="76"/>
        <v>#REF!</v>
      </c>
      <c r="Z240" s="32" t="e">
        <f t="shared" si="81"/>
        <v>#REF!</v>
      </c>
      <c r="AA240" s="32" t="e">
        <f t="shared" si="82"/>
        <v>#REF!</v>
      </c>
      <c r="AB240" s="32" t="e">
        <f t="shared" si="83"/>
        <v>#REF!</v>
      </c>
      <c r="AC240" s="32" t="e">
        <f t="shared" si="40"/>
        <v>#REF!</v>
      </c>
      <c r="AD240" s="29"/>
      <c r="AE240" s="20" t="str">
        <f t="shared" si="84"/>
        <v/>
      </c>
      <c r="AF240" s="76"/>
      <c r="AG240" s="60"/>
      <c r="AH240" s="60"/>
      <c r="AI240" s="61"/>
      <c r="AJ240" s="19"/>
      <c r="AK240" s="2" t="e">
        <f>#REF!</f>
        <v>#REF!</v>
      </c>
      <c r="AL240" s="2" t="e">
        <f>#REF!</f>
        <v>#REF!</v>
      </c>
      <c r="AM240" s="2" t="e">
        <f>#REF!</f>
        <v>#REF!</v>
      </c>
      <c r="AN240" s="2" t="e">
        <f>#REF!</f>
        <v>#REF!</v>
      </c>
      <c r="AO240" s="2" t="e">
        <f>#REF!</f>
        <v>#REF!</v>
      </c>
      <c r="AP240" s="2" t="e">
        <f>#REF!</f>
        <v>#REF!</v>
      </c>
      <c r="AQ240" s="2" t="e">
        <f>#REF!</f>
        <v>#REF!</v>
      </c>
      <c r="AR240" s="2" t="e">
        <f>#REF!</f>
        <v>#REF!</v>
      </c>
      <c r="AS240" s="2" t="e">
        <f>#REF!</f>
        <v>#REF!</v>
      </c>
      <c r="AT240" s="2" t="e">
        <f>#REF!</f>
        <v>#REF!</v>
      </c>
      <c r="AU240" s="2" t="e">
        <f>#REF!</f>
        <v>#REF!</v>
      </c>
      <c r="AV240" s="2" t="e">
        <f>#REF!</f>
        <v>#REF!</v>
      </c>
      <c r="AW240" s="2" t="e">
        <f>#REF!</f>
        <v>#REF!</v>
      </c>
      <c r="AX240" s="2" t="e">
        <f>#REF!</f>
        <v>#REF!</v>
      </c>
      <c r="AY240" s="2" t="e">
        <f>#REF!</f>
        <v>#REF!</v>
      </c>
      <c r="AZ240" s="2" t="e">
        <f>#REF!</f>
        <v>#REF!</v>
      </c>
      <c r="BA240" s="2" t="e">
        <f>#REF!</f>
        <v>#REF!</v>
      </c>
      <c r="BB240" s="2" t="e">
        <f>#REF!</f>
        <v>#REF!</v>
      </c>
      <c r="BC240" s="2" t="e">
        <f>#REF!</f>
        <v>#REF!</v>
      </c>
      <c r="BD240" s="2" t="e">
        <f>#REF!</f>
        <v>#REF!</v>
      </c>
      <c r="BE240" s="2" t="e">
        <f>#REF!</f>
        <v>#REF!</v>
      </c>
      <c r="BF240" s="2" t="e">
        <f>#REF!</f>
        <v>#REF!</v>
      </c>
      <c r="BG240" s="2" t="e">
        <f>#REF!</f>
        <v>#REF!</v>
      </c>
      <c r="BH240" s="2" t="e">
        <f>#REF!</f>
        <v>#REF!</v>
      </c>
      <c r="BI240" s="2" t="e">
        <f>#REF!</f>
        <v>#REF!</v>
      </c>
      <c r="BJ240" s="2" t="e">
        <f>#REF!</f>
        <v>#REF!</v>
      </c>
      <c r="BK240" s="2" t="e">
        <f>#REF!</f>
        <v>#REF!</v>
      </c>
      <c r="BL240" s="2" t="e">
        <f>#REF!</f>
        <v>#REF!</v>
      </c>
      <c r="BM240" s="2" t="e">
        <f>#REF!</f>
        <v>#REF!</v>
      </c>
      <c r="BN240" s="2" t="e">
        <f>#REF!</f>
        <v>#REF!</v>
      </c>
      <c r="BO240" s="2" t="e">
        <f>#REF!</f>
        <v>#REF!</v>
      </c>
      <c r="BP240" s="2" t="e">
        <f>#REF!</f>
        <v>#REF!</v>
      </c>
      <c r="BR240" s="113" t="str">
        <f t="shared" si="57"/>
        <v>97-1</v>
      </c>
      <c r="BS240" s="114">
        <f>OOC!G244</f>
        <v>-0.44</v>
      </c>
      <c r="BT240" s="114">
        <f>OOC!H244</f>
        <v>-0.46</v>
      </c>
      <c r="BU240" s="3" t="e">
        <f t="shared" si="58"/>
        <v>#REF!</v>
      </c>
      <c r="BV240" s="3" t="e">
        <f t="shared" si="59"/>
        <v>#REF!</v>
      </c>
      <c r="BW240" s="3" t="e">
        <f t="shared" si="60"/>
        <v>#REF!</v>
      </c>
      <c r="BX240" s="115" t="e">
        <f>IF(AND(IF(OOC!G244="",0,OOC!G244) &gt;= IF(O240="",0,O240), IF(O240="",0,O240) &gt; IF(L240="",0,L240)), "OOC",
IF(AND(IF(M240="",0,M240) &gt; IF(P240="",0,P240), IF(P240="",0,P240) &gt;= IF(OOC!H244="",0,OOC!H244)), "OOC",
IF(IF(O240="",0,O240) &gt; IF(OOC!G244="",0,OOC!G244), "OOS",
IF(IF(OOC!H244="",0,OOC!H244) &gt; IF(P240="",0,P240), "OOS", "OK"))))</f>
        <v>#REF!</v>
      </c>
    </row>
    <row r="241" spans="1:76" ht="15" customHeight="1">
      <c r="A241" s="17">
        <v>31</v>
      </c>
      <c r="B241" s="91" t="s">
        <v>236</v>
      </c>
      <c r="C241" s="92" t="s">
        <v>234</v>
      </c>
      <c r="D241" s="88" t="s">
        <v>135</v>
      </c>
      <c r="E241" s="90">
        <v>1.33</v>
      </c>
      <c r="F241" s="12" t="s">
        <v>44</v>
      </c>
      <c r="G241" s="13">
        <v>15.199</v>
      </c>
      <c r="H241" s="14" t="e">
        <f>IF(OOC!S243=0,"",OOC!S243)</f>
        <v>#REF!</v>
      </c>
      <c r="I241" s="14" t="e">
        <f>IF(OOC!T243=0,"",OOC!T243)</f>
        <v>#REF!</v>
      </c>
      <c r="J241" s="15" t="s">
        <v>12</v>
      </c>
      <c r="K241" s="75"/>
      <c r="L241" s="18" t="e">
        <f t="shared" si="70"/>
        <v>#REF!</v>
      </c>
      <c r="M241" s="24" t="e">
        <f t="shared" si="71"/>
        <v>#REF!</v>
      </c>
      <c r="N241" s="28"/>
      <c r="O241" s="3" t="e">
        <f t="shared" si="86"/>
        <v>#REF!</v>
      </c>
      <c r="P241" s="3" t="e">
        <f t="shared" si="87"/>
        <v>#REF!</v>
      </c>
      <c r="Q241" s="3" t="e">
        <f t="shared" si="88"/>
        <v>#REF!</v>
      </c>
      <c r="R241" s="4" t="e">
        <f t="shared" si="89"/>
        <v>#REF!</v>
      </c>
      <c r="S241" s="5" t="e">
        <f t="shared" si="85"/>
        <v>#REF!</v>
      </c>
      <c r="T241" s="77" t="e">
        <f t="shared" si="72"/>
        <v>#REF!</v>
      </c>
      <c r="U241" s="77" t="e">
        <f t="shared" si="35"/>
        <v>#REF!</v>
      </c>
      <c r="V241" s="5" t="e">
        <f t="shared" si="73"/>
        <v>#REF!</v>
      </c>
      <c r="W241" s="5" t="e">
        <f t="shared" si="74"/>
        <v>#REF!</v>
      </c>
      <c r="X241" s="5" t="e">
        <f t="shared" si="75"/>
        <v>#REF!</v>
      </c>
      <c r="Y241" s="73" t="e">
        <f t="shared" si="76"/>
        <v>#REF!</v>
      </c>
      <c r="Z241" s="32" t="e">
        <f t="shared" si="81"/>
        <v>#REF!</v>
      </c>
      <c r="AA241" s="32" t="e">
        <f t="shared" si="82"/>
        <v>#REF!</v>
      </c>
      <c r="AB241" s="32" t="e">
        <f t="shared" si="83"/>
        <v>#REF!</v>
      </c>
      <c r="AC241" s="32" t="e">
        <f t="shared" si="40"/>
        <v>#REF!</v>
      </c>
      <c r="AD241" s="29"/>
      <c r="AE241" s="20" t="str">
        <f t="shared" si="84"/>
        <v/>
      </c>
      <c r="AF241" s="76"/>
      <c r="AG241" s="60"/>
      <c r="AH241" s="60"/>
      <c r="AI241" s="61"/>
      <c r="AJ241" s="19"/>
      <c r="AK241" s="2" t="e">
        <f>#REF!</f>
        <v>#REF!</v>
      </c>
      <c r="AL241" s="2" t="e">
        <f>#REF!</f>
        <v>#REF!</v>
      </c>
      <c r="AM241" s="2" t="e">
        <f>#REF!</f>
        <v>#REF!</v>
      </c>
      <c r="AN241" s="2" t="e">
        <f>#REF!</f>
        <v>#REF!</v>
      </c>
      <c r="AO241" s="2" t="e">
        <f>#REF!</f>
        <v>#REF!</v>
      </c>
      <c r="AP241" s="2" t="e">
        <f>#REF!</f>
        <v>#REF!</v>
      </c>
      <c r="AQ241" s="2" t="e">
        <f>#REF!</f>
        <v>#REF!</v>
      </c>
      <c r="AR241" s="2" t="e">
        <f>#REF!</f>
        <v>#REF!</v>
      </c>
      <c r="AS241" s="2" t="e">
        <f>#REF!</f>
        <v>#REF!</v>
      </c>
      <c r="AT241" s="2" t="e">
        <f>#REF!</f>
        <v>#REF!</v>
      </c>
      <c r="AU241" s="2" t="e">
        <f>#REF!</f>
        <v>#REF!</v>
      </c>
      <c r="AV241" s="2" t="e">
        <f>#REF!</f>
        <v>#REF!</v>
      </c>
      <c r="AW241" s="2" t="e">
        <f>#REF!</f>
        <v>#REF!</v>
      </c>
      <c r="AX241" s="2" t="e">
        <f>#REF!</f>
        <v>#REF!</v>
      </c>
      <c r="AY241" s="2" t="e">
        <f>#REF!</f>
        <v>#REF!</v>
      </c>
      <c r="AZ241" s="2" t="e">
        <f>#REF!</f>
        <v>#REF!</v>
      </c>
      <c r="BA241" s="2" t="e">
        <f>#REF!</f>
        <v>#REF!</v>
      </c>
      <c r="BB241" s="2" t="e">
        <f>#REF!</f>
        <v>#REF!</v>
      </c>
      <c r="BC241" s="2" t="e">
        <f>#REF!</f>
        <v>#REF!</v>
      </c>
      <c r="BD241" s="2" t="e">
        <f>#REF!</f>
        <v>#REF!</v>
      </c>
      <c r="BE241" s="2" t="e">
        <f>#REF!</f>
        <v>#REF!</v>
      </c>
      <c r="BF241" s="2" t="e">
        <f>#REF!</f>
        <v>#REF!</v>
      </c>
      <c r="BG241" s="2" t="e">
        <f>#REF!</f>
        <v>#REF!</v>
      </c>
      <c r="BH241" s="2" t="e">
        <f>#REF!</f>
        <v>#REF!</v>
      </c>
      <c r="BI241" s="2" t="e">
        <f>#REF!</f>
        <v>#REF!</v>
      </c>
      <c r="BJ241" s="2" t="e">
        <f>#REF!</f>
        <v>#REF!</v>
      </c>
      <c r="BK241" s="2" t="e">
        <f>#REF!</f>
        <v>#REF!</v>
      </c>
      <c r="BL241" s="2" t="e">
        <f>#REF!</f>
        <v>#REF!</v>
      </c>
      <c r="BM241" s="2" t="e">
        <f>#REF!</f>
        <v>#REF!</v>
      </c>
      <c r="BN241" s="2" t="e">
        <f>#REF!</f>
        <v>#REF!</v>
      </c>
      <c r="BO241" s="2" t="e">
        <f>#REF!</f>
        <v>#REF!</v>
      </c>
      <c r="BP241" s="2" t="e">
        <f>#REF!</f>
        <v>#REF!</v>
      </c>
      <c r="BR241" s="113" t="str">
        <f t="shared" si="57"/>
        <v>97-2</v>
      </c>
      <c r="BS241" s="114">
        <f>OOC!G245</f>
        <v>3.0000000000000001E-3</v>
      </c>
      <c r="BT241" s="114">
        <f>OOC!H245</f>
        <v>-2E-3</v>
      </c>
      <c r="BU241" s="3" t="e">
        <f t="shared" si="58"/>
        <v>#REF!</v>
      </c>
      <c r="BV241" s="3" t="e">
        <f t="shared" si="59"/>
        <v>#REF!</v>
      </c>
      <c r="BW241" s="3" t="e">
        <f t="shared" si="60"/>
        <v>#REF!</v>
      </c>
      <c r="BX241" s="115" t="e">
        <f>IF(AND(IF(OOC!G245="",0,OOC!G245) &gt;= IF(O241="",0,O241), IF(O241="",0,O241) &gt; IF(L241="",0,L241)), "OOC",
IF(AND(IF(M241="",0,M241) &gt; IF(P241="",0,P241), IF(P241="",0,P241) &gt;= IF(OOC!H245="",0,OOC!H245)), "OOC",
IF(IF(O241="",0,O241) &gt; IF(OOC!G245="",0,OOC!G245), "OOS",
IF(IF(OOC!H245="",0,OOC!H245) &gt; IF(P241="",0,P241), "OOS", "OK"))))</f>
        <v>#REF!</v>
      </c>
    </row>
    <row r="242" spans="1:76" ht="15" customHeight="1">
      <c r="A242" s="17">
        <v>15</v>
      </c>
      <c r="B242" s="84" t="s">
        <v>245</v>
      </c>
      <c r="C242" s="87" t="s">
        <v>261</v>
      </c>
      <c r="D242" s="88" t="s">
        <v>184</v>
      </c>
      <c r="E242" s="90">
        <v>1.33</v>
      </c>
      <c r="F242" s="12" t="s">
        <v>44</v>
      </c>
      <c r="G242" s="13">
        <v>-0.45</v>
      </c>
      <c r="H242" s="14" t="e">
        <f>IF(OOC!S244=0,"",OOC!S244)</f>
        <v>#REF!</v>
      </c>
      <c r="I242" s="14" t="e">
        <f>IF(OOC!T244=0,"",OOC!T244)</f>
        <v>#REF!</v>
      </c>
      <c r="J242" s="94" t="s">
        <v>31</v>
      </c>
      <c r="K242" s="75"/>
      <c r="L242" s="18" t="e">
        <f t="shared" si="70"/>
        <v>#REF!</v>
      </c>
      <c r="M242" s="24" t="e">
        <f t="shared" si="71"/>
        <v>#REF!</v>
      </c>
      <c r="N242" s="27"/>
      <c r="O242" s="3" t="e">
        <f t="shared" si="86"/>
        <v>#REF!</v>
      </c>
      <c r="P242" s="3" t="e">
        <f t="shared" si="87"/>
        <v>#REF!</v>
      </c>
      <c r="Q242" s="3" t="e">
        <f t="shared" si="88"/>
        <v>#REF!</v>
      </c>
      <c r="R242" s="4" t="e">
        <f t="shared" si="89"/>
        <v>#REF!</v>
      </c>
      <c r="S242" s="5" t="e">
        <f t="shared" si="85"/>
        <v>#REF!</v>
      </c>
      <c r="T242" s="77" t="e">
        <f t="shared" si="72"/>
        <v>#REF!</v>
      </c>
      <c r="U242" s="77" t="e">
        <f t="shared" si="35"/>
        <v>#REF!</v>
      </c>
      <c r="V242" s="5" t="e">
        <f t="shared" si="73"/>
        <v>#REF!</v>
      </c>
      <c r="W242" s="5" t="e">
        <f t="shared" si="74"/>
        <v>#REF!</v>
      </c>
      <c r="X242" s="5" t="e">
        <f t="shared" si="75"/>
        <v>#REF!</v>
      </c>
      <c r="Y242" s="73" t="e">
        <f t="shared" si="76"/>
        <v>#REF!</v>
      </c>
      <c r="Z242" s="32" t="e">
        <f t="shared" si="81"/>
        <v>#REF!</v>
      </c>
      <c r="AA242" s="32" t="e">
        <f t="shared" si="82"/>
        <v>#REF!</v>
      </c>
      <c r="AB242" s="32" t="e">
        <f t="shared" si="83"/>
        <v>#REF!</v>
      </c>
      <c r="AC242" s="32" t="e">
        <f t="shared" si="40"/>
        <v>#REF!</v>
      </c>
      <c r="AD242" s="29"/>
      <c r="AE242" s="20" t="str">
        <f t="shared" si="84"/>
        <v/>
      </c>
      <c r="AF242" s="76"/>
      <c r="AG242" s="60"/>
      <c r="AH242" s="60"/>
      <c r="AI242" s="61"/>
      <c r="AJ242" s="22"/>
      <c r="AK242" s="2" t="e">
        <f>#REF!</f>
        <v>#REF!</v>
      </c>
      <c r="AL242" s="2" t="e">
        <f>#REF!</f>
        <v>#REF!</v>
      </c>
      <c r="AM242" s="2" t="e">
        <f>#REF!</f>
        <v>#REF!</v>
      </c>
      <c r="AN242" s="2" t="e">
        <f>#REF!</f>
        <v>#REF!</v>
      </c>
      <c r="AO242" s="2" t="e">
        <f>#REF!</f>
        <v>#REF!</v>
      </c>
      <c r="AP242" s="2" t="e">
        <f>#REF!</f>
        <v>#REF!</v>
      </c>
      <c r="AQ242" s="2" t="e">
        <f>#REF!</f>
        <v>#REF!</v>
      </c>
      <c r="AR242" s="2" t="e">
        <f>#REF!</f>
        <v>#REF!</v>
      </c>
      <c r="AS242" s="2" t="e">
        <f>#REF!</f>
        <v>#REF!</v>
      </c>
      <c r="AT242" s="2" t="e">
        <f>#REF!</f>
        <v>#REF!</v>
      </c>
      <c r="AU242" s="2" t="e">
        <f>#REF!</f>
        <v>#REF!</v>
      </c>
      <c r="AV242" s="2" t="e">
        <f>#REF!</f>
        <v>#REF!</v>
      </c>
      <c r="AW242" s="2" t="e">
        <f>#REF!</f>
        <v>#REF!</v>
      </c>
      <c r="AX242" s="2" t="e">
        <f>#REF!</f>
        <v>#REF!</v>
      </c>
      <c r="AY242" s="2" t="e">
        <f>#REF!</f>
        <v>#REF!</v>
      </c>
      <c r="AZ242" s="2" t="e">
        <f>#REF!</f>
        <v>#REF!</v>
      </c>
      <c r="BA242" s="2" t="e">
        <f>#REF!</f>
        <v>#REF!</v>
      </c>
      <c r="BB242" s="2" t="e">
        <f>#REF!</f>
        <v>#REF!</v>
      </c>
      <c r="BC242" s="2" t="e">
        <f>#REF!</f>
        <v>#REF!</v>
      </c>
      <c r="BD242" s="2" t="e">
        <f>#REF!</f>
        <v>#REF!</v>
      </c>
      <c r="BE242" s="2" t="e">
        <f>#REF!</f>
        <v>#REF!</v>
      </c>
      <c r="BF242" s="2" t="e">
        <f>#REF!</f>
        <v>#REF!</v>
      </c>
      <c r="BG242" s="2" t="e">
        <f>#REF!</f>
        <v>#REF!</v>
      </c>
      <c r="BH242" s="2" t="e">
        <f>#REF!</f>
        <v>#REF!</v>
      </c>
      <c r="BI242" s="2" t="e">
        <f>#REF!</f>
        <v>#REF!</v>
      </c>
      <c r="BJ242" s="2" t="e">
        <f>#REF!</f>
        <v>#REF!</v>
      </c>
      <c r="BK242" s="2" t="e">
        <f>#REF!</f>
        <v>#REF!</v>
      </c>
      <c r="BL242" s="2" t="e">
        <f>#REF!</f>
        <v>#REF!</v>
      </c>
      <c r="BM242" s="2" t="e">
        <f>#REF!</f>
        <v>#REF!</v>
      </c>
      <c r="BN242" s="2" t="e">
        <f>#REF!</f>
        <v>#REF!</v>
      </c>
      <c r="BO242" s="2" t="e">
        <f>#REF!</f>
        <v>#REF!</v>
      </c>
      <c r="BP242" s="2" t="e">
        <f>#REF!</f>
        <v>#REF!</v>
      </c>
      <c r="BR242" s="113" t="str">
        <f t="shared" si="57"/>
        <v>FAI98-V1</v>
      </c>
      <c r="BS242" s="114">
        <f>OOC!G246</f>
        <v>5.0000000000000001E-3</v>
      </c>
      <c r="BT242" s="114">
        <f>OOC!H246</f>
        <v>-2E-3</v>
      </c>
      <c r="BU242" s="3" t="e">
        <f t="shared" si="58"/>
        <v>#REF!</v>
      </c>
      <c r="BV242" s="3" t="e">
        <f t="shared" si="59"/>
        <v>#REF!</v>
      </c>
      <c r="BW242" s="3" t="e">
        <f t="shared" si="60"/>
        <v>#REF!</v>
      </c>
      <c r="BX242" s="115" t="e">
        <f>IF(AND(IF(OOC!G246="",0,OOC!G246) &gt;= IF(O242="",0,O242), IF(O242="",0,O242) &gt; IF(L242="",0,L242)), "OOC",
IF(AND(IF(M242="",0,M242) &gt; IF(P242="",0,P242), IF(P242="",0,P242) &gt;= IF(OOC!H246="",0,OOC!H246)), "OOC",
IF(IF(O242="",0,O242) &gt; IF(OOC!G246="",0,OOC!G246), "OOS",
IF(IF(OOC!H246="",0,OOC!H246) &gt; IF(P242="",0,P242), "OOS", "OK"))))</f>
        <v>#REF!</v>
      </c>
    </row>
    <row r="243" spans="1:76" ht="15" customHeight="1">
      <c r="A243" s="17">
        <v>31</v>
      </c>
      <c r="B243" s="84" t="s">
        <v>259</v>
      </c>
      <c r="C243" s="85" t="s">
        <v>241</v>
      </c>
      <c r="D243" s="88" t="s">
        <v>184</v>
      </c>
      <c r="E243" s="90"/>
      <c r="F243" s="12" t="s">
        <v>44</v>
      </c>
      <c r="G243" s="13">
        <v>0</v>
      </c>
      <c r="H243" s="14">
        <f>IF(OOC!S245=0,"",OOC!S245)</f>
        <v>3.0000000000000001E-3</v>
      </c>
      <c r="I243" s="14">
        <f>IF(OOC!T245=0,"",OOC!T245)</f>
        <v>-2E-3</v>
      </c>
      <c r="J243" s="94" t="s">
        <v>31</v>
      </c>
      <c r="K243" s="75"/>
      <c r="L243" s="18">
        <f t="shared" si="70"/>
        <v>3.0000000000000001E-3</v>
      </c>
      <c r="M243" s="24">
        <f t="shared" si="71"/>
        <v>-2E-3</v>
      </c>
      <c r="N243" s="28"/>
      <c r="O243" s="3" t="e">
        <f t="shared" si="86"/>
        <v>#REF!</v>
      </c>
      <c r="P243" s="3" t="e">
        <f t="shared" si="87"/>
        <v>#REF!</v>
      </c>
      <c r="Q243" s="3" t="e">
        <f t="shared" si="88"/>
        <v>#REF!</v>
      </c>
      <c r="R243" s="4" t="e">
        <f t="shared" si="89"/>
        <v>#REF!</v>
      </c>
      <c r="S243" s="5" t="e">
        <f t="shared" si="85"/>
        <v>#REF!</v>
      </c>
      <c r="T243" s="77" t="e">
        <f t="shared" si="72"/>
        <v>#REF!</v>
      </c>
      <c r="U243" s="77" t="e">
        <f t="shared" si="35"/>
        <v>#REF!</v>
      </c>
      <c r="V243" s="5" t="e">
        <f t="shared" si="73"/>
        <v>#REF!</v>
      </c>
      <c r="W243" s="5" t="e">
        <f t="shared" si="74"/>
        <v>#REF!</v>
      </c>
      <c r="X243" s="5" t="e">
        <f t="shared" si="75"/>
        <v>#REF!</v>
      </c>
      <c r="Y243" s="73" t="e">
        <f t="shared" si="76"/>
        <v>#REF!</v>
      </c>
      <c r="Z243" s="32" t="e">
        <f t="shared" si="81"/>
        <v>#REF!</v>
      </c>
      <c r="AA243" s="32" t="e">
        <f t="shared" si="82"/>
        <v>#REF!</v>
      </c>
      <c r="AB243" s="32" t="e">
        <f t="shared" si="83"/>
        <v>#REF!</v>
      </c>
      <c r="AC243" s="32" t="e">
        <f t="shared" si="40"/>
        <v>#REF!</v>
      </c>
      <c r="AD243" s="29"/>
      <c r="AE243" s="20" t="str">
        <f t="shared" si="84"/>
        <v/>
      </c>
      <c r="AF243" s="76"/>
      <c r="AG243" s="60"/>
      <c r="AH243" s="60"/>
      <c r="AI243" s="61"/>
      <c r="AJ243" s="19"/>
      <c r="AK243" s="2" t="e">
        <f>#REF!</f>
        <v>#REF!</v>
      </c>
      <c r="AL243" s="2" t="e">
        <f>#REF!</f>
        <v>#REF!</v>
      </c>
      <c r="AM243" s="2" t="e">
        <f>#REF!</f>
        <v>#REF!</v>
      </c>
      <c r="AN243" s="2" t="e">
        <f>#REF!</f>
        <v>#REF!</v>
      </c>
      <c r="AO243" s="2" t="e">
        <f>#REF!</f>
        <v>#REF!</v>
      </c>
      <c r="AP243" s="2" t="e">
        <f>#REF!</f>
        <v>#REF!</v>
      </c>
      <c r="AQ243" s="2" t="e">
        <f>#REF!</f>
        <v>#REF!</v>
      </c>
      <c r="AR243" s="2" t="e">
        <f>#REF!</f>
        <v>#REF!</v>
      </c>
      <c r="AS243" s="2" t="e">
        <f>#REF!</f>
        <v>#REF!</v>
      </c>
      <c r="AT243" s="2" t="e">
        <f>#REF!</f>
        <v>#REF!</v>
      </c>
      <c r="AU243" s="2" t="e">
        <f>#REF!</f>
        <v>#REF!</v>
      </c>
      <c r="AV243" s="2" t="e">
        <f>#REF!</f>
        <v>#REF!</v>
      </c>
      <c r="AW243" s="2" t="e">
        <f>#REF!</f>
        <v>#REF!</v>
      </c>
      <c r="AX243" s="2" t="e">
        <f>#REF!</f>
        <v>#REF!</v>
      </c>
      <c r="AY243" s="2" t="e">
        <f>#REF!</f>
        <v>#REF!</v>
      </c>
      <c r="AZ243" s="2" t="e">
        <f>#REF!</f>
        <v>#REF!</v>
      </c>
      <c r="BA243" s="2" t="e">
        <f>#REF!</f>
        <v>#REF!</v>
      </c>
      <c r="BB243" s="2" t="e">
        <f>#REF!</f>
        <v>#REF!</v>
      </c>
      <c r="BC243" s="2" t="e">
        <f>#REF!</f>
        <v>#REF!</v>
      </c>
      <c r="BD243" s="2" t="e">
        <f>#REF!</f>
        <v>#REF!</v>
      </c>
      <c r="BE243" s="2" t="e">
        <f>#REF!</f>
        <v>#REF!</v>
      </c>
      <c r="BF243" s="2" t="e">
        <f>#REF!</f>
        <v>#REF!</v>
      </c>
      <c r="BG243" s="2" t="e">
        <f>#REF!</f>
        <v>#REF!</v>
      </c>
      <c r="BH243" s="2" t="e">
        <f>#REF!</f>
        <v>#REF!</v>
      </c>
      <c r="BI243" s="2" t="e">
        <f>#REF!</f>
        <v>#REF!</v>
      </c>
      <c r="BJ243" s="2" t="e">
        <f>#REF!</f>
        <v>#REF!</v>
      </c>
      <c r="BK243" s="2" t="e">
        <f>#REF!</f>
        <v>#REF!</v>
      </c>
      <c r="BL243" s="2" t="e">
        <f>#REF!</f>
        <v>#REF!</v>
      </c>
      <c r="BM243" s="2" t="e">
        <f>#REF!</f>
        <v>#REF!</v>
      </c>
      <c r="BN243" s="2" t="e">
        <f>#REF!</f>
        <v>#REF!</v>
      </c>
      <c r="BO243" s="2" t="e">
        <f>#REF!</f>
        <v>#REF!</v>
      </c>
      <c r="BP243" s="2" t="e">
        <f>#REF!</f>
        <v>#REF!</v>
      </c>
      <c r="BR243" s="113" t="str">
        <f t="shared" si="57"/>
        <v>FAI99-V1</v>
      </c>
      <c r="BS243" s="114">
        <f>OOC!G247</f>
        <v>8.0000000000000002E-3</v>
      </c>
      <c r="BT243" s="114">
        <f>OOC!H247</f>
        <v>-2E-3</v>
      </c>
      <c r="BU243" s="3" t="e">
        <f t="shared" si="58"/>
        <v>#REF!</v>
      </c>
      <c r="BV243" s="3" t="e">
        <f t="shared" si="59"/>
        <v>#REF!</v>
      </c>
      <c r="BW243" s="3" t="e">
        <f t="shared" si="60"/>
        <v>#REF!</v>
      </c>
      <c r="BX243" s="115" t="e">
        <f>IF(AND(IF(OOC!G247="",0,OOC!G247) &gt;= IF(O243="",0,O243), IF(O243="",0,O243) &gt; IF(L243="",0,L243)), "OOC",
IF(AND(IF(M243="",0,M243) &gt; IF(P243="",0,P243), IF(P243="",0,P243) &gt;= IF(OOC!H247="",0,OOC!H247)), "OOC",
IF(IF(O243="",0,O243) &gt; IF(OOC!G247="",0,OOC!G247), "OOS",
IF(IF(OOC!H247="",0,OOC!H247) &gt; IF(P243="",0,P243), "OOS", "OK"))))</f>
        <v>#REF!</v>
      </c>
    </row>
    <row r="244" spans="1:76" ht="15" customHeight="1">
      <c r="A244" s="17">
        <v>31</v>
      </c>
      <c r="B244" s="84" t="s">
        <v>259</v>
      </c>
      <c r="C244" s="87" t="s">
        <v>242</v>
      </c>
      <c r="D244" s="88" t="s">
        <v>184</v>
      </c>
      <c r="E244" s="90"/>
      <c r="F244" s="12" t="s">
        <v>44</v>
      </c>
      <c r="G244" s="13">
        <v>0</v>
      </c>
      <c r="H244" s="14">
        <f>IF(OOC!S246=0,"",OOC!S246)</f>
        <v>5.0000000000000001E-3</v>
      </c>
      <c r="I244" s="14">
        <f>IF(OOC!T246=0,"",OOC!T246)</f>
        <v>-2E-3</v>
      </c>
      <c r="J244" s="94" t="s">
        <v>31</v>
      </c>
      <c r="K244" s="75"/>
      <c r="L244" s="18">
        <f t="shared" si="70"/>
        <v>5.0000000000000001E-3</v>
      </c>
      <c r="M244" s="24">
        <f t="shared" si="71"/>
        <v>-2E-3</v>
      </c>
      <c r="N244" s="28"/>
      <c r="O244" s="3" t="e">
        <f t="shared" si="86"/>
        <v>#REF!</v>
      </c>
      <c r="P244" s="3" t="e">
        <f t="shared" si="87"/>
        <v>#REF!</v>
      </c>
      <c r="Q244" s="3" t="e">
        <f t="shared" si="88"/>
        <v>#REF!</v>
      </c>
      <c r="R244" s="4" t="e">
        <f t="shared" si="89"/>
        <v>#REF!</v>
      </c>
      <c r="S244" s="5" t="e">
        <f t="shared" si="85"/>
        <v>#REF!</v>
      </c>
      <c r="T244" s="77" t="e">
        <f t="shared" si="72"/>
        <v>#REF!</v>
      </c>
      <c r="U244" s="77" t="e">
        <f t="shared" si="35"/>
        <v>#REF!</v>
      </c>
      <c r="V244" s="5" t="e">
        <f t="shared" si="73"/>
        <v>#REF!</v>
      </c>
      <c r="W244" s="5" t="e">
        <f t="shared" si="74"/>
        <v>#REF!</v>
      </c>
      <c r="X244" s="5" t="e">
        <f t="shared" si="75"/>
        <v>#REF!</v>
      </c>
      <c r="Y244" s="73" t="e">
        <f t="shared" si="76"/>
        <v>#REF!</v>
      </c>
      <c r="Z244" s="32" t="e">
        <f t="shared" si="81"/>
        <v>#REF!</v>
      </c>
      <c r="AA244" s="32" t="e">
        <f t="shared" si="82"/>
        <v>#REF!</v>
      </c>
      <c r="AB244" s="32" t="e">
        <f t="shared" si="83"/>
        <v>#REF!</v>
      </c>
      <c r="AC244" s="32" t="e">
        <f t="shared" si="40"/>
        <v>#REF!</v>
      </c>
      <c r="AD244" s="29"/>
      <c r="AE244" s="20" t="str">
        <f t="shared" si="84"/>
        <v/>
      </c>
      <c r="AF244" s="76"/>
      <c r="AG244" s="60"/>
      <c r="AH244" s="60"/>
      <c r="AI244" s="61"/>
      <c r="AJ244" s="19"/>
      <c r="AK244" s="2" t="e">
        <f>#REF!</f>
        <v>#REF!</v>
      </c>
      <c r="AL244" s="2" t="e">
        <f>#REF!</f>
        <v>#REF!</v>
      </c>
      <c r="AM244" s="2" t="e">
        <f>#REF!</f>
        <v>#REF!</v>
      </c>
      <c r="AN244" s="2" t="e">
        <f>#REF!</f>
        <v>#REF!</v>
      </c>
      <c r="AO244" s="2" t="e">
        <f>#REF!</f>
        <v>#REF!</v>
      </c>
      <c r="AP244" s="2" t="e">
        <f>#REF!</f>
        <v>#REF!</v>
      </c>
      <c r="AQ244" s="2" t="e">
        <f>#REF!</f>
        <v>#REF!</v>
      </c>
      <c r="AR244" s="2" t="e">
        <f>#REF!</f>
        <v>#REF!</v>
      </c>
      <c r="AS244" s="2" t="e">
        <f>#REF!</f>
        <v>#REF!</v>
      </c>
      <c r="AT244" s="2" t="e">
        <f>#REF!</f>
        <v>#REF!</v>
      </c>
      <c r="AU244" s="2" t="e">
        <f>#REF!</f>
        <v>#REF!</v>
      </c>
      <c r="AV244" s="2" t="e">
        <f>#REF!</f>
        <v>#REF!</v>
      </c>
      <c r="AW244" s="2" t="e">
        <f>#REF!</f>
        <v>#REF!</v>
      </c>
      <c r="AX244" s="2" t="e">
        <f>#REF!</f>
        <v>#REF!</v>
      </c>
      <c r="AY244" s="2" t="e">
        <f>#REF!</f>
        <v>#REF!</v>
      </c>
      <c r="AZ244" s="2" t="e">
        <f>#REF!</f>
        <v>#REF!</v>
      </c>
      <c r="BA244" s="2" t="e">
        <f>#REF!</f>
        <v>#REF!</v>
      </c>
      <c r="BB244" s="2" t="e">
        <f>#REF!</f>
        <v>#REF!</v>
      </c>
      <c r="BC244" s="2" t="e">
        <f>#REF!</f>
        <v>#REF!</v>
      </c>
      <c r="BD244" s="2" t="e">
        <f>#REF!</f>
        <v>#REF!</v>
      </c>
      <c r="BE244" s="2" t="e">
        <f>#REF!</f>
        <v>#REF!</v>
      </c>
      <c r="BF244" s="2" t="e">
        <f>#REF!</f>
        <v>#REF!</v>
      </c>
      <c r="BG244" s="2" t="e">
        <f>#REF!</f>
        <v>#REF!</v>
      </c>
      <c r="BH244" s="2" t="e">
        <f>#REF!</f>
        <v>#REF!</v>
      </c>
      <c r="BI244" s="2" t="e">
        <f>#REF!</f>
        <v>#REF!</v>
      </c>
      <c r="BJ244" s="2" t="e">
        <f>#REF!</f>
        <v>#REF!</v>
      </c>
      <c r="BK244" s="2" t="e">
        <f>#REF!</f>
        <v>#REF!</v>
      </c>
      <c r="BL244" s="2" t="e">
        <f>#REF!</f>
        <v>#REF!</v>
      </c>
      <c r="BM244" s="2" t="e">
        <f>#REF!</f>
        <v>#REF!</v>
      </c>
      <c r="BN244" s="2" t="e">
        <f>#REF!</f>
        <v>#REF!</v>
      </c>
      <c r="BO244" s="2" t="e">
        <f>#REF!</f>
        <v>#REF!</v>
      </c>
      <c r="BP244" s="2" t="e">
        <f>#REF!</f>
        <v>#REF!</v>
      </c>
      <c r="BR244" s="113" t="str">
        <f t="shared" si="57"/>
        <v>FAI100-V1</v>
      </c>
      <c r="BS244" s="114">
        <f>OOC!G248</f>
        <v>0.01</v>
      </c>
      <c r="BT244" s="114">
        <f>OOC!H248</f>
        <v>-4.0000000000000001E-3</v>
      </c>
      <c r="BU244" s="3" t="e">
        <f t="shared" si="58"/>
        <v>#REF!</v>
      </c>
      <c r="BV244" s="3" t="e">
        <f t="shared" si="59"/>
        <v>#REF!</v>
      </c>
      <c r="BW244" s="3" t="e">
        <f t="shared" si="60"/>
        <v>#REF!</v>
      </c>
      <c r="BX244" s="115" t="e">
        <f>IF(AND(IF(OOC!G248="",0,OOC!G248) &gt;= IF(O244="",0,O244), IF(O244="",0,O244) &gt; IF(L244="",0,L244)), "OOC",
IF(AND(IF(M244="",0,M244) &gt; IF(P244="",0,P244), IF(P244="",0,P244) &gt;= IF(OOC!H248="",0,OOC!H248)), "OOC",
IF(IF(O244="",0,O244) &gt; IF(OOC!G248="",0,OOC!G248), "OOS",
IF(IF(OOC!H248="",0,OOC!H248) &gt; IF(P244="",0,P244), "OOS", "OK"))))</f>
        <v>#REF!</v>
      </c>
    </row>
    <row r="245" spans="1:76" ht="15" customHeight="1">
      <c r="A245" s="17">
        <v>29</v>
      </c>
      <c r="B245" s="84" t="s">
        <v>259</v>
      </c>
      <c r="C245" s="87" t="s">
        <v>275</v>
      </c>
      <c r="D245" s="88" t="s">
        <v>184</v>
      </c>
      <c r="E245" s="90"/>
      <c r="F245" s="12" t="s">
        <v>44</v>
      </c>
      <c r="G245" s="13">
        <v>0</v>
      </c>
      <c r="H245" s="14">
        <f>IF(OOC!S247=0,"",OOC!S247)</f>
        <v>8.0000000000000002E-3</v>
      </c>
      <c r="I245" s="14">
        <f>IF(OOC!T247=0,"",OOC!T247)</f>
        <v>-2E-3</v>
      </c>
      <c r="J245" s="94" t="s">
        <v>31</v>
      </c>
      <c r="K245" s="75"/>
      <c r="L245" s="18">
        <f t="shared" si="70"/>
        <v>8.0000000000000002E-3</v>
      </c>
      <c r="M245" s="24">
        <f t="shared" si="71"/>
        <v>-2E-3</v>
      </c>
      <c r="N245" s="28"/>
      <c r="O245" s="3" t="e">
        <f t="shared" si="86"/>
        <v>#REF!</v>
      </c>
      <c r="P245" s="3" t="e">
        <f t="shared" si="87"/>
        <v>#REF!</v>
      </c>
      <c r="Q245" s="3" t="e">
        <f t="shared" si="88"/>
        <v>#REF!</v>
      </c>
      <c r="R245" s="4" t="e">
        <f t="shared" si="89"/>
        <v>#REF!</v>
      </c>
      <c r="S245" s="5" t="e">
        <f t="shared" si="85"/>
        <v>#REF!</v>
      </c>
      <c r="T245" s="77" t="e">
        <f t="shared" si="72"/>
        <v>#REF!</v>
      </c>
      <c r="U245" s="77" t="e">
        <f t="shared" si="35"/>
        <v>#REF!</v>
      </c>
      <c r="V245" s="5" t="e">
        <f t="shared" si="73"/>
        <v>#REF!</v>
      </c>
      <c r="W245" s="5" t="e">
        <f t="shared" si="74"/>
        <v>#REF!</v>
      </c>
      <c r="X245" s="5" t="e">
        <f t="shared" si="75"/>
        <v>#REF!</v>
      </c>
      <c r="Y245" s="73" t="e">
        <f t="shared" si="76"/>
        <v>#REF!</v>
      </c>
      <c r="Z245" s="32" t="e">
        <f t="shared" si="81"/>
        <v>#REF!</v>
      </c>
      <c r="AA245" s="32" t="e">
        <f t="shared" si="82"/>
        <v>#REF!</v>
      </c>
      <c r="AB245" s="32" t="e">
        <f t="shared" si="83"/>
        <v>#REF!</v>
      </c>
      <c r="AC245" s="32" t="e">
        <f t="shared" si="40"/>
        <v>#REF!</v>
      </c>
      <c r="AD245" s="29"/>
      <c r="AE245" s="20" t="str">
        <f t="shared" si="84"/>
        <v/>
      </c>
      <c r="AF245" s="76"/>
      <c r="AG245" s="60"/>
      <c r="AH245" s="60"/>
      <c r="AI245" s="61"/>
      <c r="AJ245" s="19"/>
      <c r="AK245" s="2" t="e">
        <f>#REF!</f>
        <v>#REF!</v>
      </c>
      <c r="AL245" s="2" t="e">
        <f>#REF!</f>
        <v>#REF!</v>
      </c>
      <c r="AM245" s="2" t="e">
        <f>#REF!</f>
        <v>#REF!</v>
      </c>
      <c r="AN245" s="2" t="e">
        <f>#REF!</f>
        <v>#REF!</v>
      </c>
      <c r="AO245" s="2" t="e">
        <f>#REF!</f>
        <v>#REF!</v>
      </c>
      <c r="AP245" s="2" t="e">
        <f>#REF!</f>
        <v>#REF!</v>
      </c>
      <c r="AQ245" s="2" t="e">
        <f>#REF!</f>
        <v>#REF!</v>
      </c>
      <c r="AR245" s="2" t="e">
        <f>#REF!</f>
        <v>#REF!</v>
      </c>
      <c r="AS245" s="2" t="e">
        <f>#REF!</f>
        <v>#REF!</v>
      </c>
      <c r="AT245" s="2" t="e">
        <f>#REF!</f>
        <v>#REF!</v>
      </c>
      <c r="AU245" s="2" t="e">
        <f>#REF!</f>
        <v>#REF!</v>
      </c>
      <c r="AV245" s="2" t="e">
        <f>#REF!</f>
        <v>#REF!</v>
      </c>
      <c r="AW245" s="2" t="e">
        <f>#REF!</f>
        <v>#REF!</v>
      </c>
      <c r="AX245" s="2" t="e">
        <f>#REF!</f>
        <v>#REF!</v>
      </c>
      <c r="AY245" s="2" t="e">
        <f>#REF!</f>
        <v>#REF!</v>
      </c>
      <c r="AZ245" s="2" t="e">
        <f>#REF!</f>
        <v>#REF!</v>
      </c>
      <c r="BA245" s="2" t="e">
        <f>#REF!</f>
        <v>#REF!</v>
      </c>
      <c r="BB245" s="2" t="e">
        <f>#REF!</f>
        <v>#REF!</v>
      </c>
      <c r="BC245" s="2" t="e">
        <f>#REF!</f>
        <v>#REF!</v>
      </c>
      <c r="BD245" s="2" t="e">
        <f>#REF!</f>
        <v>#REF!</v>
      </c>
      <c r="BE245" s="2" t="e">
        <f>#REF!</f>
        <v>#REF!</v>
      </c>
      <c r="BF245" s="2" t="e">
        <f>#REF!</f>
        <v>#REF!</v>
      </c>
      <c r="BG245" s="2" t="e">
        <f>#REF!</f>
        <v>#REF!</v>
      </c>
      <c r="BH245" s="2" t="e">
        <f>#REF!</f>
        <v>#REF!</v>
      </c>
      <c r="BI245" s="2" t="e">
        <f>#REF!</f>
        <v>#REF!</v>
      </c>
      <c r="BJ245" s="2" t="e">
        <f>#REF!</f>
        <v>#REF!</v>
      </c>
      <c r="BK245" s="2" t="e">
        <f>#REF!</f>
        <v>#REF!</v>
      </c>
      <c r="BL245" s="2" t="e">
        <f>#REF!</f>
        <v>#REF!</v>
      </c>
      <c r="BM245" s="2" t="e">
        <f>#REF!</f>
        <v>#REF!</v>
      </c>
      <c r="BN245" s="2" t="e">
        <f>#REF!</f>
        <v>#REF!</v>
      </c>
      <c r="BO245" s="2" t="e">
        <f>#REF!</f>
        <v>#REF!</v>
      </c>
      <c r="BP245" s="2" t="e">
        <f>#REF!</f>
        <v>#REF!</v>
      </c>
      <c r="BR245" s="113" t="str">
        <f t="shared" si="57"/>
        <v>FAI101-V1</v>
      </c>
      <c r="BS245" s="114">
        <f>OOC!G249</f>
        <v>1.4999999999999999E-2</v>
      </c>
      <c r="BT245" s="114">
        <f>OOC!H249</f>
        <v>-5.0000000000000001E-3</v>
      </c>
      <c r="BU245" s="3" t="e">
        <f t="shared" si="58"/>
        <v>#REF!</v>
      </c>
      <c r="BV245" s="3" t="e">
        <f t="shared" si="59"/>
        <v>#REF!</v>
      </c>
      <c r="BW245" s="3" t="e">
        <f t="shared" si="60"/>
        <v>#REF!</v>
      </c>
      <c r="BX245" s="115" t="e">
        <f>IF(AND(IF(OOC!G249="",0,OOC!G249) &gt;= IF(O245="",0,O245), IF(O245="",0,O245) &gt; IF(L245="",0,L245)), "OOC",
IF(AND(IF(M245="",0,M245) &gt; IF(P245="",0,P245), IF(P245="",0,P245) &gt;= IF(OOC!H249="",0,OOC!H249)), "OOC",
IF(IF(O245="",0,O245) &gt; IF(OOC!G249="",0,OOC!G249), "OOS",
IF(IF(OOC!H249="",0,OOC!H249) &gt; IF(P245="",0,P245), "OOS", "OK"))))</f>
        <v>#REF!</v>
      </c>
    </row>
    <row r="246" spans="1:76" ht="15" customHeight="1">
      <c r="A246" s="17">
        <v>29</v>
      </c>
      <c r="B246" s="84" t="s">
        <v>259</v>
      </c>
      <c r="C246" s="87" t="s">
        <v>243</v>
      </c>
      <c r="D246" s="88" t="s">
        <v>184</v>
      </c>
      <c r="E246" s="90"/>
      <c r="F246" s="12" t="s">
        <v>44</v>
      </c>
      <c r="G246" s="13">
        <v>0</v>
      </c>
      <c r="H246" s="14">
        <f>IF(OOC!S248=0,"",OOC!S248)</f>
        <v>0.01</v>
      </c>
      <c r="I246" s="14">
        <f>IF(OOC!T248=0,"",OOC!T248)</f>
        <v>-4.0000000000000001E-3</v>
      </c>
      <c r="J246" s="94" t="s">
        <v>31</v>
      </c>
      <c r="K246" s="75"/>
      <c r="L246" s="18">
        <f t="shared" si="70"/>
        <v>0.01</v>
      </c>
      <c r="M246" s="24">
        <f t="shared" si="71"/>
        <v>-4.0000000000000001E-3</v>
      </c>
      <c r="N246" s="28"/>
      <c r="O246" s="3" t="e">
        <f t="shared" si="86"/>
        <v>#REF!</v>
      </c>
      <c r="P246" s="3" t="e">
        <f t="shared" si="87"/>
        <v>#REF!</v>
      </c>
      <c r="Q246" s="3" t="e">
        <f t="shared" si="88"/>
        <v>#REF!</v>
      </c>
      <c r="R246" s="4" t="e">
        <f t="shared" si="89"/>
        <v>#REF!</v>
      </c>
      <c r="S246" s="5" t="e">
        <f t="shared" si="85"/>
        <v>#REF!</v>
      </c>
      <c r="T246" s="77" t="e">
        <f t="shared" si="72"/>
        <v>#REF!</v>
      </c>
      <c r="U246" s="77" t="e">
        <f t="shared" si="35"/>
        <v>#REF!</v>
      </c>
      <c r="V246" s="5" t="e">
        <f t="shared" si="73"/>
        <v>#REF!</v>
      </c>
      <c r="W246" s="5" t="e">
        <f t="shared" si="74"/>
        <v>#REF!</v>
      </c>
      <c r="X246" s="5" t="e">
        <f t="shared" si="75"/>
        <v>#REF!</v>
      </c>
      <c r="Y246" s="73" t="e">
        <f t="shared" si="76"/>
        <v>#REF!</v>
      </c>
      <c r="Z246" s="32" t="e">
        <f t="shared" si="81"/>
        <v>#REF!</v>
      </c>
      <c r="AA246" s="32" t="e">
        <f t="shared" si="82"/>
        <v>#REF!</v>
      </c>
      <c r="AB246" s="32" t="e">
        <f t="shared" si="83"/>
        <v>#REF!</v>
      </c>
      <c r="AC246" s="32" t="e">
        <f t="shared" si="40"/>
        <v>#REF!</v>
      </c>
      <c r="AD246" s="29"/>
      <c r="AE246" s="20" t="str">
        <f t="shared" si="84"/>
        <v/>
      </c>
      <c r="AF246" s="76"/>
      <c r="AG246" s="60"/>
      <c r="AH246" s="60"/>
      <c r="AI246" s="61"/>
      <c r="AJ246" s="19"/>
      <c r="AK246" s="2" t="e">
        <f>#REF!</f>
        <v>#REF!</v>
      </c>
      <c r="AL246" s="2" t="e">
        <f>#REF!</f>
        <v>#REF!</v>
      </c>
      <c r="AM246" s="2" t="e">
        <f>#REF!</f>
        <v>#REF!</v>
      </c>
      <c r="AN246" s="2" t="e">
        <f>#REF!</f>
        <v>#REF!</v>
      </c>
      <c r="AO246" s="2" t="e">
        <f>#REF!</f>
        <v>#REF!</v>
      </c>
      <c r="AP246" s="2" t="e">
        <f>#REF!</f>
        <v>#REF!</v>
      </c>
      <c r="AQ246" s="2" t="e">
        <f>#REF!</f>
        <v>#REF!</v>
      </c>
      <c r="AR246" s="2" t="e">
        <f>#REF!</f>
        <v>#REF!</v>
      </c>
      <c r="AS246" s="2" t="e">
        <f>#REF!</f>
        <v>#REF!</v>
      </c>
      <c r="AT246" s="2" t="e">
        <f>#REF!</f>
        <v>#REF!</v>
      </c>
      <c r="AU246" s="2" t="e">
        <f>#REF!</f>
        <v>#REF!</v>
      </c>
      <c r="AV246" s="2" t="e">
        <f>#REF!</f>
        <v>#REF!</v>
      </c>
      <c r="AW246" s="2" t="e">
        <f>#REF!</f>
        <v>#REF!</v>
      </c>
      <c r="AX246" s="2" t="e">
        <f>#REF!</f>
        <v>#REF!</v>
      </c>
      <c r="AY246" s="2" t="e">
        <f>#REF!</f>
        <v>#REF!</v>
      </c>
      <c r="AZ246" s="2" t="e">
        <f>#REF!</f>
        <v>#REF!</v>
      </c>
      <c r="BA246" s="2" t="e">
        <f>#REF!</f>
        <v>#REF!</v>
      </c>
      <c r="BB246" s="2" t="e">
        <f>#REF!</f>
        <v>#REF!</v>
      </c>
      <c r="BC246" s="2" t="e">
        <f>#REF!</f>
        <v>#REF!</v>
      </c>
      <c r="BD246" s="2" t="e">
        <f>#REF!</f>
        <v>#REF!</v>
      </c>
      <c r="BE246" s="2" t="e">
        <f>#REF!</f>
        <v>#REF!</v>
      </c>
      <c r="BF246" s="2" t="e">
        <f>#REF!</f>
        <v>#REF!</v>
      </c>
      <c r="BG246" s="2" t="e">
        <f>#REF!</f>
        <v>#REF!</v>
      </c>
      <c r="BH246" s="2" t="e">
        <f>#REF!</f>
        <v>#REF!</v>
      </c>
      <c r="BI246" s="2" t="e">
        <f>#REF!</f>
        <v>#REF!</v>
      </c>
      <c r="BJ246" s="2" t="e">
        <f>#REF!</f>
        <v>#REF!</v>
      </c>
      <c r="BK246" s="2" t="e">
        <f>#REF!</f>
        <v>#REF!</v>
      </c>
      <c r="BL246" s="2" t="e">
        <f>#REF!</f>
        <v>#REF!</v>
      </c>
      <c r="BM246" s="2" t="e">
        <f>#REF!</f>
        <v>#REF!</v>
      </c>
      <c r="BN246" s="2" t="e">
        <f>#REF!</f>
        <v>#REF!</v>
      </c>
      <c r="BO246" s="2" t="e">
        <f>#REF!</f>
        <v>#REF!</v>
      </c>
      <c r="BP246" s="2" t="e">
        <f>#REF!</f>
        <v>#REF!</v>
      </c>
      <c r="BR246" s="113" t="str">
        <f t="shared" si="57"/>
        <v>FAI102-V1</v>
      </c>
      <c r="BS246" s="114">
        <f>OOC!G250</f>
        <v>-0.44</v>
      </c>
      <c r="BT246" s="114">
        <f>OOC!H250</f>
        <v>-0.46</v>
      </c>
      <c r="BU246" s="3" t="e">
        <f t="shared" si="58"/>
        <v>#REF!</v>
      </c>
      <c r="BV246" s="3" t="e">
        <f t="shared" si="59"/>
        <v>#REF!</v>
      </c>
      <c r="BW246" s="3" t="e">
        <f t="shared" si="60"/>
        <v>#REF!</v>
      </c>
      <c r="BX246" s="115" t="e">
        <f>IF(AND(IF(OOC!G250="",0,OOC!G250) &gt;= IF(O246="",0,O246), IF(O246="",0,O246) &gt; IF(L246="",0,L246)), "OOC",
IF(AND(IF(M246="",0,M246) &gt; IF(P246="",0,P246), IF(P246="",0,P246) &gt;= IF(OOC!H250="",0,OOC!H250)), "OOC",
IF(IF(O246="",0,O246) &gt; IF(OOC!G250="",0,OOC!G250), "OOS",
IF(IF(OOC!H250="",0,OOC!H250) &gt; IF(P246="",0,P246), "OOS", "OK"))))</f>
        <v>#REF!</v>
      </c>
    </row>
    <row r="247" spans="1:76" ht="15" customHeight="1">
      <c r="A247" s="17">
        <v>31</v>
      </c>
      <c r="B247" s="84" t="s">
        <v>260</v>
      </c>
      <c r="C247" s="87" t="s">
        <v>244</v>
      </c>
      <c r="D247" s="88" t="s">
        <v>184</v>
      </c>
      <c r="E247" s="90"/>
      <c r="F247" s="12" t="s">
        <v>44</v>
      </c>
      <c r="G247" s="13">
        <v>0</v>
      </c>
      <c r="H247" s="14" t="e">
        <f>IF(OOC!S249=0,"",OOC!S249)</f>
        <v>#REF!</v>
      </c>
      <c r="I247" s="14" t="e">
        <f>IF(OOC!T249=0,"",OOC!T249)</f>
        <v>#REF!</v>
      </c>
      <c r="J247" s="94" t="s">
        <v>31</v>
      </c>
      <c r="K247" s="75"/>
      <c r="L247" s="18" t="e">
        <f t="shared" si="70"/>
        <v>#REF!</v>
      </c>
      <c r="M247" s="24" t="e">
        <f t="shared" si="71"/>
        <v>#REF!</v>
      </c>
      <c r="N247" s="28"/>
      <c r="O247" s="3" t="e">
        <f t="shared" si="86"/>
        <v>#REF!</v>
      </c>
      <c r="P247" s="3" t="e">
        <f t="shared" si="87"/>
        <v>#REF!</v>
      </c>
      <c r="Q247" s="3" t="e">
        <f t="shared" si="88"/>
        <v>#REF!</v>
      </c>
      <c r="R247" s="4" t="e">
        <f t="shared" si="89"/>
        <v>#REF!</v>
      </c>
      <c r="S247" s="5" t="e">
        <f t="shared" si="85"/>
        <v>#REF!</v>
      </c>
      <c r="T247" s="77" t="e">
        <f t="shared" si="72"/>
        <v>#REF!</v>
      </c>
      <c r="U247" s="77" t="e">
        <f t="shared" si="35"/>
        <v>#REF!</v>
      </c>
      <c r="V247" s="5" t="e">
        <f t="shared" si="73"/>
        <v>#REF!</v>
      </c>
      <c r="W247" s="5" t="e">
        <f t="shared" si="74"/>
        <v>#REF!</v>
      </c>
      <c r="X247" s="5" t="e">
        <f t="shared" si="75"/>
        <v>#REF!</v>
      </c>
      <c r="Y247" s="73" t="e">
        <f t="shared" si="76"/>
        <v>#REF!</v>
      </c>
      <c r="Z247" s="32" t="e">
        <f t="shared" si="81"/>
        <v>#REF!</v>
      </c>
      <c r="AA247" s="32" t="e">
        <f t="shared" si="82"/>
        <v>#REF!</v>
      </c>
      <c r="AB247" s="32" t="e">
        <f t="shared" si="83"/>
        <v>#REF!</v>
      </c>
      <c r="AC247" s="32" t="e">
        <f t="shared" si="40"/>
        <v>#REF!</v>
      </c>
      <c r="AD247" s="29"/>
      <c r="AE247" s="20" t="str">
        <f t="shared" si="84"/>
        <v/>
      </c>
      <c r="AF247" s="76"/>
      <c r="AG247" s="60"/>
      <c r="AH247" s="60"/>
      <c r="AI247" s="61"/>
      <c r="AJ247" s="19"/>
      <c r="AK247" s="2" t="e">
        <f>#REF!</f>
        <v>#REF!</v>
      </c>
      <c r="AL247" s="2" t="e">
        <f>#REF!</f>
        <v>#REF!</v>
      </c>
      <c r="AM247" s="2" t="e">
        <f>#REF!</f>
        <v>#REF!</v>
      </c>
      <c r="AN247" s="2" t="e">
        <f>#REF!</f>
        <v>#REF!</v>
      </c>
      <c r="AO247" s="2" t="e">
        <f>#REF!</f>
        <v>#REF!</v>
      </c>
      <c r="AP247" s="2" t="e">
        <f>#REF!</f>
        <v>#REF!</v>
      </c>
      <c r="AQ247" s="2" t="e">
        <f>#REF!</f>
        <v>#REF!</v>
      </c>
      <c r="AR247" s="2" t="e">
        <f>#REF!</f>
        <v>#REF!</v>
      </c>
      <c r="AS247" s="2" t="e">
        <f>#REF!</f>
        <v>#REF!</v>
      </c>
      <c r="AT247" s="2" t="e">
        <f>#REF!</f>
        <v>#REF!</v>
      </c>
      <c r="AU247" s="2" t="e">
        <f>#REF!</f>
        <v>#REF!</v>
      </c>
      <c r="AV247" s="2" t="e">
        <f>#REF!</f>
        <v>#REF!</v>
      </c>
      <c r="AW247" s="2" t="e">
        <f>#REF!</f>
        <v>#REF!</v>
      </c>
      <c r="AX247" s="2" t="e">
        <f>#REF!</f>
        <v>#REF!</v>
      </c>
      <c r="AY247" s="2" t="e">
        <f>#REF!</f>
        <v>#REF!</v>
      </c>
      <c r="AZ247" s="2" t="e">
        <f>#REF!</f>
        <v>#REF!</v>
      </c>
      <c r="BA247" s="2" t="e">
        <f>#REF!</f>
        <v>#REF!</v>
      </c>
      <c r="BB247" s="2" t="e">
        <f>#REF!</f>
        <v>#REF!</v>
      </c>
      <c r="BC247" s="2" t="e">
        <f>#REF!</f>
        <v>#REF!</v>
      </c>
      <c r="BD247" s="2" t="e">
        <f>#REF!</f>
        <v>#REF!</v>
      </c>
      <c r="BE247" s="2" t="e">
        <f>#REF!</f>
        <v>#REF!</v>
      </c>
      <c r="BF247" s="2" t="e">
        <f>#REF!</f>
        <v>#REF!</v>
      </c>
      <c r="BG247" s="2" t="e">
        <f>#REF!</f>
        <v>#REF!</v>
      </c>
      <c r="BH247" s="2" t="e">
        <f>#REF!</f>
        <v>#REF!</v>
      </c>
      <c r="BI247" s="2" t="e">
        <f>#REF!</f>
        <v>#REF!</v>
      </c>
      <c r="BJ247" s="2" t="e">
        <f>#REF!</f>
        <v>#REF!</v>
      </c>
      <c r="BK247" s="2" t="e">
        <f>#REF!</f>
        <v>#REF!</v>
      </c>
      <c r="BL247" s="2" t="e">
        <f>#REF!</f>
        <v>#REF!</v>
      </c>
      <c r="BM247" s="2" t="e">
        <f>#REF!</f>
        <v>#REF!</v>
      </c>
      <c r="BN247" s="2" t="e">
        <f>#REF!</f>
        <v>#REF!</v>
      </c>
      <c r="BO247" s="2" t="e">
        <f>#REF!</f>
        <v>#REF!</v>
      </c>
      <c r="BP247" s="2" t="e">
        <f>#REF!</f>
        <v>#REF!</v>
      </c>
      <c r="BR247" s="113" t="str">
        <f t="shared" si="57"/>
        <v>FAI103-V1</v>
      </c>
      <c r="BS247" s="114">
        <f>OOC!G251</f>
        <v>3.0000000000000001E-3</v>
      </c>
      <c r="BT247" s="114">
        <f>OOC!H251</f>
        <v>-2E-3</v>
      </c>
      <c r="BU247" s="3" t="e">
        <f t="shared" si="58"/>
        <v>#REF!</v>
      </c>
      <c r="BV247" s="3" t="e">
        <f t="shared" si="59"/>
        <v>#REF!</v>
      </c>
      <c r="BW247" s="3" t="e">
        <f t="shared" si="60"/>
        <v>#REF!</v>
      </c>
      <c r="BX247" s="115" t="e">
        <f>IF(AND(IF(OOC!G251="",0,OOC!G251) &gt;= IF(O247="",0,O247), IF(O247="",0,O247) &gt; IF(L247="",0,L247)), "OOC",
IF(AND(IF(M247="",0,M247) &gt; IF(P247="",0,P247), IF(P247="",0,P247) &gt;= IF(OOC!H251="",0,OOC!H251)), "OOC",
IF(IF(O247="",0,O247) &gt; IF(OOC!G251="",0,OOC!G251), "OOS",
IF(IF(OOC!H251="",0,OOC!H251) &gt; IF(P247="",0,P247), "OOS", "OK"))))</f>
        <v>#REF!</v>
      </c>
    </row>
    <row r="248" spans="1:76" ht="15" customHeight="1">
      <c r="A248" s="17">
        <v>31</v>
      </c>
      <c r="B248" s="84" t="s">
        <v>245</v>
      </c>
      <c r="C248" s="85" t="s">
        <v>262</v>
      </c>
      <c r="D248" s="88" t="s">
        <v>184</v>
      </c>
      <c r="E248" s="90">
        <v>1.33</v>
      </c>
      <c r="F248" s="12" t="s">
        <v>44</v>
      </c>
      <c r="G248" s="13">
        <v>-0.45</v>
      </c>
      <c r="H248" s="14" t="e">
        <f>IF(OOC!S250=0,"",OOC!S250)</f>
        <v>#REF!</v>
      </c>
      <c r="I248" s="14" t="e">
        <f>IF(OOC!T250=0,"",OOC!T250)</f>
        <v>#REF!</v>
      </c>
      <c r="J248" s="94" t="s">
        <v>31</v>
      </c>
      <c r="K248" s="75"/>
      <c r="L248" s="18" t="e">
        <f t="shared" si="70"/>
        <v>#REF!</v>
      </c>
      <c r="M248" s="24" t="e">
        <f t="shared" si="71"/>
        <v>#REF!</v>
      </c>
      <c r="N248" s="28"/>
      <c r="O248" s="3" t="e">
        <f t="shared" si="86"/>
        <v>#REF!</v>
      </c>
      <c r="P248" s="3" t="e">
        <f t="shared" si="87"/>
        <v>#REF!</v>
      </c>
      <c r="Q248" s="3" t="e">
        <f t="shared" si="88"/>
        <v>#REF!</v>
      </c>
      <c r="R248" s="4" t="e">
        <f t="shared" si="89"/>
        <v>#REF!</v>
      </c>
      <c r="S248" s="5" t="e">
        <f t="shared" si="85"/>
        <v>#REF!</v>
      </c>
      <c r="T248" s="77" t="e">
        <f t="shared" si="72"/>
        <v>#REF!</v>
      </c>
      <c r="U248" s="77" t="e">
        <f t="shared" si="35"/>
        <v>#REF!</v>
      </c>
      <c r="V248" s="5" t="e">
        <f t="shared" si="73"/>
        <v>#REF!</v>
      </c>
      <c r="W248" s="5" t="e">
        <f t="shared" si="74"/>
        <v>#REF!</v>
      </c>
      <c r="X248" s="5" t="e">
        <f t="shared" si="75"/>
        <v>#REF!</v>
      </c>
      <c r="Y248" s="73" t="e">
        <f t="shared" si="76"/>
        <v>#REF!</v>
      </c>
      <c r="Z248" s="32" t="e">
        <f t="shared" si="81"/>
        <v>#REF!</v>
      </c>
      <c r="AA248" s="32" t="e">
        <f t="shared" si="82"/>
        <v>#REF!</v>
      </c>
      <c r="AB248" s="32" t="e">
        <f t="shared" si="83"/>
        <v>#REF!</v>
      </c>
      <c r="AC248" s="32" t="e">
        <f t="shared" si="40"/>
        <v>#REF!</v>
      </c>
      <c r="AD248" s="29"/>
      <c r="AE248" s="20" t="str">
        <f t="shared" si="84"/>
        <v/>
      </c>
      <c r="AF248" s="76"/>
      <c r="AG248" s="60"/>
      <c r="AH248" s="60"/>
      <c r="AI248" s="61"/>
      <c r="AJ248" s="19"/>
      <c r="AK248" s="2" t="e">
        <f>#REF!</f>
        <v>#REF!</v>
      </c>
      <c r="AL248" s="2" t="e">
        <f>#REF!</f>
        <v>#REF!</v>
      </c>
      <c r="AM248" s="2" t="e">
        <f>#REF!</f>
        <v>#REF!</v>
      </c>
      <c r="AN248" s="2" t="e">
        <f>#REF!</f>
        <v>#REF!</v>
      </c>
      <c r="AO248" s="2" t="e">
        <f>#REF!</f>
        <v>#REF!</v>
      </c>
      <c r="AP248" s="2" t="e">
        <f>#REF!</f>
        <v>#REF!</v>
      </c>
      <c r="AQ248" s="2" t="e">
        <f>#REF!</f>
        <v>#REF!</v>
      </c>
      <c r="AR248" s="2" t="e">
        <f>#REF!</f>
        <v>#REF!</v>
      </c>
      <c r="AS248" s="2" t="e">
        <f>#REF!</f>
        <v>#REF!</v>
      </c>
      <c r="AT248" s="2" t="e">
        <f>#REF!</f>
        <v>#REF!</v>
      </c>
      <c r="AU248" s="2" t="e">
        <f>#REF!</f>
        <v>#REF!</v>
      </c>
      <c r="AV248" s="2" t="e">
        <f>#REF!</f>
        <v>#REF!</v>
      </c>
      <c r="AW248" s="2" t="e">
        <f>#REF!</f>
        <v>#REF!</v>
      </c>
      <c r="AX248" s="2" t="e">
        <f>#REF!</f>
        <v>#REF!</v>
      </c>
      <c r="AY248" s="2" t="e">
        <f>#REF!</f>
        <v>#REF!</v>
      </c>
      <c r="AZ248" s="2" t="e">
        <f>#REF!</f>
        <v>#REF!</v>
      </c>
      <c r="BA248" s="2" t="e">
        <f>#REF!</f>
        <v>#REF!</v>
      </c>
      <c r="BB248" s="2" t="e">
        <f>#REF!</f>
        <v>#REF!</v>
      </c>
      <c r="BC248" s="2" t="e">
        <f>#REF!</f>
        <v>#REF!</v>
      </c>
      <c r="BD248" s="2" t="e">
        <f>#REF!</f>
        <v>#REF!</v>
      </c>
      <c r="BE248" s="2" t="e">
        <f>#REF!</f>
        <v>#REF!</v>
      </c>
      <c r="BF248" s="2" t="e">
        <f>#REF!</f>
        <v>#REF!</v>
      </c>
      <c r="BG248" s="2" t="e">
        <f>#REF!</f>
        <v>#REF!</v>
      </c>
      <c r="BH248" s="2" t="e">
        <f>#REF!</f>
        <v>#REF!</v>
      </c>
      <c r="BI248" s="2" t="e">
        <f>#REF!</f>
        <v>#REF!</v>
      </c>
      <c r="BJ248" s="2" t="e">
        <f>#REF!</f>
        <v>#REF!</v>
      </c>
      <c r="BK248" s="2" t="e">
        <f>#REF!</f>
        <v>#REF!</v>
      </c>
      <c r="BL248" s="2" t="e">
        <f>#REF!</f>
        <v>#REF!</v>
      </c>
      <c r="BM248" s="2" t="e">
        <f>#REF!</f>
        <v>#REF!</v>
      </c>
      <c r="BN248" s="2" t="e">
        <f>#REF!</f>
        <v>#REF!</v>
      </c>
      <c r="BO248" s="2" t="e">
        <f>#REF!</f>
        <v>#REF!</v>
      </c>
      <c r="BP248" s="2" t="e">
        <f>#REF!</f>
        <v>#REF!</v>
      </c>
      <c r="BR248" s="113" t="str">
        <f t="shared" si="57"/>
        <v>FAI98-V2</v>
      </c>
      <c r="BS248" s="114">
        <f>OOC!G252</f>
        <v>5.0000000000000001E-3</v>
      </c>
      <c r="BT248" s="114">
        <f>OOC!H252</f>
        <v>-2E-3</v>
      </c>
      <c r="BU248" s="3" t="e">
        <f t="shared" si="58"/>
        <v>#REF!</v>
      </c>
      <c r="BV248" s="3" t="e">
        <f t="shared" si="59"/>
        <v>#REF!</v>
      </c>
      <c r="BW248" s="3" t="e">
        <f t="shared" si="60"/>
        <v>#REF!</v>
      </c>
      <c r="BX248" s="115" t="e">
        <f>IF(AND(IF(OOC!G252="",0,OOC!G252) &gt;= IF(O248="",0,O248), IF(O248="",0,O248) &gt; IF(L248="",0,L248)), "OOC",
IF(AND(IF(M248="",0,M248) &gt; IF(P248="",0,P248), IF(P248="",0,P248) &gt;= IF(OOC!H252="",0,OOC!H252)), "OOC",
IF(IF(O248="",0,O248) &gt; IF(OOC!G252="",0,OOC!G252), "OOS",
IF(IF(OOC!H252="",0,OOC!H252) &gt; IF(P248="",0,P248), "OOS", "OK"))))</f>
        <v>#REF!</v>
      </c>
    </row>
    <row r="249" spans="1:76" ht="15" customHeight="1">
      <c r="A249" s="17">
        <v>31</v>
      </c>
      <c r="B249" s="91" t="s">
        <v>259</v>
      </c>
      <c r="C249" s="92" t="s">
        <v>246</v>
      </c>
      <c r="D249" s="88" t="s">
        <v>184</v>
      </c>
      <c r="E249" s="90"/>
      <c r="F249" s="12" t="s">
        <v>44</v>
      </c>
      <c r="G249" s="13">
        <v>0</v>
      </c>
      <c r="H249" s="14">
        <f>IF(OOC!S251=0,"",OOC!S251)</f>
        <v>3.0000000000000001E-3</v>
      </c>
      <c r="I249" s="14">
        <f>IF(OOC!T251=0,"",OOC!T251)</f>
        <v>-2E-3</v>
      </c>
      <c r="J249" s="94" t="s">
        <v>31</v>
      </c>
      <c r="K249" s="75"/>
      <c r="L249" s="18">
        <f t="shared" si="70"/>
        <v>3.0000000000000001E-3</v>
      </c>
      <c r="M249" s="24">
        <f t="shared" si="71"/>
        <v>-2E-3</v>
      </c>
      <c r="N249" s="28"/>
      <c r="O249" s="3" t="e">
        <f t="shared" si="86"/>
        <v>#REF!</v>
      </c>
      <c r="P249" s="3" t="e">
        <f t="shared" si="87"/>
        <v>#REF!</v>
      </c>
      <c r="Q249" s="3" t="e">
        <f t="shared" si="88"/>
        <v>#REF!</v>
      </c>
      <c r="R249" s="4" t="e">
        <f t="shared" si="89"/>
        <v>#REF!</v>
      </c>
      <c r="S249" s="5" t="e">
        <f t="shared" si="85"/>
        <v>#REF!</v>
      </c>
      <c r="T249" s="77" t="e">
        <f t="shared" si="72"/>
        <v>#REF!</v>
      </c>
      <c r="U249" s="77" t="e">
        <f t="shared" si="35"/>
        <v>#REF!</v>
      </c>
      <c r="V249" s="5" t="e">
        <f t="shared" si="73"/>
        <v>#REF!</v>
      </c>
      <c r="W249" s="5" t="e">
        <f t="shared" si="74"/>
        <v>#REF!</v>
      </c>
      <c r="X249" s="5" t="e">
        <f t="shared" si="75"/>
        <v>#REF!</v>
      </c>
      <c r="Y249" s="73" t="e">
        <f t="shared" si="76"/>
        <v>#REF!</v>
      </c>
      <c r="Z249" s="32" t="e">
        <f t="shared" si="81"/>
        <v>#REF!</v>
      </c>
      <c r="AA249" s="32" t="e">
        <f t="shared" si="82"/>
        <v>#REF!</v>
      </c>
      <c r="AB249" s="32" t="e">
        <f t="shared" si="83"/>
        <v>#REF!</v>
      </c>
      <c r="AC249" s="32" t="e">
        <f t="shared" si="40"/>
        <v>#REF!</v>
      </c>
      <c r="AD249" s="29"/>
      <c r="AE249" s="20" t="str">
        <f t="shared" si="84"/>
        <v/>
      </c>
      <c r="AF249" s="76"/>
      <c r="AG249" s="60"/>
      <c r="AH249" s="60"/>
      <c r="AI249" s="61"/>
      <c r="AJ249" s="19"/>
      <c r="AK249" s="2" t="e">
        <f>#REF!</f>
        <v>#REF!</v>
      </c>
      <c r="AL249" s="2" t="e">
        <f>#REF!</f>
        <v>#REF!</v>
      </c>
      <c r="AM249" s="2" t="e">
        <f>#REF!</f>
        <v>#REF!</v>
      </c>
      <c r="AN249" s="2" t="e">
        <f>#REF!</f>
        <v>#REF!</v>
      </c>
      <c r="AO249" s="2" t="e">
        <f>#REF!</f>
        <v>#REF!</v>
      </c>
      <c r="AP249" s="2" t="e">
        <f>#REF!</f>
        <v>#REF!</v>
      </c>
      <c r="AQ249" s="2" t="e">
        <f>#REF!</f>
        <v>#REF!</v>
      </c>
      <c r="AR249" s="2" t="e">
        <f>#REF!</f>
        <v>#REF!</v>
      </c>
      <c r="AS249" s="2" t="e">
        <f>#REF!</f>
        <v>#REF!</v>
      </c>
      <c r="AT249" s="2" t="e">
        <f>#REF!</f>
        <v>#REF!</v>
      </c>
      <c r="AU249" s="2" t="e">
        <f>#REF!</f>
        <v>#REF!</v>
      </c>
      <c r="AV249" s="2" t="e">
        <f>#REF!</f>
        <v>#REF!</v>
      </c>
      <c r="AW249" s="2" t="e">
        <f>#REF!</f>
        <v>#REF!</v>
      </c>
      <c r="AX249" s="2" t="e">
        <f>#REF!</f>
        <v>#REF!</v>
      </c>
      <c r="AY249" s="2" t="e">
        <f>#REF!</f>
        <v>#REF!</v>
      </c>
      <c r="AZ249" s="2" t="e">
        <f>#REF!</f>
        <v>#REF!</v>
      </c>
      <c r="BA249" s="2" t="e">
        <f>#REF!</f>
        <v>#REF!</v>
      </c>
      <c r="BB249" s="2" t="e">
        <f>#REF!</f>
        <v>#REF!</v>
      </c>
      <c r="BC249" s="2" t="e">
        <f>#REF!</f>
        <v>#REF!</v>
      </c>
      <c r="BD249" s="2" t="e">
        <f>#REF!</f>
        <v>#REF!</v>
      </c>
      <c r="BE249" s="2" t="e">
        <f>#REF!</f>
        <v>#REF!</v>
      </c>
      <c r="BF249" s="2" t="e">
        <f>#REF!</f>
        <v>#REF!</v>
      </c>
      <c r="BG249" s="2" t="e">
        <f>#REF!</f>
        <v>#REF!</v>
      </c>
      <c r="BH249" s="2" t="e">
        <f>#REF!</f>
        <v>#REF!</v>
      </c>
      <c r="BI249" s="2" t="e">
        <f>#REF!</f>
        <v>#REF!</v>
      </c>
      <c r="BJ249" s="2" t="e">
        <f>#REF!</f>
        <v>#REF!</v>
      </c>
      <c r="BK249" s="2" t="e">
        <f>#REF!</f>
        <v>#REF!</v>
      </c>
      <c r="BL249" s="2" t="e">
        <f>#REF!</f>
        <v>#REF!</v>
      </c>
      <c r="BM249" s="2" t="e">
        <f>#REF!</f>
        <v>#REF!</v>
      </c>
      <c r="BN249" s="2" t="e">
        <f>#REF!</f>
        <v>#REF!</v>
      </c>
      <c r="BO249" s="2" t="e">
        <f>#REF!</f>
        <v>#REF!</v>
      </c>
      <c r="BP249" s="2" t="e">
        <f>#REF!</f>
        <v>#REF!</v>
      </c>
      <c r="BR249" s="113" t="str">
        <f t="shared" si="57"/>
        <v>FAI99-V2</v>
      </c>
      <c r="BS249" s="114">
        <f>OOC!G253</f>
        <v>8.0000000000000002E-3</v>
      </c>
      <c r="BT249" s="114">
        <f>OOC!H253</f>
        <v>-2E-3</v>
      </c>
      <c r="BU249" s="3" t="e">
        <f t="shared" si="58"/>
        <v>#REF!</v>
      </c>
      <c r="BV249" s="3" t="e">
        <f t="shared" si="59"/>
        <v>#REF!</v>
      </c>
      <c r="BW249" s="3" t="e">
        <f t="shared" si="60"/>
        <v>#REF!</v>
      </c>
      <c r="BX249" s="115" t="e">
        <f>IF(AND(IF(OOC!G253="",0,OOC!G253) &gt;= IF(O249="",0,O249), IF(O249="",0,O249) &gt; IF(L249="",0,L249)), "OOC",
IF(AND(IF(M249="",0,M249) &gt; IF(P249="",0,P249), IF(P249="",0,P249) &gt;= IF(OOC!H253="",0,OOC!H253)), "OOC",
IF(IF(O249="",0,O249) &gt; IF(OOC!G253="",0,OOC!G253), "OOS",
IF(IF(OOC!H253="",0,OOC!H253) &gt; IF(P249="",0,P249), "OOS", "OK"))))</f>
        <v>#REF!</v>
      </c>
    </row>
    <row r="250" spans="1:76" ht="15" customHeight="1">
      <c r="A250" s="17">
        <v>31</v>
      </c>
      <c r="B250" s="91" t="s">
        <v>259</v>
      </c>
      <c r="C250" s="92" t="s">
        <v>247</v>
      </c>
      <c r="D250" s="88" t="s">
        <v>184</v>
      </c>
      <c r="E250" s="90"/>
      <c r="F250" s="12" t="s">
        <v>44</v>
      </c>
      <c r="G250" s="13">
        <v>0</v>
      </c>
      <c r="H250" s="14">
        <f>IF(OOC!S252=0,"",OOC!S252)</f>
        <v>5.0000000000000001E-3</v>
      </c>
      <c r="I250" s="14">
        <f>IF(OOC!T252=0,"",OOC!T252)</f>
        <v>-2E-3</v>
      </c>
      <c r="J250" s="94" t="s">
        <v>31</v>
      </c>
      <c r="K250" s="75"/>
      <c r="L250" s="18">
        <f t="shared" si="70"/>
        <v>5.0000000000000001E-3</v>
      </c>
      <c r="M250" s="24">
        <f t="shared" si="71"/>
        <v>-2E-3</v>
      </c>
      <c r="N250" s="28"/>
      <c r="O250" s="3" t="e">
        <f t="shared" si="86"/>
        <v>#REF!</v>
      </c>
      <c r="P250" s="3" t="e">
        <f t="shared" si="87"/>
        <v>#REF!</v>
      </c>
      <c r="Q250" s="3" t="e">
        <f t="shared" si="88"/>
        <v>#REF!</v>
      </c>
      <c r="R250" s="4" t="e">
        <f t="shared" si="89"/>
        <v>#REF!</v>
      </c>
      <c r="S250" s="5" t="e">
        <f t="shared" si="85"/>
        <v>#REF!</v>
      </c>
      <c r="T250" s="77" t="e">
        <f t="shared" si="72"/>
        <v>#REF!</v>
      </c>
      <c r="U250" s="77" t="e">
        <f t="shared" si="35"/>
        <v>#REF!</v>
      </c>
      <c r="V250" s="5" t="e">
        <f t="shared" si="73"/>
        <v>#REF!</v>
      </c>
      <c r="W250" s="5" t="e">
        <f t="shared" si="74"/>
        <v>#REF!</v>
      </c>
      <c r="X250" s="5" t="e">
        <f t="shared" si="75"/>
        <v>#REF!</v>
      </c>
      <c r="Y250" s="73" t="e">
        <f t="shared" si="76"/>
        <v>#REF!</v>
      </c>
      <c r="Z250" s="32" t="e">
        <f t="shared" si="81"/>
        <v>#REF!</v>
      </c>
      <c r="AA250" s="32" t="e">
        <f t="shared" si="82"/>
        <v>#REF!</v>
      </c>
      <c r="AB250" s="32" t="e">
        <f t="shared" si="83"/>
        <v>#REF!</v>
      </c>
      <c r="AC250" s="32" t="e">
        <f t="shared" si="40"/>
        <v>#REF!</v>
      </c>
      <c r="AD250" s="29"/>
      <c r="AE250" s="20" t="str">
        <f t="shared" si="84"/>
        <v/>
      </c>
      <c r="AF250" s="76"/>
      <c r="AG250" s="60"/>
      <c r="AH250" s="60"/>
      <c r="AI250" s="61"/>
      <c r="AJ250" s="19"/>
      <c r="AK250" s="2" t="e">
        <f>#REF!</f>
        <v>#REF!</v>
      </c>
      <c r="AL250" s="2" t="e">
        <f>#REF!</f>
        <v>#REF!</v>
      </c>
      <c r="AM250" s="2" t="e">
        <f>#REF!</f>
        <v>#REF!</v>
      </c>
      <c r="AN250" s="2" t="e">
        <f>#REF!</f>
        <v>#REF!</v>
      </c>
      <c r="AO250" s="2" t="e">
        <f>#REF!</f>
        <v>#REF!</v>
      </c>
      <c r="AP250" s="2" t="e">
        <f>#REF!</f>
        <v>#REF!</v>
      </c>
      <c r="AQ250" s="2" t="e">
        <f>#REF!</f>
        <v>#REF!</v>
      </c>
      <c r="AR250" s="2" t="e">
        <f>#REF!</f>
        <v>#REF!</v>
      </c>
      <c r="AS250" s="2" t="e">
        <f>#REF!</f>
        <v>#REF!</v>
      </c>
      <c r="AT250" s="2" t="e">
        <f>#REF!</f>
        <v>#REF!</v>
      </c>
      <c r="AU250" s="2" t="e">
        <f>#REF!</f>
        <v>#REF!</v>
      </c>
      <c r="AV250" s="2" t="e">
        <f>#REF!</f>
        <v>#REF!</v>
      </c>
      <c r="AW250" s="2" t="e">
        <f>#REF!</f>
        <v>#REF!</v>
      </c>
      <c r="AX250" s="2" t="e">
        <f>#REF!</f>
        <v>#REF!</v>
      </c>
      <c r="AY250" s="2" t="e">
        <f>#REF!</f>
        <v>#REF!</v>
      </c>
      <c r="AZ250" s="2" t="e">
        <f>#REF!</f>
        <v>#REF!</v>
      </c>
      <c r="BA250" s="2" t="e">
        <f>#REF!</f>
        <v>#REF!</v>
      </c>
      <c r="BB250" s="2" t="e">
        <f>#REF!</f>
        <v>#REF!</v>
      </c>
      <c r="BC250" s="2" t="e">
        <f>#REF!</f>
        <v>#REF!</v>
      </c>
      <c r="BD250" s="2" t="e">
        <f>#REF!</f>
        <v>#REF!</v>
      </c>
      <c r="BE250" s="2" t="e">
        <f>#REF!</f>
        <v>#REF!</v>
      </c>
      <c r="BF250" s="2" t="e">
        <f>#REF!</f>
        <v>#REF!</v>
      </c>
      <c r="BG250" s="2" t="e">
        <f>#REF!</f>
        <v>#REF!</v>
      </c>
      <c r="BH250" s="2" t="e">
        <f>#REF!</f>
        <v>#REF!</v>
      </c>
      <c r="BI250" s="2" t="e">
        <f>#REF!</f>
        <v>#REF!</v>
      </c>
      <c r="BJ250" s="2" t="e">
        <f>#REF!</f>
        <v>#REF!</v>
      </c>
      <c r="BK250" s="2" t="e">
        <f>#REF!</f>
        <v>#REF!</v>
      </c>
      <c r="BL250" s="2" t="e">
        <f>#REF!</f>
        <v>#REF!</v>
      </c>
      <c r="BM250" s="2" t="e">
        <f>#REF!</f>
        <v>#REF!</v>
      </c>
      <c r="BN250" s="2" t="e">
        <f>#REF!</f>
        <v>#REF!</v>
      </c>
      <c r="BO250" s="2" t="e">
        <f>#REF!</f>
        <v>#REF!</v>
      </c>
      <c r="BP250" s="2" t="e">
        <f>#REF!</f>
        <v>#REF!</v>
      </c>
      <c r="BR250" s="113" t="str">
        <f t="shared" si="57"/>
        <v>FAI100-V2</v>
      </c>
      <c r="BS250" s="114">
        <f>OOC!G254</f>
        <v>0.01</v>
      </c>
      <c r="BT250" s="114">
        <f>OOC!H254</f>
        <v>-4.0000000000000001E-3</v>
      </c>
      <c r="BU250" s="3" t="e">
        <f t="shared" si="58"/>
        <v>#REF!</v>
      </c>
      <c r="BV250" s="3" t="e">
        <f t="shared" si="59"/>
        <v>#REF!</v>
      </c>
      <c r="BW250" s="3" t="e">
        <f t="shared" si="60"/>
        <v>#REF!</v>
      </c>
      <c r="BX250" s="115" t="e">
        <f>IF(AND(IF(OOC!G254="",0,OOC!G254) &gt;= IF(O250="",0,O250), IF(O250="",0,O250) &gt; IF(L250="",0,L250)), "OOC",
IF(AND(IF(M250="",0,M250) &gt; IF(P250="",0,P250), IF(P250="",0,P250) &gt;= IF(OOC!H254="",0,OOC!H254)), "OOC",
IF(IF(O250="",0,O250) &gt; IF(OOC!G254="",0,OOC!G254), "OOS",
IF(IF(OOC!H254="",0,OOC!H254) &gt; IF(P250="",0,P250), "OOS", "OK"))))</f>
        <v>#REF!</v>
      </c>
    </row>
    <row r="251" spans="1:76" ht="15" customHeight="1">
      <c r="A251" s="17">
        <v>29</v>
      </c>
      <c r="B251" s="91" t="s">
        <v>259</v>
      </c>
      <c r="C251" s="92" t="s">
        <v>276</v>
      </c>
      <c r="D251" s="88" t="s">
        <v>184</v>
      </c>
      <c r="E251" s="90"/>
      <c r="F251" s="12" t="s">
        <v>44</v>
      </c>
      <c r="G251" s="13">
        <v>0</v>
      </c>
      <c r="H251" s="14">
        <f>IF(OOC!S253=0,"",OOC!S253)</f>
        <v>8.0000000000000002E-3</v>
      </c>
      <c r="I251" s="14">
        <f>IF(OOC!T253=0,"",OOC!T253)</f>
        <v>-2E-3</v>
      </c>
      <c r="J251" s="94" t="s">
        <v>31</v>
      </c>
      <c r="K251" s="75"/>
      <c r="L251" s="18">
        <f t="shared" ref="L251:L292" si="90">IF(AND(G251="",H251=""),"",IF(G251="",H251,G251+H251))</f>
        <v>8.0000000000000002E-3</v>
      </c>
      <c r="M251" s="24">
        <f t="shared" ref="M251:M292" si="91">IF(AND(G251="",I251=""),"",IF(G251="",I251,G251+I251))</f>
        <v>-2E-3</v>
      </c>
      <c r="N251" s="28"/>
      <c r="O251" s="3" t="e">
        <f t="shared" si="86"/>
        <v>#REF!</v>
      </c>
      <c r="P251" s="3" t="e">
        <f t="shared" si="87"/>
        <v>#REF!</v>
      </c>
      <c r="Q251" s="3" t="e">
        <f t="shared" si="88"/>
        <v>#REF!</v>
      </c>
      <c r="R251" s="4" t="e">
        <f t="shared" si="89"/>
        <v>#REF!</v>
      </c>
      <c r="S251" s="5" t="e">
        <f t="shared" si="85"/>
        <v>#REF!</v>
      </c>
      <c r="T251" s="77" t="e">
        <f t="shared" ref="T251:T292" si="92">IF(OR($AK251="",ISNUMBER($AK251)=FALSE),"",IF(AND($F251="Tolerance",$G251&lt;&gt;""),($Q251-$G251)/(($L251-$M251)/2),IF(AND($F251="GD&amp;T",$H251&lt;&gt;""),$Q251/$H251,"")))</f>
        <v>#REF!</v>
      </c>
      <c r="U251" s="77" t="e">
        <f t="shared" si="35"/>
        <v>#REF!</v>
      </c>
      <c r="V251" s="5" t="e">
        <f t="shared" ref="V251:V292" si="93">IF(OR($AK251="",ISNUMBER($AK251)=FALSE),"",IF(H251="","",(L251-Q251)/(3*R251)))</f>
        <v>#REF!</v>
      </c>
      <c r="W251" s="5" t="e">
        <f t="shared" ref="W251:W292" si="94">IF(OR($AK251="",ISNUMBER($AK251)=FALSE),"",IF(I251="","",(Q251-M251)/(3*R251)))</f>
        <v>#REF!</v>
      </c>
      <c r="X251" s="5" t="e">
        <f t="shared" ref="X251:X287" si="95">IF(OR($AK251="",ISNUMBER($AK251)=FALSE),"",IF(AND(G251=0,I251=0),((H251)-(Q251))/(3*R251),MIN(V251:W251)))</f>
        <v>#REF!</v>
      </c>
      <c r="Y251" s="73" t="e">
        <f t="shared" ref="Y251:Y287" si="96">IF(OR($AK251="",ISNUMBER($AK251)=FALSE),"",IF(AND(G251=0,I251=0),NORMSDIST(3*X251),NORMSDIST(3*X251)+NORMSDIST(6*S251-3*X251)-1))</f>
        <v>#REF!</v>
      </c>
      <c r="Z251" s="32" t="e">
        <f t="shared" si="81"/>
        <v>#REF!</v>
      </c>
      <c r="AA251" s="32" t="e">
        <f t="shared" si="82"/>
        <v>#REF!</v>
      </c>
      <c r="AB251" s="32" t="e">
        <f t="shared" si="83"/>
        <v>#REF!</v>
      </c>
      <c r="AC251" s="32" t="e">
        <f t="shared" si="40"/>
        <v>#REF!</v>
      </c>
      <c r="AD251" s="29"/>
      <c r="AE251" s="20" t="str">
        <f t="shared" si="84"/>
        <v/>
      </c>
      <c r="AF251" s="76"/>
      <c r="AG251" s="60"/>
      <c r="AH251" s="60"/>
      <c r="AI251" s="61"/>
      <c r="AJ251" s="19"/>
      <c r="AK251" s="2" t="e">
        <f>#REF!</f>
        <v>#REF!</v>
      </c>
      <c r="AL251" s="2" t="e">
        <f>#REF!</f>
        <v>#REF!</v>
      </c>
      <c r="AM251" s="2" t="e">
        <f>#REF!</f>
        <v>#REF!</v>
      </c>
      <c r="AN251" s="2" t="e">
        <f>#REF!</f>
        <v>#REF!</v>
      </c>
      <c r="AO251" s="2" t="e">
        <f>#REF!</f>
        <v>#REF!</v>
      </c>
      <c r="AP251" s="2" t="e">
        <f>#REF!</f>
        <v>#REF!</v>
      </c>
      <c r="AQ251" s="2" t="e">
        <f>#REF!</f>
        <v>#REF!</v>
      </c>
      <c r="AR251" s="2" t="e">
        <f>#REF!</f>
        <v>#REF!</v>
      </c>
      <c r="AS251" s="2" t="e">
        <f>#REF!</f>
        <v>#REF!</v>
      </c>
      <c r="AT251" s="2" t="e">
        <f>#REF!</f>
        <v>#REF!</v>
      </c>
      <c r="AU251" s="2" t="e">
        <f>#REF!</f>
        <v>#REF!</v>
      </c>
      <c r="AV251" s="2" t="e">
        <f>#REF!</f>
        <v>#REF!</v>
      </c>
      <c r="AW251" s="2" t="e">
        <f>#REF!</f>
        <v>#REF!</v>
      </c>
      <c r="AX251" s="2" t="e">
        <f>#REF!</f>
        <v>#REF!</v>
      </c>
      <c r="AY251" s="2" t="e">
        <f>#REF!</f>
        <v>#REF!</v>
      </c>
      <c r="AZ251" s="2" t="e">
        <f>#REF!</f>
        <v>#REF!</v>
      </c>
      <c r="BA251" s="2" t="e">
        <f>#REF!</f>
        <v>#REF!</v>
      </c>
      <c r="BB251" s="2" t="e">
        <f>#REF!</f>
        <v>#REF!</v>
      </c>
      <c r="BC251" s="2" t="e">
        <f>#REF!</f>
        <v>#REF!</v>
      </c>
      <c r="BD251" s="2" t="e">
        <f>#REF!</f>
        <v>#REF!</v>
      </c>
      <c r="BE251" s="2" t="e">
        <f>#REF!</f>
        <v>#REF!</v>
      </c>
      <c r="BF251" s="2" t="e">
        <f>#REF!</f>
        <v>#REF!</v>
      </c>
      <c r="BG251" s="2" t="e">
        <f>#REF!</f>
        <v>#REF!</v>
      </c>
      <c r="BH251" s="2" t="e">
        <f>#REF!</f>
        <v>#REF!</v>
      </c>
      <c r="BI251" s="2" t="e">
        <f>#REF!</f>
        <v>#REF!</v>
      </c>
      <c r="BJ251" s="2" t="e">
        <f>#REF!</f>
        <v>#REF!</v>
      </c>
      <c r="BK251" s="2" t="e">
        <f>#REF!</f>
        <v>#REF!</v>
      </c>
      <c r="BL251" s="2" t="e">
        <f>#REF!</f>
        <v>#REF!</v>
      </c>
      <c r="BM251" s="2" t="e">
        <f>#REF!</f>
        <v>#REF!</v>
      </c>
      <c r="BN251" s="2" t="e">
        <f>#REF!</f>
        <v>#REF!</v>
      </c>
      <c r="BO251" s="2" t="e">
        <f>#REF!</f>
        <v>#REF!</v>
      </c>
      <c r="BP251" s="2" t="e">
        <f>#REF!</f>
        <v>#REF!</v>
      </c>
      <c r="BR251" s="113" t="str">
        <f t="shared" si="57"/>
        <v>FAI101-V2</v>
      </c>
      <c r="BS251" s="114">
        <f>OOC!G255</f>
        <v>1.4999999999999999E-2</v>
      </c>
      <c r="BT251" s="114">
        <f>OOC!H255</f>
        <v>-5.0000000000000001E-3</v>
      </c>
      <c r="BU251" s="3" t="e">
        <f t="shared" si="58"/>
        <v>#REF!</v>
      </c>
      <c r="BV251" s="3" t="e">
        <f t="shared" si="59"/>
        <v>#REF!</v>
      </c>
      <c r="BW251" s="3" t="e">
        <f t="shared" si="60"/>
        <v>#REF!</v>
      </c>
      <c r="BX251" s="115" t="e">
        <f>IF(AND(IF(OOC!G255="",0,OOC!G255) &gt;= IF(O251="",0,O251), IF(O251="",0,O251) &gt; IF(L251="",0,L251)), "OOC",
IF(AND(IF(M251="",0,M251) &gt; IF(P251="",0,P251), IF(P251="",0,P251) &gt;= IF(OOC!H255="",0,OOC!H255)), "OOC",
IF(IF(O251="",0,O251) &gt; IF(OOC!G255="",0,OOC!G255), "OOS",
IF(IF(OOC!H255="",0,OOC!H255) &gt; IF(P251="",0,P251), "OOS", "OK"))))</f>
        <v>#REF!</v>
      </c>
    </row>
    <row r="252" spans="1:76" ht="15" customHeight="1">
      <c r="A252" s="17">
        <v>29</v>
      </c>
      <c r="B252" s="91" t="s">
        <v>259</v>
      </c>
      <c r="C252" s="92" t="s">
        <v>248</v>
      </c>
      <c r="D252" s="88" t="s">
        <v>184</v>
      </c>
      <c r="E252" s="90"/>
      <c r="F252" s="12" t="s">
        <v>44</v>
      </c>
      <c r="G252" s="13">
        <v>0</v>
      </c>
      <c r="H252" s="14">
        <f>IF(OOC!S254=0,"",OOC!S254)</f>
        <v>0.01</v>
      </c>
      <c r="I252" s="14">
        <f>IF(OOC!T254=0,"",OOC!T254)</f>
        <v>-4.0000000000000001E-3</v>
      </c>
      <c r="J252" s="94" t="s">
        <v>31</v>
      </c>
      <c r="K252" s="75"/>
      <c r="L252" s="18">
        <f t="shared" si="90"/>
        <v>0.01</v>
      </c>
      <c r="M252" s="24">
        <f t="shared" si="91"/>
        <v>-4.0000000000000001E-3</v>
      </c>
      <c r="N252" s="28"/>
      <c r="O252" s="3" t="e">
        <f t="shared" si="86"/>
        <v>#REF!</v>
      </c>
      <c r="P252" s="3" t="e">
        <f t="shared" si="87"/>
        <v>#REF!</v>
      </c>
      <c r="Q252" s="3" t="e">
        <f t="shared" si="88"/>
        <v>#REF!</v>
      </c>
      <c r="R252" s="4" t="e">
        <f t="shared" si="89"/>
        <v>#REF!</v>
      </c>
      <c r="S252" s="5" t="e">
        <f t="shared" si="85"/>
        <v>#REF!</v>
      </c>
      <c r="T252" s="77" t="e">
        <f t="shared" si="92"/>
        <v>#REF!</v>
      </c>
      <c r="U252" s="77" t="e">
        <f t="shared" si="35"/>
        <v>#REF!</v>
      </c>
      <c r="V252" s="5" t="e">
        <f t="shared" si="93"/>
        <v>#REF!</v>
      </c>
      <c r="W252" s="5" t="e">
        <f t="shared" si="94"/>
        <v>#REF!</v>
      </c>
      <c r="X252" s="5" t="e">
        <f t="shared" si="95"/>
        <v>#REF!</v>
      </c>
      <c r="Y252" s="73" t="e">
        <f t="shared" si="96"/>
        <v>#REF!</v>
      </c>
      <c r="Z252" s="32" t="e">
        <f t="shared" si="81"/>
        <v>#REF!</v>
      </c>
      <c r="AA252" s="32" t="e">
        <f t="shared" si="82"/>
        <v>#REF!</v>
      </c>
      <c r="AB252" s="32" t="e">
        <f t="shared" si="83"/>
        <v>#REF!</v>
      </c>
      <c r="AC252" s="32" t="e">
        <f t="shared" si="40"/>
        <v>#REF!</v>
      </c>
      <c r="AD252" s="29"/>
      <c r="AE252" s="20" t="str">
        <f t="shared" si="84"/>
        <v/>
      </c>
      <c r="AF252" s="76"/>
      <c r="AG252" s="60"/>
      <c r="AH252" s="60"/>
      <c r="AI252" s="61"/>
      <c r="AJ252" s="19"/>
      <c r="AK252" s="2" t="e">
        <f>#REF!</f>
        <v>#REF!</v>
      </c>
      <c r="AL252" s="2" t="e">
        <f>#REF!</f>
        <v>#REF!</v>
      </c>
      <c r="AM252" s="2" t="e">
        <f>#REF!</f>
        <v>#REF!</v>
      </c>
      <c r="AN252" s="2" t="e">
        <f>#REF!</f>
        <v>#REF!</v>
      </c>
      <c r="AO252" s="2" t="e">
        <f>#REF!</f>
        <v>#REF!</v>
      </c>
      <c r="AP252" s="2" t="e">
        <f>#REF!</f>
        <v>#REF!</v>
      </c>
      <c r="AQ252" s="2" t="e">
        <f>#REF!</f>
        <v>#REF!</v>
      </c>
      <c r="AR252" s="2" t="e">
        <f>#REF!</f>
        <v>#REF!</v>
      </c>
      <c r="AS252" s="2" t="e">
        <f>#REF!</f>
        <v>#REF!</v>
      </c>
      <c r="AT252" s="2" t="e">
        <f>#REF!</f>
        <v>#REF!</v>
      </c>
      <c r="AU252" s="2" t="e">
        <f>#REF!</f>
        <v>#REF!</v>
      </c>
      <c r="AV252" s="2" t="e">
        <f>#REF!</f>
        <v>#REF!</v>
      </c>
      <c r="AW252" s="2" t="e">
        <f>#REF!</f>
        <v>#REF!</v>
      </c>
      <c r="AX252" s="2" t="e">
        <f>#REF!</f>
        <v>#REF!</v>
      </c>
      <c r="AY252" s="2" t="e">
        <f>#REF!</f>
        <v>#REF!</v>
      </c>
      <c r="AZ252" s="2" t="e">
        <f>#REF!</f>
        <v>#REF!</v>
      </c>
      <c r="BA252" s="2" t="e">
        <f>#REF!</f>
        <v>#REF!</v>
      </c>
      <c r="BB252" s="2" t="e">
        <f>#REF!</f>
        <v>#REF!</v>
      </c>
      <c r="BC252" s="2" t="e">
        <f>#REF!</f>
        <v>#REF!</v>
      </c>
      <c r="BD252" s="2" t="e">
        <f>#REF!</f>
        <v>#REF!</v>
      </c>
      <c r="BE252" s="2" t="e">
        <f>#REF!</f>
        <v>#REF!</v>
      </c>
      <c r="BF252" s="2" t="e">
        <f>#REF!</f>
        <v>#REF!</v>
      </c>
      <c r="BG252" s="2" t="e">
        <f>#REF!</f>
        <v>#REF!</v>
      </c>
      <c r="BH252" s="2" t="e">
        <f>#REF!</f>
        <v>#REF!</v>
      </c>
      <c r="BI252" s="2" t="e">
        <f>#REF!</f>
        <v>#REF!</v>
      </c>
      <c r="BJ252" s="2" t="e">
        <f>#REF!</f>
        <v>#REF!</v>
      </c>
      <c r="BK252" s="2" t="e">
        <f>#REF!</f>
        <v>#REF!</v>
      </c>
      <c r="BL252" s="2" t="e">
        <f>#REF!</f>
        <v>#REF!</v>
      </c>
      <c r="BM252" s="2" t="e">
        <f>#REF!</f>
        <v>#REF!</v>
      </c>
      <c r="BN252" s="2" t="e">
        <f>#REF!</f>
        <v>#REF!</v>
      </c>
      <c r="BO252" s="2" t="e">
        <f>#REF!</f>
        <v>#REF!</v>
      </c>
      <c r="BP252" s="2" t="e">
        <f>#REF!</f>
        <v>#REF!</v>
      </c>
      <c r="BR252" s="113" t="str">
        <f t="shared" si="57"/>
        <v>FAI102-V2</v>
      </c>
      <c r="BS252" s="114">
        <f>OOC!G256</f>
        <v>-0.44</v>
      </c>
      <c r="BT252" s="114">
        <f>OOC!H256</f>
        <v>-0.46</v>
      </c>
      <c r="BU252" s="3" t="e">
        <f t="shared" si="58"/>
        <v>#REF!</v>
      </c>
      <c r="BV252" s="3" t="e">
        <f t="shared" si="59"/>
        <v>#REF!</v>
      </c>
      <c r="BW252" s="3" t="e">
        <f t="shared" si="60"/>
        <v>#REF!</v>
      </c>
      <c r="BX252" s="115" t="e">
        <f>IF(AND(IF(OOC!G256="",0,OOC!G256) &gt;= IF(O252="",0,O252), IF(O252="",0,O252) &gt; IF(L252="",0,L252)), "OOC",
IF(AND(IF(M252="",0,M252) &gt; IF(P252="",0,P252), IF(P252="",0,P252) &gt;= IF(OOC!H256="",0,OOC!H256)), "OOC",
IF(IF(O252="",0,O252) &gt; IF(OOC!G256="",0,OOC!G256), "OOS",
IF(IF(OOC!H256="",0,OOC!H256) &gt; IF(P252="",0,P252), "OOS", "OK"))))</f>
        <v>#REF!</v>
      </c>
    </row>
    <row r="253" spans="1:76" ht="15" customHeight="1">
      <c r="A253" s="17">
        <v>31</v>
      </c>
      <c r="B253" s="91" t="s">
        <v>260</v>
      </c>
      <c r="C253" s="92" t="s">
        <v>249</v>
      </c>
      <c r="D253" s="88" t="s">
        <v>184</v>
      </c>
      <c r="E253" s="90"/>
      <c r="F253" s="12" t="s">
        <v>44</v>
      </c>
      <c r="G253" s="13">
        <v>0</v>
      </c>
      <c r="H253" s="14" t="e">
        <f>IF(OOC!S255=0,"",OOC!S255)</f>
        <v>#REF!</v>
      </c>
      <c r="I253" s="14" t="e">
        <f>IF(OOC!T255=0,"",OOC!T255)</f>
        <v>#REF!</v>
      </c>
      <c r="J253" s="94" t="s">
        <v>31</v>
      </c>
      <c r="K253" s="75"/>
      <c r="L253" s="18" t="e">
        <f t="shared" si="90"/>
        <v>#REF!</v>
      </c>
      <c r="M253" s="24" t="e">
        <f t="shared" si="91"/>
        <v>#REF!</v>
      </c>
      <c r="N253" s="28"/>
      <c r="O253" s="3" t="e">
        <f t="shared" si="86"/>
        <v>#REF!</v>
      </c>
      <c r="P253" s="3" t="e">
        <f t="shared" si="87"/>
        <v>#REF!</v>
      </c>
      <c r="Q253" s="3" t="e">
        <f t="shared" si="88"/>
        <v>#REF!</v>
      </c>
      <c r="R253" s="4" t="e">
        <f t="shared" si="89"/>
        <v>#REF!</v>
      </c>
      <c r="S253" s="5" t="e">
        <f t="shared" si="85"/>
        <v>#REF!</v>
      </c>
      <c r="T253" s="77" t="e">
        <f t="shared" si="92"/>
        <v>#REF!</v>
      </c>
      <c r="U253" s="77" t="e">
        <f t="shared" si="35"/>
        <v>#REF!</v>
      </c>
      <c r="V253" s="5" t="e">
        <f t="shared" si="93"/>
        <v>#REF!</v>
      </c>
      <c r="W253" s="5" t="e">
        <f t="shared" si="94"/>
        <v>#REF!</v>
      </c>
      <c r="X253" s="5" t="e">
        <f t="shared" si="95"/>
        <v>#REF!</v>
      </c>
      <c r="Y253" s="73" t="e">
        <f t="shared" si="96"/>
        <v>#REF!</v>
      </c>
      <c r="Z253" s="32" t="e">
        <f t="shared" si="81"/>
        <v>#REF!</v>
      </c>
      <c r="AA253" s="32" t="e">
        <f t="shared" si="82"/>
        <v>#REF!</v>
      </c>
      <c r="AB253" s="32" t="e">
        <f t="shared" si="83"/>
        <v>#REF!</v>
      </c>
      <c r="AC253" s="32" t="e">
        <f t="shared" si="40"/>
        <v>#REF!</v>
      </c>
      <c r="AD253" s="29"/>
      <c r="AE253" s="20" t="str">
        <f t="shared" si="84"/>
        <v/>
      </c>
      <c r="AF253" s="76"/>
      <c r="AG253" s="60"/>
      <c r="AH253" s="60"/>
      <c r="AI253" s="61"/>
      <c r="AJ253" s="19"/>
      <c r="AK253" s="2" t="e">
        <f>#REF!</f>
        <v>#REF!</v>
      </c>
      <c r="AL253" s="2" t="e">
        <f>#REF!</f>
        <v>#REF!</v>
      </c>
      <c r="AM253" s="2" t="e">
        <f>#REF!</f>
        <v>#REF!</v>
      </c>
      <c r="AN253" s="2" t="e">
        <f>#REF!</f>
        <v>#REF!</v>
      </c>
      <c r="AO253" s="2" t="e">
        <f>#REF!</f>
        <v>#REF!</v>
      </c>
      <c r="AP253" s="2" t="e">
        <f>#REF!</f>
        <v>#REF!</v>
      </c>
      <c r="AQ253" s="2" t="e">
        <f>#REF!</f>
        <v>#REF!</v>
      </c>
      <c r="AR253" s="2" t="e">
        <f>#REF!</f>
        <v>#REF!</v>
      </c>
      <c r="AS253" s="2" t="e">
        <f>#REF!</f>
        <v>#REF!</v>
      </c>
      <c r="AT253" s="2" t="e">
        <f>#REF!</f>
        <v>#REF!</v>
      </c>
      <c r="AU253" s="2" t="e">
        <f>#REF!</f>
        <v>#REF!</v>
      </c>
      <c r="AV253" s="2" t="e">
        <f>#REF!</f>
        <v>#REF!</v>
      </c>
      <c r="AW253" s="2" t="e">
        <f>#REF!</f>
        <v>#REF!</v>
      </c>
      <c r="AX253" s="2" t="e">
        <f>#REF!</f>
        <v>#REF!</v>
      </c>
      <c r="AY253" s="2" t="e">
        <f>#REF!</f>
        <v>#REF!</v>
      </c>
      <c r="AZ253" s="2" t="e">
        <f>#REF!</f>
        <v>#REF!</v>
      </c>
      <c r="BA253" s="2" t="e">
        <f>#REF!</f>
        <v>#REF!</v>
      </c>
      <c r="BB253" s="2" t="e">
        <f>#REF!</f>
        <v>#REF!</v>
      </c>
      <c r="BC253" s="2" t="e">
        <f>#REF!</f>
        <v>#REF!</v>
      </c>
      <c r="BD253" s="2" t="e">
        <f>#REF!</f>
        <v>#REF!</v>
      </c>
      <c r="BE253" s="2" t="e">
        <f>#REF!</f>
        <v>#REF!</v>
      </c>
      <c r="BF253" s="2" t="e">
        <f>#REF!</f>
        <v>#REF!</v>
      </c>
      <c r="BG253" s="2" t="e">
        <f>#REF!</f>
        <v>#REF!</v>
      </c>
      <c r="BH253" s="2" t="e">
        <f>#REF!</f>
        <v>#REF!</v>
      </c>
      <c r="BI253" s="2" t="e">
        <f>#REF!</f>
        <v>#REF!</v>
      </c>
      <c r="BJ253" s="2" t="e">
        <f>#REF!</f>
        <v>#REF!</v>
      </c>
      <c r="BK253" s="2" t="e">
        <f>#REF!</f>
        <v>#REF!</v>
      </c>
      <c r="BL253" s="2" t="e">
        <f>#REF!</f>
        <v>#REF!</v>
      </c>
      <c r="BM253" s="2" t="e">
        <f>#REF!</f>
        <v>#REF!</v>
      </c>
      <c r="BN253" s="2" t="e">
        <f>#REF!</f>
        <v>#REF!</v>
      </c>
      <c r="BO253" s="2" t="e">
        <f>#REF!</f>
        <v>#REF!</v>
      </c>
      <c r="BP253" s="2" t="e">
        <f>#REF!</f>
        <v>#REF!</v>
      </c>
      <c r="BR253" s="113" t="str">
        <f t="shared" si="57"/>
        <v>FAI103-V2</v>
      </c>
      <c r="BS253" s="114">
        <f>OOC!G257</f>
        <v>2E-3</v>
      </c>
      <c r="BT253" s="114">
        <f>OOC!H257</f>
        <v>-3.0000000000000001E-3</v>
      </c>
      <c r="BU253" s="3" t="e">
        <f t="shared" si="58"/>
        <v>#REF!</v>
      </c>
      <c r="BV253" s="3" t="e">
        <f t="shared" si="59"/>
        <v>#REF!</v>
      </c>
      <c r="BW253" s="3" t="e">
        <f t="shared" si="60"/>
        <v>#REF!</v>
      </c>
      <c r="BX253" s="115" t="e">
        <f>IF(AND(IF(OOC!G257="",0,OOC!G257) &gt;= IF(O253="",0,O253), IF(O253="",0,O253) &gt; IF(L253="",0,L253)), "OOC",
IF(AND(IF(M253="",0,M253) &gt; IF(P253="",0,P253), IF(P253="",0,P253) &gt;= IF(OOC!H257="",0,OOC!H257)), "OOC",
IF(IF(O253="",0,O253) &gt; IF(OOC!G257="",0,OOC!G257), "OOS",
IF(IF(OOC!H257="",0,OOC!H257) &gt; IF(P253="",0,P253), "OOS", "OK"))))</f>
        <v>#REF!</v>
      </c>
    </row>
    <row r="254" spans="1:76" ht="15" customHeight="1">
      <c r="A254" s="17">
        <v>31</v>
      </c>
      <c r="B254" s="91" t="s">
        <v>254</v>
      </c>
      <c r="C254" s="92" t="s">
        <v>263</v>
      </c>
      <c r="D254" s="88" t="s">
        <v>184</v>
      </c>
      <c r="E254" s="90">
        <v>1.33</v>
      </c>
      <c r="F254" s="12" t="s">
        <v>44</v>
      </c>
      <c r="G254" s="13">
        <v>-0.45</v>
      </c>
      <c r="H254" s="14" t="e">
        <f>IF(OOC!S256=0,"",OOC!S256)</f>
        <v>#REF!</v>
      </c>
      <c r="I254" s="14" t="e">
        <f>IF(OOC!T256=0,"",OOC!T256)</f>
        <v>#REF!</v>
      </c>
      <c r="J254" s="94" t="s">
        <v>31</v>
      </c>
      <c r="K254" s="75"/>
      <c r="L254" s="18" t="e">
        <f t="shared" si="90"/>
        <v>#REF!</v>
      </c>
      <c r="M254" s="24" t="e">
        <f t="shared" si="91"/>
        <v>#REF!</v>
      </c>
      <c r="N254" s="28"/>
      <c r="O254" s="3" t="e">
        <f t="shared" si="86"/>
        <v>#REF!</v>
      </c>
      <c r="P254" s="3" t="e">
        <f t="shared" si="87"/>
        <v>#REF!</v>
      </c>
      <c r="Q254" s="3" t="e">
        <f t="shared" si="88"/>
        <v>#REF!</v>
      </c>
      <c r="R254" s="4" t="e">
        <f t="shared" si="89"/>
        <v>#REF!</v>
      </c>
      <c r="S254" s="5" t="e">
        <f t="shared" si="85"/>
        <v>#REF!</v>
      </c>
      <c r="T254" s="77" t="e">
        <f t="shared" si="92"/>
        <v>#REF!</v>
      </c>
      <c r="U254" s="77" t="e">
        <f t="shared" si="35"/>
        <v>#REF!</v>
      </c>
      <c r="V254" s="5" t="e">
        <f t="shared" si="93"/>
        <v>#REF!</v>
      </c>
      <c r="W254" s="5" t="e">
        <f t="shared" si="94"/>
        <v>#REF!</v>
      </c>
      <c r="X254" s="5" t="e">
        <f t="shared" si="95"/>
        <v>#REF!</v>
      </c>
      <c r="Y254" s="73" t="e">
        <f t="shared" si="96"/>
        <v>#REF!</v>
      </c>
      <c r="Z254" s="32" t="e">
        <f t="shared" si="81"/>
        <v>#REF!</v>
      </c>
      <c r="AA254" s="32" t="e">
        <f t="shared" si="82"/>
        <v>#REF!</v>
      </c>
      <c r="AB254" s="32" t="e">
        <f t="shared" si="83"/>
        <v>#REF!</v>
      </c>
      <c r="AC254" s="32" t="e">
        <f t="shared" si="40"/>
        <v>#REF!</v>
      </c>
      <c r="AD254" s="29"/>
      <c r="AE254" s="20" t="str">
        <f t="shared" si="84"/>
        <v/>
      </c>
      <c r="AF254" s="76"/>
      <c r="AG254" s="60"/>
      <c r="AH254" s="60"/>
      <c r="AI254" s="61"/>
      <c r="AJ254" s="19"/>
      <c r="AK254" s="2" t="e">
        <f>#REF!</f>
        <v>#REF!</v>
      </c>
      <c r="AL254" s="2" t="e">
        <f>#REF!</f>
        <v>#REF!</v>
      </c>
      <c r="AM254" s="2" t="e">
        <f>#REF!</f>
        <v>#REF!</v>
      </c>
      <c r="AN254" s="2" t="e">
        <f>#REF!</f>
        <v>#REF!</v>
      </c>
      <c r="AO254" s="2" t="e">
        <f>#REF!</f>
        <v>#REF!</v>
      </c>
      <c r="AP254" s="2" t="e">
        <f>#REF!</f>
        <v>#REF!</v>
      </c>
      <c r="AQ254" s="2" t="e">
        <f>#REF!</f>
        <v>#REF!</v>
      </c>
      <c r="AR254" s="2" t="e">
        <f>#REF!</f>
        <v>#REF!</v>
      </c>
      <c r="AS254" s="2" t="e">
        <f>#REF!</f>
        <v>#REF!</v>
      </c>
      <c r="AT254" s="2" t="e">
        <f>#REF!</f>
        <v>#REF!</v>
      </c>
      <c r="AU254" s="2" t="e">
        <f>#REF!</f>
        <v>#REF!</v>
      </c>
      <c r="AV254" s="2" t="e">
        <f>#REF!</f>
        <v>#REF!</v>
      </c>
      <c r="AW254" s="2" t="e">
        <f>#REF!</f>
        <v>#REF!</v>
      </c>
      <c r="AX254" s="2" t="e">
        <f>#REF!</f>
        <v>#REF!</v>
      </c>
      <c r="AY254" s="2" t="e">
        <f>#REF!</f>
        <v>#REF!</v>
      </c>
      <c r="AZ254" s="2" t="e">
        <f>#REF!</f>
        <v>#REF!</v>
      </c>
      <c r="BA254" s="2" t="e">
        <f>#REF!</f>
        <v>#REF!</v>
      </c>
      <c r="BB254" s="2" t="e">
        <f>#REF!</f>
        <v>#REF!</v>
      </c>
      <c r="BC254" s="2" t="e">
        <f>#REF!</f>
        <v>#REF!</v>
      </c>
      <c r="BD254" s="2" t="e">
        <f>#REF!</f>
        <v>#REF!</v>
      </c>
      <c r="BE254" s="2" t="e">
        <f>#REF!</f>
        <v>#REF!</v>
      </c>
      <c r="BF254" s="2" t="e">
        <f>#REF!</f>
        <v>#REF!</v>
      </c>
      <c r="BG254" s="2" t="e">
        <f>#REF!</f>
        <v>#REF!</v>
      </c>
      <c r="BH254" s="2" t="e">
        <f>#REF!</f>
        <v>#REF!</v>
      </c>
      <c r="BI254" s="2" t="e">
        <f>#REF!</f>
        <v>#REF!</v>
      </c>
      <c r="BJ254" s="2" t="e">
        <f>#REF!</f>
        <v>#REF!</v>
      </c>
      <c r="BK254" s="2" t="e">
        <f>#REF!</f>
        <v>#REF!</v>
      </c>
      <c r="BL254" s="2" t="e">
        <f>#REF!</f>
        <v>#REF!</v>
      </c>
      <c r="BM254" s="2" t="e">
        <f>#REF!</f>
        <v>#REF!</v>
      </c>
      <c r="BN254" s="2" t="e">
        <f>#REF!</f>
        <v>#REF!</v>
      </c>
      <c r="BO254" s="2" t="e">
        <f>#REF!</f>
        <v>#REF!</v>
      </c>
      <c r="BP254" s="2" t="e">
        <f>#REF!</f>
        <v>#REF!</v>
      </c>
      <c r="BR254" s="113" t="str">
        <f t="shared" si="57"/>
        <v>FAI104-V3</v>
      </c>
      <c r="BS254" s="114">
        <f>OOC!G258</f>
        <v>2E-3</v>
      </c>
      <c r="BT254" s="114">
        <f>OOC!H258</f>
        <v>-5.0000000000000001E-3</v>
      </c>
      <c r="BU254" s="3" t="e">
        <f t="shared" si="58"/>
        <v>#REF!</v>
      </c>
      <c r="BV254" s="3" t="e">
        <f t="shared" si="59"/>
        <v>#REF!</v>
      </c>
      <c r="BW254" s="3" t="e">
        <f t="shared" si="60"/>
        <v>#REF!</v>
      </c>
      <c r="BX254" s="115" t="e">
        <f>IF(AND(IF(OOC!G258="",0,OOC!G258) &gt;= IF(O254="",0,O254), IF(O254="",0,O254) &gt; IF(L254="",0,L254)), "OOC",
IF(AND(IF(M254="",0,M254) &gt; IF(P254="",0,P254), IF(P254="",0,P254) &gt;= IF(OOC!H258="",0,OOC!H258)), "OOC",
IF(IF(O254="",0,O254) &gt; IF(OOC!G258="",0,OOC!G258), "OOS",
IF(IF(OOC!H258="",0,OOC!H258) &gt; IF(P254="",0,P254), "OOS", "OK"))))</f>
        <v>#REF!</v>
      </c>
    </row>
    <row r="255" spans="1:76" ht="15" customHeight="1">
      <c r="A255" s="17">
        <v>31</v>
      </c>
      <c r="B255" s="91" t="s">
        <v>259</v>
      </c>
      <c r="C255" s="92" t="s">
        <v>250</v>
      </c>
      <c r="D255" s="88" t="s">
        <v>184</v>
      </c>
      <c r="E255" s="90"/>
      <c r="F255" s="12" t="s">
        <v>44</v>
      </c>
      <c r="G255" s="13">
        <v>0</v>
      </c>
      <c r="H255" s="14">
        <f>IF(OOC!S257=0,"",OOC!S257)</f>
        <v>2E-3</v>
      </c>
      <c r="I255" s="14">
        <f>IF(OOC!T257=0,"",OOC!T257)</f>
        <v>-3.0000000000000001E-3</v>
      </c>
      <c r="J255" s="94" t="s">
        <v>31</v>
      </c>
      <c r="K255" s="75"/>
      <c r="L255" s="18">
        <f t="shared" si="90"/>
        <v>2E-3</v>
      </c>
      <c r="M255" s="24">
        <f t="shared" si="91"/>
        <v>-3.0000000000000001E-3</v>
      </c>
      <c r="N255" s="28"/>
      <c r="O255" s="3" t="e">
        <f t="shared" si="86"/>
        <v>#REF!</v>
      </c>
      <c r="P255" s="3" t="e">
        <f t="shared" si="87"/>
        <v>#REF!</v>
      </c>
      <c r="Q255" s="3" t="e">
        <f t="shared" si="88"/>
        <v>#REF!</v>
      </c>
      <c r="R255" s="4" t="e">
        <f t="shared" si="89"/>
        <v>#REF!</v>
      </c>
      <c r="S255" s="5" t="e">
        <f t="shared" si="85"/>
        <v>#REF!</v>
      </c>
      <c r="T255" s="77" t="e">
        <f t="shared" si="92"/>
        <v>#REF!</v>
      </c>
      <c r="U255" s="77" t="e">
        <f t="shared" si="35"/>
        <v>#REF!</v>
      </c>
      <c r="V255" s="5" t="e">
        <f t="shared" si="93"/>
        <v>#REF!</v>
      </c>
      <c r="W255" s="5" t="e">
        <f t="shared" si="94"/>
        <v>#REF!</v>
      </c>
      <c r="X255" s="5" t="e">
        <f t="shared" si="95"/>
        <v>#REF!</v>
      </c>
      <c r="Y255" s="73" t="e">
        <f t="shared" si="96"/>
        <v>#REF!</v>
      </c>
      <c r="Z255" s="32" t="e">
        <f t="shared" si="81"/>
        <v>#REF!</v>
      </c>
      <c r="AA255" s="32" t="e">
        <f t="shared" si="82"/>
        <v>#REF!</v>
      </c>
      <c r="AB255" s="32" t="e">
        <f t="shared" si="83"/>
        <v>#REF!</v>
      </c>
      <c r="AC255" s="32" t="e">
        <f t="shared" si="40"/>
        <v>#REF!</v>
      </c>
      <c r="AD255" s="29"/>
      <c r="AE255" s="20" t="str">
        <f t="shared" si="84"/>
        <v/>
      </c>
      <c r="AF255" s="76"/>
      <c r="AG255" s="60"/>
      <c r="AH255" s="60"/>
      <c r="AI255" s="61"/>
      <c r="AJ255" s="19"/>
      <c r="AK255" s="2" t="e">
        <f>#REF!</f>
        <v>#REF!</v>
      </c>
      <c r="AL255" s="2" t="e">
        <f>#REF!</f>
        <v>#REF!</v>
      </c>
      <c r="AM255" s="2" t="e">
        <f>#REF!</f>
        <v>#REF!</v>
      </c>
      <c r="AN255" s="2" t="e">
        <f>#REF!</f>
        <v>#REF!</v>
      </c>
      <c r="AO255" s="2" t="e">
        <f>#REF!</f>
        <v>#REF!</v>
      </c>
      <c r="AP255" s="2" t="e">
        <f>#REF!</f>
        <v>#REF!</v>
      </c>
      <c r="AQ255" s="2" t="e">
        <f>#REF!</f>
        <v>#REF!</v>
      </c>
      <c r="AR255" s="2" t="e">
        <f>#REF!</f>
        <v>#REF!</v>
      </c>
      <c r="AS255" s="2" t="e">
        <f>#REF!</f>
        <v>#REF!</v>
      </c>
      <c r="AT255" s="2" t="e">
        <f>#REF!</f>
        <v>#REF!</v>
      </c>
      <c r="AU255" s="2" t="e">
        <f>#REF!</f>
        <v>#REF!</v>
      </c>
      <c r="AV255" s="2" t="e">
        <f>#REF!</f>
        <v>#REF!</v>
      </c>
      <c r="AW255" s="2" t="e">
        <f>#REF!</f>
        <v>#REF!</v>
      </c>
      <c r="AX255" s="2" t="e">
        <f>#REF!</f>
        <v>#REF!</v>
      </c>
      <c r="AY255" s="2" t="e">
        <f>#REF!</f>
        <v>#REF!</v>
      </c>
      <c r="AZ255" s="2" t="e">
        <f>#REF!</f>
        <v>#REF!</v>
      </c>
      <c r="BA255" s="2" t="e">
        <f>#REF!</f>
        <v>#REF!</v>
      </c>
      <c r="BB255" s="2" t="e">
        <f>#REF!</f>
        <v>#REF!</v>
      </c>
      <c r="BC255" s="2" t="e">
        <f>#REF!</f>
        <v>#REF!</v>
      </c>
      <c r="BD255" s="2" t="e">
        <f>#REF!</f>
        <v>#REF!</v>
      </c>
      <c r="BE255" s="2" t="e">
        <f>#REF!</f>
        <v>#REF!</v>
      </c>
      <c r="BF255" s="2" t="e">
        <f>#REF!</f>
        <v>#REF!</v>
      </c>
      <c r="BG255" s="2" t="e">
        <f>#REF!</f>
        <v>#REF!</v>
      </c>
      <c r="BH255" s="2" t="e">
        <f>#REF!</f>
        <v>#REF!</v>
      </c>
      <c r="BI255" s="2" t="e">
        <f>#REF!</f>
        <v>#REF!</v>
      </c>
      <c r="BJ255" s="2" t="e">
        <f>#REF!</f>
        <v>#REF!</v>
      </c>
      <c r="BK255" s="2" t="e">
        <f>#REF!</f>
        <v>#REF!</v>
      </c>
      <c r="BL255" s="2" t="e">
        <f>#REF!</f>
        <v>#REF!</v>
      </c>
      <c r="BM255" s="2" t="e">
        <f>#REF!</f>
        <v>#REF!</v>
      </c>
      <c r="BN255" s="2" t="e">
        <f>#REF!</f>
        <v>#REF!</v>
      </c>
      <c r="BO255" s="2" t="e">
        <f>#REF!</f>
        <v>#REF!</v>
      </c>
      <c r="BP255" s="2" t="e">
        <f>#REF!</f>
        <v>#REF!</v>
      </c>
      <c r="BR255" s="113" t="str">
        <f t="shared" si="57"/>
        <v>FAI105-V3</v>
      </c>
      <c r="BS255" s="114">
        <f>OOC!G259</f>
        <v>2E-3</v>
      </c>
      <c r="BT255" s="114">
        <f>OOC!H259</f>
        <v>-8.0000000000000002E-3</v>
      </c>
      <c r="BU255" s="3" t="e">
        <f t="shared" si="58"/>
        <v>#REF!</v>
      </c>
      <c r="BV255" s="3" t="e">
        <f t="shared" si="59"/>
        <v>#REF!</v>
      </c>
      <c r="BW255" s="3" t="e">
        <f t="shared" si="60"/>
        <v>#REF!</v>
      </c>
      <c r="BX255" s="115" t="e">
        <f>IF(AND(IF(OOC!G259="",0,OOC!G259) &gt;= IF(O255="",0,O255), IF(O255="",0,O255) &gt; IF(L255="",0,L255)), "OOC",
IF(AND(IF(M255="",0,M255) &gt; IF(P255="",0,P255), IF(P255="",0,P255) &gt;= IF(OOC!H259="",0,OOC!H259)), "OOC",
IF(IF(O255="",0,O255) &gt; IF(OOC!G259="",0,OOC!G259), "OOS",
IF(IF(OOC!H259="",0,OOC!H259) &gt; IF(P255="",0,P255), "OOS", "OK"))))</f>
        <v>#REF!</v>
      </c>
    </row>
    <row r="256" spans="1:76" ht="15" customHeight="1">
      <c r="A256" s="17">
        <v>31</v>
      </c>
      <c r="B256" s="91" t="s">
        <v>259</v>
      </c>
      <c r="C256" s="92" t="s">
        <v>251</v>
      </c>
      <c r="D256" s="88" t="s">
        <v>184</v>
      </c>
      <c r="E256" s="90"/>
      <c r="F256" s="12" t="s">
        <v>44</v>
      </c>
      <c r="G256" s="13">
        <v>0</v>
      </c>
      <c r="H256" s="14">
        <f>IF(OOC!S258=0,"",OOC!S258)</f>
        <v>2E-3</v>
      </c>
      <c r="I256" s="14">
        <f>IF(OOC!T258=0,"",OOC!T258)</f>
        <v>-5.0000000000000001E-3</v>
      </c>
      <c r="J256" s="94" t="s">
        <v>31</v>
      </c>
      <c r="K256" s="75"/>
      <c r="L256" s="18">
        <f t="shared" si="90"/>
        <v>2E-3</v>
      </c>
      <c r="M256" s="24">
        <f t="shared" si="91"/>
        <v>-5.0000000000000001E-3</v>
      </c>
      <c r="N256" s="28"/>
      <c r="O256" s="3" t="e">
        <f t="shared" si="86"/>
        <v>#REF!</v>
      </c>
      <c r="P256" s="3" t="e">
        <f t="shared" si="87"/>
        <v>#REF!</v>
      </c>
      <c r="Q256" s="3" t="e">
        <f t="shared" si="88"/>
        <v>#REF!</v>
      </c>
      <c r="R256" s="4" t="e">
        <f t="shared" si="89"/>
        <v>#REF!</v>
      </c>
      <c r="S256" s="5" t="e">
        <f t="shared" si="85"/>
        <v>#REF!</v>
      </c>
      <c r="T256" s="77" t="e">
        <f t="shared" si="92"/>
        <v>#REF!</v>
      </c>
      <c r="U256" s="77" t="e">
        <f t="shared" si="35"/>
        <v>#REF!</v>
      </c>
      <c r="V256" s="5" t="e">
        <f t="shared" si="93"/>
        <v>#REF!</v>
      </c>
      <c r="W256" s="5" t="e">
        <f t="shared" si="94"/>
        <v>#REF!</v>
      </c>
      <c r="X256" s="5" t="e">
        <f t="shared" si="95"/>
        <v>#REF!</v>
      </c>
      <c r="Y256" s="73" t="e">
        <f t="shared" si="96"/>
        <v>#REF!</v>
      </c>
      <c r="Z256" s="32" t="e">
        <f t="shared" si="81"/>
        <v>#REF!</v>
      </c>
      <c r="AA256" s="32" t="e">
        <f t="shared" si="82"/>
        <v>#REF!</v>
      </c>
      <c r="AB256" s="32" t="e">
        <f t="shared" si="83"/>
        <v>#REF!</v>
      </c>
      <c r="AC256" s="32" t="e">
        <f t="shared" si="40"/>
        <v>#REF!</v>
      </c>
      <c r="AD256" s="29"/>
      <c r="AE256" s="20" t="str">
        <f t="shared" si="84"/>
        <v/>
      </c>
      <c r="AF256" s="76"/>
      <c r="AG256" s="60"/>
      <c r="AH256" s="60"/>
      <c r="AI256" s="61"/>
      <c r="AJ256" s="19"/>
      <c r="AK256" s="2" t="e">
        <f>#REF!</f>
        <v>#REF!</v>
      </c>
      <c r="AL256" s="2" t="e">
        <f>#REF!</f>
        <v>#REF!</v>
      </c>
      <c r="AM256" s="2" t="e">
        <f>#REF!</f>
        <v>#REF!</v>
      </c>
      <c r="AN256" s="2" t="e">
        <f>#REF!</f>
        <v>#REF!</v>
      </c>
      <c r="AO256" s="2" t="e">
        <f>#REF!</f>
        <v>#REF!</v>
      </c>
      <c r="AP256" s="2" t="e">
        <f>#REF!</f>
        <v>#REF!</v>
      </c>
      <c r="AQ256" s="2" t="e">
        <f>#REF!</f>
        <v>#REF!</v>
      </c>
      <c r="AR256" s="2" t="e">
        <f>#REF!</f>
        <v>#REF!</v>
      </c>
      <c r="AS256" s="2" t="e">
        <f>#REF!</f>
        <v>#REF!</v>
      </c>
      <c r="AT256" s="2" t="e">
        <f>#REF!</f>
        <v>#REF!</v>
      </c>
      <c r="AU256" s="2" t="e">
        <f>#REF!</f>
        <v>#REF!</v>
      </c>
      <c r="AV256" s="2" t="e">
        <f>#REF!</f>
        <v>#REF!</v>
      </c>
      <c r="AW256" s="2" t="e">
        <f>#REF!</f>
        <v>#REF!</v>
      </c>
      <c r="AX256" s="2" t="e">
        <f>#REF!</f>
        <v>#REF!</v>
      </c>
      <c r="AY256" s="2" t="e">
        <f>#REF!</f>
        <v>#REF!</v>
      </c>
      <c r="AZ256" s="2" t="e">
        <f>#REF!</f>
        <v>#REF!</v>
      </c>
      <c r="BA256" s="2" t="e">
        <f>#REF!</f>
        <v>#REF!</v>
      </c>
      <c r="BB256" s="2" t="e">
        <f>#REF!</f>
        <v>#REF!</v>
      </c>
      <c r="BC256" s="2" t="e">
        <f>#REF!</f>
        <v>#REF!</v>
      </c>
      <c r="BD256" s="2" t="e">
        <f>#REF!</f>
        <v>#REF!</v>
      </c>
      <c r="BE256" s="2" t="e">
        <f>#REF!</f>
        <v>#REF!</v>
      </c>
      <c r="BF256" s="2" t="e">
        <f>#REF!</f>
        <v>#REF!</v>
      </c>
      <c r="BG256" s="2" t="e">
        <f>#REF!</f>
        <v>#REF!</v>
      </c>
      <c r="BH256" s="2" t="e">
        <f>#REF!</f>
        <v>#REF!</v>
      </c>
      <c r="BI256" s="2" t="e">
        <f>#REF!</f>
        <v>#REF!</v>
      </c>
      <c r="BJ256" s="2" t="e">
        <f>#REF!</f>
        <v>#REF!</v>
      </c>
      <c r="BK256" s="2" t="e">
        <f>#REF!</f>
        <v>#REF!</v>
      </c>
      <c r="BL256" s="2" t="e">
        <f>#REF!</f>
        <v>#REF!</v>
      </c>
      <c r="BM256" s="2" t="e">
        <f>#REF!</f>
        <v>#REF!</v>
      </c>
      <c r="BN256" s="2" t="e">
        <f>#REF!</f>
        <v>#REF!</v>
      </c>
      <c r="BO256" s="2" t="e">
        <f>#REF!</f>
        <v>#REF!</v>
      </c>
      <c r="BP256" s="2" t="e">
        <f>#REF!</f>
        <v>#REF!</v>
      </c>
      <c r="BR256" s="113" t="str">
        <f t="shared" si="57"/>
        <v>FAI106-V3</v>
      </c>
      <c r="BS256" s="114">
        <f>OOC!G260</f>
        <v>4.0000000000000001E-3</v>
      </c>
      <c r="BT256" s="114">
        <f>OOC!H260</f>
        <v>-0.01</v>
      </c>
      <c r="BU256" s="3" t="e">
        <f t="shared" si="58"/>
        <v>#REF!</v>
      </c>
      <c r="BV256" s="3" t="e">
        <f t="shared" si="59"/>
        <v>#REF!</v>
      </c>
      <c r="BW256" s="3" t="e">
        <f t="shared" si="60"/>
        <v>#REF!</v>
      </c>
      <c r="BX256" s="115" t="e">
        <f>IF(AND(IF(OOC!G260="",0,OOC!G260) &gt;= IF(O256="",0,O256), IF(O256="",0,O256) &gt; IF(L256="",0,L256)), "OOC",
IF(AND(IF(M256="",0,M256) &gt; IF(P256="",0,P256), IF(P256="",0,P256) &gt;= IF(OOC!H260="",0,OOC!H260)), "OOC",
IF(IF(O256="",0,O256) &gt; IF(OOC!G260="",0,OOC!G260), "OOS",
IF(IF(OOC!H260="",0,OOC!H260) &gt; IF(P256="",0,P256), "OOS", "OK"))))</f>
        <v>#REF!</v>
      </c>
    </row>
    <row r="257" spans="1:76" ht="15" customHeight="1">
      <c r="A257" s="17">
        <v>31</v>
      </c>
      <c r="B257" s="91" t="s">
        <v>259</v>
      </c>
      <c r="C257" s="92" t="s">
        <v>277</v>
      </c>
      <c r="D257" s="88" t="s">
        <v>184</v>
      </c>
      <c r="E257" s="90"/>
      <c r="F257" s="12" t="s">
        <v>44</v>
      </c>
      <c r="G257" s="13">
        <v>0</v>
      </c>
      <c r="H257" s="14">
        <f>IF(OOC!S259=0,"",OOC!S259)</f>
        <v>2E-3</v>
      </c>
      <c r="I257" s="14">
        <f>IF(OOC!T259=0,"",OOC!T259)</f>
        <v>-8.0000000000000002E-3</v>
      </c>
      <c r="J257" s="94" t="s">
        <v>31</v>
      </c>
      <c r="K257" s="75"/>
      <c r="L257" s="18">
        <f t="shared" si="90"/>
        <v>2E-3</v>
      </c>
      <c r="M257" s="24">
        <f t="shared" si="91"/>
        <v>-8.0000000000000002E-3</v>
      </c>
      <c r="N257" s="28"/>
      <c r="O257" s="3" t="e">
        <f t="shared" si="86"/>
        <v>#REF!</v>
      </c>
      <c r="P257" s="3" t="e">
        <f t="shared" si="87"/>
        <v>#REF!</v>
      </c>
      <c r="Q257" s="3" t="e">
        <f t="shared" si="88"/>
        <v>#REF!</v>
      </c>
      <c r="R257" s="4" t="e">
        <f t="shared" si="89"/>
        <v>#REF!</v>
      </c>
      <c r="S257" s="5" t="e">
        <f t="shared" si="85"/>
        <v>#REF!</v>
      </c>
      <c r="T257" s="77" t="e">
        <f t="shared" si="92"/>
        <v>#REF!</v>
      </c>
      <c r="U257" s="77" t="e">
        <f t="shared" si="35"/>
        <v>#REF!</v>
      </c>
      <c r="V257" s="5" t="e">
        <f t="shared" si="93"/>
        <v>#REF!</v>
      </c>
      <c r="W257" s="5" t="e">
        <f t="shared" si="94"/>
        <v>#REF!</v>
      </c>
      <c r="X257" s="5" t="e">
        <f t="shared" si="95"/>
        <v>#REF!</v>
      </c>
      <c r="Y257" s="73" t="e">
        <f t="shared" si="96"/>
        <v>#REF!</v>
      </c>
      <c r="Z257" s="32" t="e">
        <f t="shared" si="81"/>
        <v>#REF!</v>
      </c>
      <c r="AA257" s="32" t="e">
        <f t="shared" si="82"/>
        <v>#REF!</v>
      </c>
      <c r="AB257" s="32" t="e">
        <f t="shared" si="83"/>
        <v>#REF!</v>
      </c>
      <c r="AC257" s="32" t="e">
        <f t="shared" si="40"/>
        <v>#REF!</v>
      </c>
      <c r="AD257" s="29"/>
      <c r="AE257" s="20" t="str">
        <f t="shared" si="84"/>
        <v/>
      </c>
      <c r="AF257" s="76"/>
      <c r="AG257" s="60"/>
      <c r="AH257" s="60"/>
      <c r="AI257" s="61"/>
      <c r="AJ257" s="19"/>
      <c r="AK257" s="2" t="e">
        <f>#REF!</f>
        <v>#REF!</v>
      </c>
      <c r="AL257" s="2" t="e">
        <f>#REF!</f>
        <v>#REF!</v>
      </c>
      <c r="AM257" s="2" t="e">
        <f>#REF!</f>
        <v>#REF!</v>
      </c>
      <c r="AN257" s="2" t="e">
        <f>#REF!</f>
        <v>#REF!</v>
      </c>
      <c r="AO257" s="2" t="e">
        <f>#REF!</f>
        <v>#REF!</v>
      </c>
      <c r="AP257" s="2" t="e">
        <f>#REF!</f>
        <v>#REF!</v>
      </c>
      <c r="AQ257" s="2" t="e">
        <f>#REF!</f>
        <v>#REF!</v>
      </c>
      <c r="AR257" s="2" t="e">
        <f>#REF!</f>
        <v>#REF!</v>
      </c>
      <c r="AS257" s="2" t="e">
        <f>#REF!</f>
        <v>#REF!</v>
      </c>
      <c r="AT257" s="2" t="e">
        <f>#REF!</f>
        <v>#REF!</v>
      </c>
      <c r="AU257" s="2" t="e">
        <f>#REF!</f>
        <v>#REF!</v>
      </c>
      <c r="AV257" s="2" t="e">
        <f>#REF!</f>
        <v>#REF!</v>
      </c>
      <c r="AW257" s="2" t="e">
        <f>#REF!</f>
        <v>#REF!</v>
      </c>
      <c r="AX257" s="2" t="e">
        <f>#REF!</f>
        <v>#REF!</v>
      </c>
      <c r="AY257" s="2" t="e">
        <f>#REF!</f>
        <v>#REF!</v>
      </c>
      <c r="AZ257" s="2" t="e">
        <f>#REF!</f>
        <v>#REF!</v>
      </c>
      <c r="BA257" s="2" t="e">
        <f>#REF!</f>
        <v>#REF!</v>
      </c>
      <c r="BB257" s="2" t="e">
        <f>#REF!</f>
        <v>#REF!</v>
      </c>
      <c r="BC257" s="2" t="e">
        <f>#REF!</f>
        <v>#REF!</v>
      </c>
      <c r="BD257" s="2" t="e">
        <f>#REF!</f>
        <v>#REF!</v>
      </c>
      <c r="BE257" s="2" t="e">
        <f>#REF!</f>
        <v>#REF!</v>
      </c>
      <c r="BF257" s="2" t="e">
        <f>#REF!</f>
        <v>#REF!</v>
      </c>
      <c r="BG257" s="2" t="e">
        <f>#REF!</f>
        <v>#REF!</v>
      </c>
      <c r="BH257" s="2" t="e">
        <f>#REF!</f>
        <v>#REF!</v>
      </c>
      <c r="BI257" s="2" t="e">
        <f>#REF!</f>
        <v>#REF!</v>
      </c>
      <c r="BJ257" s="2" t="e">
        <f>#REF!</f>
        <v>#REF!</v>
      </c>
      <c r="BK257" s="2" t="e">
        <f>#REF!</f>
        <v>#REF!</v>
      </c>
      <c r="BL257" s="2" t="e">
        <f>#REF!</f>
        <v>#REF!</v>
      </c>
      <c r="BM257" s="2" t="e">
        <f>#REF!</f>
        <v>#REF!</v>
      </c>
      <c r="BN257" s="2" t="e">
        <f>#REF!</f>
        <v>#REF!</v>
      </c>
      <c r="BO257" s="2" t="e">
        <f>#REF!</f>
        <v>#REF!</v>
      </c>
      <c r="BP257" s="2" t="e">
        <f>#REF!</f>
        <v>#REF!</v>
      </c>
      <c r="BR257" s="113" t="str">
        <f t="shared" si="57"/>
        <v>FAI107-V3</v>
      </c>
      <c r="BS257" s="114">
        <f>OOC!G261</f>
        <v>5.0000000000000001E-3</v>
      </c>
      <c r="BT257" s="114">
        <f>OOC!H261</f>
        <v>-1.4999999999999999E-2</v>
      </c>
      <c r="BU257" s="3" t="e">
        <f t="shared" si="58"/>
        <v>#REF!</v>
      </c>
      <c r="BV257" s="3" t="e">
        <f t="shared" si="59"/>
        <v>#REF!</v>
      </c>
      <c r="BW257" s="3" t="e">
        <f t="shared" si="60"/>
        <v>#REF!</v>
      </c>
      <c r="BX257" s="115" t="e">
        <f>IF(AND(IF(OOC!G261="",0,OOC!G261) &gt;= IF(O257="",0,O257), IF(O257="",0,O257) &gt; IF(L257="",0,L257)), "OOC",
IF(AND(IF(M257="",0,M257) &gt; IF(P257="",0,P257), IF(P257="",0,P257) &gt;= IF(OOC!H261="",0,OOC!H261)), "OOC",
IF(IF(O257="",0,O257) &gt; IF(OOC!G261="",0,OOC!G261), "OOS",
IF(IF(OOC!H261="",0,OOC!H261) &gt; IF(P257="",0,P257), "OOS", "OK"))))</f>
        <v>#REF!</v>
      </c>
    </row>
    <row r="258" spans="1:76" ht="15" customHeight="1">
      <c r="A258" s="17">
        <v>31</v>
      </c>
      <c r="B258" s="91" t="s">
        <v>259</v>
      </c>
      <c r="C258" s="92" t="s">
        <v>252</v>
      </c>
      <c r="D258" s="88" t="s">
        <v>184</v>
      </c>
      <c r="E258" s="90"/>
      <c r="F258" s="12" t="s">
        <v>44</v>
      </c>
      <c r="G258" s="13">
        <v>0</v>
      </c>
      <c r="H258" s="14">
        <f>IF(OOC!S260=0,"",OOC!S260)</f>
        <v>4.0000000000000001E-3</v>
      </c>
      <c r="I258" s="14">
        <f>IF(OOC!T260=0,"",OOC!T260)</f>
        <v>-0.01</v>
      </c>
      <c r="J258" s="94" t="s">
        <v>31</v>
      </c>
      <c r="K258" s="75"/>
      <c r="L258" s="18">
        <f t="shared" si="90"/>
        <v>4.0000000000000001E-3</v>
      </c>
      <c r="M258" s="24">
        <f t="shared" si="91"/>
        <v>-0.01</v>
      </c>
      <c r="N258" s="28"/>
      <c r="O258" s="3" t="e">
        <f t="shared" si="86"/>
        <v>#REF!</v>
      </c>
      <c r="P258" s="3" t="e">
        <f t="shared" si="87"/>
        <v>#REF!</v>
      </c>
      <c r="Q258" s="3" t="e">
        <f t="shared" si="88"/>
        <v>#REF!</v>
      </c>
      <c r="R258" s="4" t="e">
        <f t="shared" si="89"/>
        <v>#REF!</v>
      </c>
      <c r="S258" s="5" t="e">
        <f t="shared" si="85"/>
        <v>#REF!</v>
      </c>
      <c r="T258" s="77" t="e">
        <f t="shared" si="92"/>
        <v>#REF!</v>
      </c>
      <c r="U258" s="77" t="e">
        <f t="shared" si="35"/>
        <v>#REF!</v>
      </c>
      <c r="V258" s="5" t="e">
        <f t="shared" si="93"/>
        <v>#REF!</v>
      </c>
      <c r="W258" s="5" t="e">
        <f t="shared" si="94"/>
        <v>#REF!</v>
      </c>
      <c r="X258" s="5" t="e">
        <f t="shared" si="95"/>
        <v>#REF!</v>
      </c>
      <c r="Y258" s="73" t="e">
        <f t="shared" si="96"/>
        <v>#REF!</v>
      </c>
      <c r="Z258" s="32" t="e">
        <f t="shared" ref="Z258:Z265" si="97">IF($Q258="","",IF(F258="Tolerance",IF(($E258*3*R258+Q258)-G258&lt;H258,"",($E258*3*R258+Q258)-G258),IF(OR(F258="GD&amp;T",F258="MAX"),IF(($E258*3*R258+Q258)&lt;H258,"",($E258*3*R258+Q258)),"")))</f>
        <v>#REF!</v>
      </c>
      <c r="AA258" s="32" t="e">
        <f t="shared" ref="AA258:AA265" si="98">IF(Q258="","",IF(F258="Tolerance",IF(-(($E258*3*R258)-Q258)-G258&gt;I258,"",-(($E258*3*R258)-Q258)-G258),IF(F258="MIN",IF(-(($E258*3*R258)-Q258)&gt;I258,"",-(($E258*3*R258)-Q258)),"")))</f>
        <v>#REF!</v>
      </c>
      <c r="AB258" s="32" t="e">
        <f t="shared" ref="AB258:AB265" si="99">IF(OR(G258="",Q258=""),"",(L258+M258)/2-Q258)</f>
        <v>#REF!</v>
      </c>
      <c r="AC258" s="32" t="e">
        <f t="shared" si="40"/>
        <v>#REF!</v>
      </c>
      <c r="AD258" s="29"/>
      <c r="AE258" s="20" t="str">
        <f t="shared" si="84"/>
        <v/>
      </c>
      <c r="AF258" s="76"/>
      <c r="AG258" s="60"/>
      <c r="AH258" s="60"/>
      <c r="AI258" s="61"/>
      <c r="AJ258" s="19"/>
      <c r="AK258" s="2" t="e">
        <f>#REF!</f>
        <v>#REF!</v>
      </c>
      <c r="AL258" s="2" t="e">
        <f>#REF!</f>
        <v>#REF!</v>
      </c>
      <c r="AM258" s="2" t="e">
        <f>#REF!</f>
        <v>#REF!</v>
      </c>
      <c r="AN258" s="2" t="e">
        <f>#REF!</f>
        <v>#REF!</v>
      </c>
      <c r="AO258" s="2" t="e">
        <f>#REF!</f>
        <v>#REF!</v>
      </c>
      <c r="AP258" s="2" t="e">
        <f>#REF!</f>
        <v>#REF!</v>
      </c>
      <c r="AQ258" s="2" t="e">
        <f>#REF!</f>
        <v>#REF!</v>
      </c>
      <c r="AR258" s="2" t="e">
        <f>#REF!</f>
        <v>#REF!</v>
      </c>
      <c r="AS258" s="2" t="e">
        <f>#REF!</f>
        <v>#REF!</v>
      </c>
      <c r="AT258" s="2" t="e">
        <f>#REF!</f>
        <v>#REF!</v>
      </c>
      <c r="AU258" s="2" t="e">
        <f>#REF!</f>
        <v>#REF!</v>
      </c>
      <c r="AV258" s="2" t="e">
        <f>#REF!</f>
        <v>#REF!</v>
      </c>
      <c r="AW258" s="2" t="e">
        <f>#REF!</f>
        <v>#REF!</v>
      </c>
      <c r="AX258" s="2" t="e">
        <f>#REF!</f>
        <v>#REF!</v>
      </c>
      <c r="AY258" s="2" t="e">
        <f>#REF!</f>
        <v>#REF!</v>
      </c>
      <c r="AZ258" s="2" t="e">
        <f>#REF!</f>
        <v>#REF!</v>
      </c>
      <c r="BA258" s="2" t="e">
        <f>#REF!</f>
        <v>#REF!</v>
      </c>
      <c r="BB258" s="2" t="e">
        <f>#REF!</f>
        <v>#REF!</v>
      </c>
      <c r="BC258" s="2" t="e">
        <f>#REF!</f>
        <v>#REF!</v>
      </c>
      <c r="BD258" s="2" t="e">
        <f>#REF!</f>
        <v>#REF!</v>
      </c>
      <c r="BE258" s="2" t="e">
        <f>#REF!</f>
        <v>#REF!</v>
      </c>
      <c r="BF258" s="2" t="e">
        <f>#REF!</f>
        <v>#REF!</v>
      </c>
      <c r="BG258" s="2" t="e">
        <f>#REF!</f>
        <v>#REF!</v>
      </c>
      <c r="BH258" s="2" t="e">
        <f>#REF!</f>
        <v>#REF!</v>
      </c>
      <c r="BI258" s="2" t="e">
        <f>#REF!</f>
        <v>#REF!</v>
      </c>
      <c r="BJ258" s="2" t="e">
        <f>#REF!</f>
        <v>#REF!</v>
      </c>
      <c r="BK258" s="2" t="e">
        <f>#REF!</f>
        <v>#REF!</v>
      </c>
      <c r="BL258" s="2" t="e">
        <f>#REF!</f>
        <v>#REF!</v>
      </c>
      <c r="BM258" s="2" t="e">
        <f>#REF!</f>
        <v>#REF!</v>
      </c>
      <c r="BN258" s="2" t="e">
        <f>#REF!</f>
        <v>#REF!</v>
      </c>
      <c r="BO258" s="2" t="e">
        <f>#REF!</f>
        <v>#REF!</v>
      </c>
      <c r="BP258" s="2" t="e">
        <f>#REF!</f>
        <v>#REF!</v>
      </c>
      <c r="BR258" s="113" t="str">
        <f t="shared" si="57"/>
        <v>FAI108-V3</v>
      </c>
      <c r="BS258" s="114">
        <f>OOC!G262</f>
        <v>-0.44</v>
      </c>
      <c r="BT258" s="114">
        <f>OOC!H262</f>
        <v>-0.46</v>
      </c>
      <c r="BU258" s="3" t="e">
        <f t="shared" si="58"/>
        <v>#REF!</v>
      </c>
      <c r="BV258" s="3" t="e">
        <f t="shared" si="59"/>
        <v>#REF!</v>
      </c>
      <c r="BW258" s="3" t="e">
        <f t="shared" si="60"/>
        <v>#REF!</v>
      </c>
      <c r="BX258" s="115" t="e">
        <f>IF(AND(IF(OOC!G262="",0,OOC!G262) &gt;= IF(O258="",0,O258), IF(O258="",0,O258) &gt; IF(L258="",0,L258)), "OOC",
IF(AND(IF(M258="",0,M258) &gt; IF(P258="",0,P258), IF(P258="",0,P258) &gt;= IF(OOC!H262="",0,OOC!H262)), "OOC",
IF(IF(O258="",0,O258) &gt; IF(OOC!G262="",0,OOC!G262), "OOS",
IF(IF(OOC!H262="",0,OOC!H262) &gt; IF(P258="",0,P258), "OOS", "OK"))))</f>
        <v>#REF!</v>
      </c>
    </row>
    <row r="259" spans="1:76" ht="15" customHeight="1">
      <c r="A259" s="17">
        <v>31</v>
      </c>
      <c r="B259" s="91" t="s">
        <v>260</v>
      </c>
      <c r="C259" s="92" t="s">
        <v>253</v>
      </c>
      <c r="D259" s="88" t="s">
        <v>184</v>
      </c>
      <c r="E259" s="90"/>
      <c r="F259" s="12" t="s">
        <v>44</v>
      </c>
      <c r="G259" s="13">
        <v>0</v>
      </c>
      <c r="H259" s="14" t="e">
        <f>IF(OOC!S261=0,"",OOC!S261)</f>
        <v>#REF!</v>
      </c>
      <c r="I259" s="14" t="e">
        <f>IF(OOC!T261=0,"",OOC!T261)</f>
        <v>#REF!</v>
      </c>
      <c r="J259" s="94" t="s">
        <v>31</v>
      </c>
      <c r="K259" s="75"/>
      <c r="L259" s="18" t="e">
        <f t="shared" si="90"/>
        <v>#REF!</v>
      </c>
      <c r="M259" s="24" t="e">
        <f t="shared" si="91"/>
        <v>#REF!</v>
      </c>
      <c r="N259" s="28"/>
      <c r="O259" s="3" t="e">
        <f t="shared" si="86"/>
        <v>#REF!</v>
      </c>
      <c r="P259" s="3" t="e">
        <f t="shared" si="87"/>
        <v>#REF!</v>
      </c>
      <c r="Q259" s="3" t="e">
        <f t="shared" si="88"/>
        <v>#REF!</v>
      </c>
      <c r="R259" s="4" t="e">
        <f t="shared" si="89"/>
        <v>#REF!</v>
      </c>
      <c r="S259" s="5" t="e">
        <f t="shared" si="85"/>
        <v>#REF!</v>
      </c>
      <c r="T259" s="77" t="e">
        <f t="shared" si="92"/>
        <v>#REF!</v>
      </c>
      <c r="U259" s="77" t="e">
        <f t="shared" si="35"/>
        <v>#REF!</v>
      </c>
      <c r="V259" s="5" t="e">
        <f t="shared" si="93"/>
        <v>#REF!</v>
      </c>
      <c r="W259" s="5" t="e">
        <f t="shared" si="94"/>
        <v>#REF!</v>
      </c>
      <c r="X259" s="5" t="e">
        <f t="shared" si="95"/>
        <v>#REF!</v>
      </c>
      <c r="Y259" s="73" t="e">
        <f t="shared" si="96"/>
        <v>#REF!</v>
      </c>
      <c r="Z259" s="32" t="e">
        <f t="shared" si="97"/>
        <v>#REF!</v>
      </c>
      <c r="AA259" s="32" t="e">
        <f t="shared" si="98"/>
        <v>#REF!</v>
      </c>
      <c r="AB259" s="32" t="e">
        <f t="shared" si="99"/>
        <v>#REF!</v>
      </c>
      <c r="AC259" s="32" t="e">
        <f t="shared" si="40"/>
        <v>#REF!</v>
      </c>
      <c r="AD259" s="29"/>
      <c r="AE259" s="20" t="str">
        <f t="shared" si="84"/>
        <v/>
      </c>
      <c r="AF259" s="76"/>
      <c r="AG259" s="60"/>
      <c r="AH259" s="60"/>
      <c r="AI259" s="61"/>
      <c r="AJ259" s="19"/>
      <c r="AK259" s="2" t="e">
        <f>#REF!</f>
        <v>#REF!</v>
      </c>
      <c r="AL259" s="2" t="e">
        <f>#REF!</f>
        <v>#REF!</v>
      </c>
      <c r="AM259" s="2" t="e">
        <f>#REF!</f>
        <v>#REF!</v>
      </c>
      <c r="AN259" s="2" t="e">
        <f>#REF!</f>
        <v>#REF!</v>
      </c>
      <c r="AO259" s="2" t="e">
        <f>#REF!</f>
        <v>#REF!</v>
      </c>
      <c r="AP259" s="2" t="e">
        <f>#REF!</f>
        <v>#REF!</v>
      </c>
      <c r="AQ259" s="2" t="e">
        <f>#REF!</f>
        <v>#REF!</v>
      </c>
      <c r="AR259" s="2" t="e">
        <f>#REF!</f>
        <v>#REF!</v>
      </c>
      <c r="AS259" s="2" t="e">
        <f>#REF!</f>
        <v>#REF!</v>
      </c>
      <c r="AT259" s="2" t="e">
        <f>#REF!</f>
        <v>#REF!</v>
      </c>
      <c r="AU259" s="2" t="e">
        <f>#REF!</f>
        <v>#REF!</v>
      </c>
      <c r="AV259" s="2" t="e">
        <f>#REF!</f>
        <v>#REF!</v>
      </c>
      <c r="AW259" s="2" t="e">
        <f>#REF!</f>
        <v>#REF!</v>
      </c>
      <c r="AX259" s="2" t="e">
        <f>#REF!</f>
        <v>#REF!</v>
      </c>
      <c r="AY259" s="2" t="e">
        <f>#REF!</f>
        <v>#REF!</v>
      </c>
      <c r="AZ259" s="2" t="e">
        <f>#REF!</f>
        <v>#REF!</v>
      </c>
      <c r="BA259" s="2" t="e">
        <f>#REF!</f>
        <v>#REF!</v>
      </c>
      <c r="BB259" s="2" t="e">
        <f>#REF!</f>
        <v>#REF!</v>
      </c>
      <c r="BC259" s="2" t="e">
        <f>#REF!</f>
        <v>#REF!</v>
      </c>
      <c r="BD259" s="2" t="e">
        <f>#REF!</f>
        <v>#REF!</v>
      </c>
      <c r="BE259" s="2" t="e">
        <f>#REF!</f>
        <v>#REF!</v>
      </c>
      <c r="BF259" s="2" t="e">
        <f>#REF!</f>
        <v>#REF!</v>
      </c>
      <c r="BG259" s="2" t="e">
        <f>#REF!</f>
        <v>#REF!</v>
      </c>
      <c r="BH259" s="2" t="e">
        <f>#REF!</f>
        <v>#REF!</v>
      </c>
      <c r="BI259" s="2" t="e">
        <f>#REF!</f>
        <v>#REF!</v>
      </c>
      <c r="BJ259" s="2" t="e">
        <f>#REF!</f>
        <v>#REF!</v>
      </c>
      <c r="BK259" s="2" t="e">
        <f>#REF!</f>
        <v>#REF!</v>
      </c>
      <c r="BL259" s="2" t="e">
        <f>#REF!</f>
        <v>#REF!</v>
      </c>
      <c r="BM259" s="2" t="e">
        <f>#REF!</f>
        <v>#REF!</v>
      </c>
      <c r="BN259" s="2" t="e">
        <f>#REF!</f>
        <v>#REF!</v>
      </c>
      <c r="BO259" s="2" t="e">
        <f>#REF!</f>
        <v>#REF!</v>
      </c>
      <c r="BP259" s="2" t="e">
        <f>#REF!</f>
        <v>#REF!</v>
      </c>
      <c r="BR259" s="113" t="str">
        <f t="shared" si="57"/>
        <v>FAI109-V3</v>
      </c>
      <c r="BS259" s="114">
        <f>OOC!G263</f>
        <v>2E-3</v>
      </c>
      <c r="BT259" s="114">
        <f>OOC!H263</f>
        <v>-3.0000000000000001E-3</v>
      </c>
      <c r="BU259" s="3" t="e">
        <f t="shared" si="58"/>
        <v>#REF!</v>
      </c>
      <c r="BV259" s="3" t="e">
        <f t="shared" si="59"/>
        <v>#REF!</v>
      </c>
      <c r="BW259" s="3" t="e">
        <f t="shared" si="60"/>
        <v>#REF!</v>
      </c>
      <c r="BX259" s="115" t="e">
        <f>IF(AND(IF(OOC!G263="",0,OOC!G263) &gt;= IF(O259="",0,O259), IF(O259="",0,O259) &gt; IF(L259="",0,L259)), "OOC",
IF(AND(IF(M259="",0,M259) &gt; IF(P259="",0,P259), IF(P259="",0,P259) &gt;= IF(OOC!H263="",0,OOC!H263)), "OOC",
IF(IF(O259="",0,O259) &gt; IF(OOC!G263="",0,OOC!G263), "OOS",
IF(IF(OOC!H263="",0,OOC!H263) &gt; IF(P259="",0,P259), "OOS", "OK"))))</f>
        <v>#REF!</v>
      </c>
    </row>
    <row r="260" spans="1:76" ht="15" customHeight="1">
      <c r="A260" s="17">
        <v>31</v>
      </c>
      <c r="B260" s="91" t="s">
        <v>254</v>
      </c>
      <c r="C260" s="92" t="s">
        <v>264</v>
      </c>
      <c r="D260" s="88" t="s">
        <v>184</v>
      </c>
      <c r="E260" s="90">
        <v>1.33</v>
      </c>
      <c r="F260" s="12" t="s">
        <v>44</v>
      </c>
      <c r="G260" s="13">
        <v>-0.45</v>
      </c>
      <c r="H260" s="14" t="e">
        <f>IF(OOC!S262=0,"",OOC!S262)</f>
        <v>#REF!</v>
      </c>
      <c r="I260" s="14" t="e">
        <f>IF(OOC!T262=0,"",OOC!T262)</f>
        <v>#REF!</v>
      </c>
      <c r="J260" s="94" t="s">
        <v>31</v>
      </c>
      <c r="K260" s="75"/>
      <c r="L260" s="18" t="e">
        <f t="shared" si="90"/>
        <v>#REF!</v>
      </c>
      <c r="M260" s="24" t="e">
        <f t="shared" si="91"/>
        <v>#REF!</v>
      </c>
      <c r="N260" s="28"/>
      <c r="O260" s="3" t="e">
        <f t="shared" si="86"/>
        <v>#REF!</v>
      </c>
      <c r="P260" s="3" t="e">
        <f t="shared" si="87"/>
        <v>#REF!</v>
      </c>
      <c r="Q260" s="3" t="e">
        <f t="shared" si="88"/>
        <v>#REF!</v>
      </c>
      <c r="R260" s="4" t="e">
        <f t="shared" si="89"/>
        <v>#REF!</v>
      </c>
      <c r="S260" s="5" t="e">
        <f t="shared" si="85"/>
        <v>#REF!</v>
      </c>
      <c r="T260" s="77" t="e">
        <f t="shared" si="92"/>
        <v>#REF!</v>
      </c>
      <c r="U260" s="77" t="e">
        <f t="shared" si="35"/>
        <v>#REF!</v>
      </c>
      <c r="V260" s="5" t="e">
        <f t="shared" si="93"/>
        <v>#REF!</v>
      </c>
      <c r="W260" s="5" t="e">
        <f t="shared" si="94"/>
        <v>#REF!</v>
      </c>
      <c r="X260" s="5" t="e">
        <f t="shared" si="95"/>
        <v>#REF!</v>
      </c>
      <c r="Y260" s="73" t="e">
        <f t="shared" si="96"/>
        <v>#REF!</v>
      </c>
      <c r="Z260" s="32" t="e">
        <f t="shared" si="97"/>
        <v>#REF!</v>
      </c>
      <c r="AA260" s="32" t="e">
        <f t="shared" si="98"/>
        <v>#REF!</v>
      </c>
      <c r="AB260" s="32" t="e">
        <f t="shared" si="99"/>
        <v>#REF!</v>
      </c>
      <c r="AC260" s="32" t="e">
        <f t="shared" si="40"/>
        <v>#REF!</v>
      </c>
      <c r="AD260" s="29"/>
      <c r="AE260" s="20" t="str">
        <f t="shared" si="84"/>
        <v/>
      </c>
      <c r="AF260" s="76"/>
      <c r="AG260" s="60"/>
      <c r="AH260" s="60"/>
      <c r="AI260" s="61"/>
      <c r="AJ260" s="19"/>
      <c r="AK260" s="2" t="e">
        <f>#REF!</f>
        <v>#REF!</v>
      </c>
      <c r="AL260" s="2" t="e">
        <f>#REF!</f>
        <v>#REF!</v>
      </c>
      <c r="AM260" s="2" t="e">
        <f>#REF!</f>
        <v>#REF!</v>
      </c>
      <c r="AN260" s="2" t="e">
        <f>#REF!</f>
        <v>#REF!</v>
      </c>
      <c r="AO260" s="2" t="e">
        <f>#REF!</f>
        <v>#REF!</v>
      </c>
      <c r="AP260" s="2" t="e">
        <f>#REF!</f>
        <v>#REF!</v>
      </c>
      <c r="AQ260" s="2" t="e">
        <f>#REF!</f>
        <v>#REF!</v>
      </c>
      <c r="AR260" s="2" t="e">
        <f>#REF!</f>
        <v>#REF!</v>
      </c>
      <c r="AS260" s="2" t="e">
        <f>#REF!</f>
        <v>#REF!</v>
      </c>
      <c r="AT260" s="2" t="e">
        <f>#REF!</f>
        <v>#REF!</v>
      </c>
      <c r="AU260" s="2" t="e">
        <f>#REF!</f>
        <v>#REF!</v>
      </c>
      <c r="AV260" s="2" t="e">
        <f>#REF!</f>
        <v>#REF!</v>
      </c>
      <c r="AW260" s="2" t="e">
        <f>#REF!</f>
        <v>#REF!</v>
      </c>
      <c r="AX260" s="2" t="e">
        <f>#REF!</f>
        <v>#REF!</v>
      </c>
      <c r="AY260" s="2" t="e">
        <f>#REF!</f>
        <v>#REF!</v>
      </c>
      <c r="AZ260" s="2" t="e">
        <f>#REF!</f>
        <v>#REF!</v>
      </c>
      <c r="BA260" s="2" t="e">
        <f>#REF!</f>
        <v>#REF!</v>
      </c>
      <c r="BB260" s="2" t="e">
        <f>#REF!</f>
        <v>#REF!</v>
      </c>
      <c r="BC260" s="2" t="e">
        <f>#REF!</f>
        <v>#REF!</v>
      </c>
      <c r="BD260" s="2" t="e">
        <f>#REF!</f>
        <v>#REF!</v>
      </c>
      <c r="BE260" s="2" t="e">
        <f>#REF!</f>
        <v>#REF!</v>
      </c>
      <c r="BF260" s="2" t="e">
        <f>#REF!</f>
        <v>#REF!</v>
      </c>
      <c r="BG260" s="2" t="e">
        <f>#REF!</f>
        <v>#REF!</v>
      </c>
      <c r="BH260" s="2" t="e">
        <f>#REF!</f>
        <v>#REF!</v>
      </c>
      <c r="BI260" s="2" t="e">
        <f>#REF!</f>
        <v>#REF!</v>
      </c>
      <c r="BJ260" s="2" t="e">
        <f>#REF!</f>
        <v>#REF!</v>
      </c>
      <c r="BK260" s="2" t="e">
        <f>#REF!</f>
        <v>#REF!</v>
      </c>
      <c r="BL260" s="2" t="e">
        <f>#REF!</f>
        <v>#REF!</v>
      </c>
      <c r="BM260" s="2" t="e">
        <f>#REF!</f>
        <v>#REF!</v>
      </c>
      <c r="BN260" s="2" t="e">
        <f>#REF!</f>
        <v>#REF!</v>
      </c>
      <c r="BO260" s="2" t="e">
        <f>#REF!</f>
        <v>#REF!</v>
      </c>
      <c r="BP260" s="2" t="e">
        <f>#REF!</f>
        <v>#REF!</v>
      </c>
      <c r="BR260" s="113" t="str">
        <f t="shared" si="57"/>
        <v>FAI104-V4</v>
      </c>
      <c r="BS260" s="114">
        <f>OOC!G264</f>
        <v>2E-3</v>
      </c>
      <c r="BT260" s="114">
        <f>OOC!H264</f>
        <v>-5.0000000000000001E-3</v>
      </c>
      <c r="BU260" s="3" t="e">
        <f t="shared" si="58"/>
        <v>#REF!</v>
      </c>
      <c r="BV260" s="3" t="e">
        <f t="shared" si="59"/>
        <v>#REF!</v>
      </c>
      <c r="BW260" s="3" t="e">
        <f t="shared" si="60"/>
        <v>#REF!</v>
      </c>
      <c r="BX260" s="115" t="e">
        <f>IF(AND(IF(OOC!G264="",0,OOC!G264) &gt;= IF(O260="",0,O260), IF(O260="",0,O260) &gt; IF(L260="",0,L260)), "OOC",
IF(AND(IF(M260="",0,M260) &gt; IF(P260="",0,P260), IF(P260="",0,P260) &gt;= IF(OOC!H264="",0,OOC!H264)), "OOC",
IF(IF(O260="",0,O260) &gt; IF(OOC!G264="",0,OOC!G264), "OOS",
IF(IF(OOC!H264="",0,OOC!H264) &gt; IF(P260="",0,P260), "OOS", "OK"))))</f>
        <v>#REF!</v>
      </c>
    </row>
    <row r="261" spans="1:76" ht="15" customHeight="1">
      <c r="A261" s="17">
        <v>47</v>
      </c>
      <c r="B261" s="91" t="s">
        <v>259</v>
      </c>
      <c r="C261" s="92" t="s">
        <v>255</v>
      </c>
      <c r="D261" s="88" t="s">
        <v>184</v>
      </c>
      <c r="E261" s="90"/>
      <c r="F261" s="12" t="s">
        <v>44</v>
      </c>
      <c r="G261" s="13">
        <v>0</v>
      </c>
      <c r="H261" s="14">
        <f>IF(OOC!S263=0,"",OOC!S263)</f>
        <v>2E-3</v>
      </c>
      <c r="I261" s="14">
        <f>IF(OOC!T263=0,"",OOC!T263)</f>
        <v>-3.0000000000000001E-3</v>
      </c>
      <c r="J261" s="94" t="s">
        <v>31</v>
      </c>
      <c r="K261" s="75"/>
      <c r="L261" s="18">
        <f t="shared" si="90"/>
        <v>2E-3</v>
      </c>
      <c r="M261" s="24">
        <f t="shared" si="91"/>
        <v>-3.0000000000000001E-3</v>
      </c>
      <c r="N261" s="28"/>
      <c r="O261" s="3" t="e">
        <f t="shared" si="86"/>
        <v>#REF!</v>
      </c>
      <c r="P261" s="3" t="e">
        <f t="shared" si="87"/>
        <v>#REF!</v>
      </c>
      <c r="Q261" s="3" t="e">
        <f t="shared" si="88"/>
        <v>#REF!</v>
      </c>
      <c r="R261" s="4" t="e">
        <f t="shared" si="89"/>
        <v>#REF!</v>
      </c>
      <c r="S261" s="5" t="e">
        <f t="shared" si="85"/>
        <v>#REF!</v>
      </c>
      <c r="T261" s="77" t="e">
        <f t="shared" si="92"/>
        <v>#REF!</v>
      </c>
      <c r="U261" s="77" t="e">
        <f t="shared" si="35"/>
        <v>#REF!</v>
      </c>
      <c r="V261" s="5" t="e">
        <f t="shared" si="93"/>
        <v>#REF!</v>
      </c>
      <c r="W261" s="5" t="e">
        <f t="shared" si="94"/>
        <v>#REF!</v>
      </c>
      <c r="X261" s="5" t="e">
        <f t="shared" si="95"/>
        <v>#REF!</v>
      </c>
      <c r="Y261" s="73" t="e">
        <f t="shared" si="96"/>
        <v>#REF!</v>
      </c>
      <c r="Z261" s="32" t="e">
        <f t="shared" si="97"/>
        <v>#REF!</v>
      </c>
      <c r="AA261" s="32" t="e">
        <f t="shared" si="98"/>
        <v>#REF!</v>
      </c>
      <c r="AB261" s="32" t="e">
        <f t="shared" si="99"/>
        <v>#REF!</v>
      </c>
      <c r="AC261" s="32" t="e">
        <f t="shared" si="40"/>
        <v>#REF!</v>
      </c>
      <c r="AD261" s="29"/>
      <c r="AE261" s="20" t="str">
        <f t="shared" si="84"/>
        <v/>
      </c>
      <c r="AF261" s="76"/>
      <c r="AG261" s="60"/>
      <c r="AH261" s="60"/>
      <c r="AI261" s="61"/>
      <c r="AJ261" s="19"/>
      <c r="AK261" s="2" t="e">
        <f>#REF!</f>
        <v>#REF!</v>
      </c>
      <c r="AL261" s="2" t="e">
        <f>#REF!</f>
        <v>#REF!</v>
      </c>
      <c r="AM261" s="2" t="e">
        <f>#REF!</f>
        <v>#REF!</v>
      </c>
      <c r="AN261" s="2" t="e">
        <f>#REF!</f>
        <v>#REF!</v>
      </c>
      <c r="AO261" s="2" t="e">
        <f>#REF!</f>
        <v>#REF!</v>
      </c>
      <c r="AP261" s="2" t="e">
        <f>#REF!</f>
        <v>#REF!</v>
      </c>
      <c r="AQ261" s="2" t="e">
        <f>#REF!</f>
        <v>#REF!</v>
      </c>
      <c r="AR261" s="2" t="e">
        <f>#REF!</f>
        <v>#REF!</v>
      </c>
      <c r="AS261" s="2" t="e">
        <f>#REF!</f>
        <v>#REF!</v>
      </c>
      <c r="AT261" s="2" t="e">
        <f>#REF!</f>
        <v>#REF!</v>
      </c>
      <c r="AU261" s="2" t="e">
        <f>#REF!</f>
        <v>#REF!</v>
      </c>
      <c r="AV261" s="2" t="e">
        <f>#REF!</f>
        <v>#REF!</v>
      </c>
      <c r="AW261" s="2" t="e">
        <f>#REF!</f>
        <v>#REF!</v>
      </c>
      <c r="AX261" s="2" t="e">
        <f>#REF!</f>
        <v>#REF!</v>
      </c>
      <c r="AY261" s="2" t="e">
        <f>#REF!</f>
        <v>#REF!</v>
      </c>
      <c r="AZ261" s="2" t="e">
        <f>#REF!</f>
        <v>#REF!</v>
      </c>
      <c r="BA261" s="2" t="e">
        <f>#REF!</f>
        <v>#REF!</v>
      </c>
      <c r="BB261" s="2" t="e">
        <f>#REF!</f>
        <v>#REF!</v>
      </c>
      <c r="BC261" s="2" t="e">
        <f>#REF!</f>
        <v>#REF!</v>
      </c>
      <c r="BD261" s="2" t="e">
        <f>#REF!</f>
        <v>#REF!</v>
      </c>
      <c r="BE261" s="2" t="e">
        <f>#REF!</f>
        <v>#REF!</v>
      </c>
      <c r="BF261" s="2" t="e">
        <f>#REF!</f>
        <v>#REF!</v>
      </c>
      <c r="BG261" s="2" t="e">
        <f>#REF!</f>
        <v>#REF!</v>
      </c>
      <c r="BH261" s="2" t="e">
        <f>#REF!</f>
        <v>#REF!</v>
      </c>
      <c r="BI261" s="2" t="e">
        <f>#REF!</f>
        <v>#REF!</v>
      </c>
      <c r="BJ261" s="2" t="e">
        <f>#REF!</f>
        <v>#REF!</v>
      </c>
      <c r="BK261" s="2" t="e">
        <f>#REF!</f>
        <v>#REF!</v>
      </c>
      <c r="BL261" s="2" t="e">
        <f>#REF!</f>
        <v>#REF!</v>
      </c>
      <c r="BM261" s="2" t="e">
        <f>#REF!</f>
        <v>#REF!</v>
      </c>
      <c r="BN261" s="2" t="e">
        <f>#REF!</f>
        <v>#REF!</v>
      </c>
      <c r="BO261" s="2" t="e">
        <f>#REF!</f>
        <v>#REF!</v>
      </c>
      <c r="BP261" s="2" t="e">
        <f>#REF!</f>
        <v>#REF!</v>
      </c>
      <c r="BR261" s="113" t="str">
        <f t="shared" ref="BR261:BR292" si="100">C261</f>
        <v>FAI105-V4</v>
      </c>
      <c r="BS261" s="114">
        <f>OOC!G265</f>
        <v>2E-3</v>
      </c>
      <c r="BT261" s="114">
        <f>OOC!H265</f>
        <v>-8.0000000000000002E-3</v>
      </c>
      <c r="BU261" s="3" t="e">
        <f t="shared" ref="BU261:BU292" si="101">IF(OR($AK261="",ISNUMBER($AK261)=FALSE),"",MAX(AK261:BP261))</f>
        <v>#REF!</v>
      </c>
      <c r="BV261" s="3" t="e">
        <f t="shared" ref="BV261:BV292" si="102">IF(OR($AK261="",ISNUMBER($AK261)=FALSE),"",MIN(AK261:BP261))</f>
        <v>#REF!</v>
      </c>
      <c r="BW261" s="3" t="e">
        <f t="shared" ref="BW261:BW292" si="103">IF(OR($AK261="",ISNUMBER($AK261)=FALSE),"",AVERAGE(AK261:BP261))</f>
        <v>#REF!</v>
      </c>
      <c r="BX261" s="115" t="e">
        <f>IF(AND(IF(OOC!G265="",0,OOC!G265) &gt;= IF(O261="",0,O261), IF(O261="",0,O261) &gt; IF(L261="",0,L261)), "OOC",
IF(AND(IF(M261="",0,M261) &gt; IF(P261="",0,P261), IF(P261="",0,P261) &gt;= IF(OOC!H265="",0,OOC!H265)), "OOC",
IF(IF(O261="",0,O261) &gt; IF(OOC!G265="",0,OOC!G265), "OOS",
IF(IF(OOC!H265="",0,OOC!H265) &gt; IF(P261="",0,P261), "OOS", "OK"))))</f>
        <v>#REF!</v>
      </c>
    </row>
    <row r="262" spans="1:76" ht="15" customHeight="1">
      <c r="A262" s="17">
        <v>48</v>
      </c>
      <c r="B262" s="91" t="s">
        <v>259</v>
      </c>
      <c r="C262" s="92" t="s">
        <v>256</v>
      </c>
      <c r="D262" s="88" t="s">
        <v>184</v>
      </c>
      <c r="E262" s="90"/>
      <c r="F262" s="12" t="s">
        <v>44</v>
      </c>
      <c r="G262" s="13">
        <v>0</v>
      </c>
      <c r="H262" s="14">
        <f>IF(OOC!S264=0,"",OOC!S264)</f>
        <v>2E-3</v>
      </c>
      <c r="I262" s="14">
        <f>IF(OOC!T264=0,"",OOC!T264)</f>
        <v>-5.0000000000000001E-3</v>
      </c>
      <c r="J262" s="94" t="s">
        <v>31</v>
      </c>
      <c r="K262" s="75"/>
      <c r="L262" s="18">
        <f t="shared" si="90"/>
        <v>2E-3</v>
      </c>
      <c r="M262" s="24">
        <f t="shared" si="91"/>
        <v>-5.0000000000000001E-3</v>
      </c>
      <c r="N262" s="28"/>
      <c r="O262" s="3" t="e">
        <f t="shared" si="86"/>
        <v>#REF!</v>
      </c>
      <c r="P262" s="3" t="e">
        <f t="shared" si="87"/>
        <v>#REF!</v>
      </c>
      <c r="Q262" s="3" t="e">
        <f t="shared" si="88"/>
        <v>#REF!</v>
      </c>
      <c r="R262" s="4" t="e">
        <f t="shared" si="89"/>
        <v>#REF!</v>
      </c>
      <c r="S262" s="5" t="e">
        <f t="shared" si="85"/>
        <v>#REF!</v>
      </c>
      <c r="T262" s="77" t="e">
        <f t="shared" si="92"/>
        <v>#REF!</v>
      </c>
      <c r="U262" s="77" t="e">
        <f t="shared" si="35"/>
        <v>#REF!</v>
      </c>
      <c r="V262" s="5" t="e">
        <f t="shared" si="93"/>
        <v>#REF!</v>
      </c>
      <c r="W262" s="5" t="e">
        <f t="shared" si="94"/>
        <v>#REF!</v>
      </c>
      <c r="X262" s="5" t="e">
        <f t="shared" si="95"/>
        <v>#REF!</v>
      </c>
      <c r="Y262" s="73" t="e">
        <f t="shared" si="96"/>
        <v>#REF!</v>
      </c>
      <c r="Z262" s="32" t="e">
        <f t="shared" si="97"/>
        <v>#REF!</v>
      </c>
      <c r="AA262" s="32" t="e">
        <f t="shared" si="98"/>
        <v>#REF!</v>
      </c>
      <c r="AB262" s="32" t="e">
        <f t="shared" si="99"/>
        <v>#REF!</v>
      </c>
      <c r="AC262" s="32" t="e">
        <f t="shared" si="40"/>
        <v>#REF!</v>
      </c>
      <c r="AD262" s="29"/>
      <c r="AE262" s="20" t="str">
        <f t="shared" si="84"/>
        <v/>
      </c>
      <c r="AF262" s="76"/>
      <c r="AG262" s="60"/>
      <c r="AH262" s="60"/>
      <c r="AI262" s="61"/>
      <c r="AJ262" s="19"/>
      <c r="AK262" s="2" t="e">
        <f>#REF!</f>
        <v>#REF!</v>
      </c>
      <c r="AL262" s="2" t="e">
        <f>#REF!</f>
        <v>#REF!</v>
      </c>
      <c r="AM262" s="2" t="e">
        <f>#REF!</f>
        <v>#REF!</v>
      </c>
      <c r="AN262" s="2" t="e">
        <f>#REF!</f>
        <v>#REF!</v>
      </c>
      <c r="AO262" s="2" t="e">
        <f>#REF!</f>
        <v>#REF!</v>
      </c>
      <c r="AP262" s="2" t="e">
        <f>#REF!</f>
        <v>#REF!</v>
      </c>
      <c r="AQ262" s="2" t="e">
        <f>#REF!</f>
        <v>#REF!</v>
      </c>
      <c r="AR262" s="2" t="e">
        <f>#REF!</f>
        <v>#REF!</v>
      </c>
      <c r="AS262" s="2" t="e">
        <f>#REF!</f>
        <v>#REF!</v>
      </c>
      <c r="AT262" s="2" t="e">
        <f>#REF!</f>
        <v>#REF!</v>
      </c>
      <c r="AU262" s="2" t="e">
        <f>#REF!</f>
        <v>#REF!</v>
      </c>
      <c r="AV262" s="2" t="e">
        <f>#REF!</f>
        <v>#REF!</v>
      </c>
      <c r="AW262" s="2" t="e">
        <f>#REF!</f>
        <v>#REF!</v>
      </c>
      <c r="AX262" s="2" t="e">
        <f>#REF!</f>
        <v>#REF!</v>
      </c>
      <c r="AY262" s="2" t="e">
        <f>#REF!</f>
        <v>#REF!</v>
      </c>
      <c r="AZ262" s="2" t="e">
        <f>#REF!</f>
        <v>#REF!</v>
      </c>
      <c r="BA262" s="2" t="e">
        <f>#REF!</f>
        <v>#REF!</v>
      </c>
      <c r="BB262" s="2" t="e">
        <f>#REF!</f>
        <v>#REF!</v>
      </c>
      <c r="BC262" s="2" t="e">
        <f>#REF!</f>
        <v>#REF!</v>
      </c>
      <c r="BD262" s="2" t="e">
        <f>#REF!</f>
        <v>#REF!</v>
      </c>
      <c r="BE262" s="2" t="e">
        <f>#REF!</f>
        <v>#REF!</v>
      </c>
      <c r="BF262" s="2" t="e">
        <f>#REF!</f>
        <v>#REF!</v>
      </c>
      <c r="BG262" s="2" t="e">
        <f>#REF!</f>
        <v>#REF!</v>
      </c>
      <c r="BH262" s="2" t="e">
        <f>#REF!</f>
        <v>#REF!</v>
      </c>
      <c r="BI262" s="2" t="e">
        <f>#REF!</f>
        <v>#REF!</v>
      </c>
      <c r="BJ262" s="2" t="e">
        <f>#REF!</f>
        <v>#REF!</v>
      </c>
      <c r="BK262" s="2" t="e">
        <f>#REF!</f>
        <v>#REF!</v>
      </c>
      <c r="BL262" s="2" t="e">
        <f>#REF!</f>
        <v>#REF!</v>
      </c>
      <c r="BM262" s="2" t="e">
        <f>#REF!</f>
        <v>#REF!</v>
      </c>
      <c r="BN262" s="2" t="e">
        <f>#REF!</f>
        <v>#REF!</v>
      </c>
      <c r="BO262" s="2" t="e">
        <f>#REF!</f>
        <v>#REF!</v>
      </c>
      <c r="BP262" s="2" t="e">
        <f>#REF!</f>
        <v>#REF!</v>
      </c>
      <c r="BR262" s="113" t="str">
        <f t="shared" si="100"/>
        <v>FAI106-V4</v>
      </c>
      <c r="BS262" s="114">
        <f>OOC!G266</f>
        <v>4.0000000000000001E-3</v>
      </c>
      <c r="BT262" s="114">
        <f>OOC!H266</f>
        <v>-0.01</v>
      </c>
      <c r="BU262" s="3" t="e">
        <f t="shared" si="101"/>
        <v>#REF!</v>
      </c>
      <c r="BV262" s="3" t="e">
        <f t="shared" si="102"/>
        <v>#REF!</v>
      </c>
      <c r="BW262" s="3" t="e">
        <f t="shared" si="103"/>
        <v>#REF!</v>
      </c>
      <c r="BX262" s="115" t="e">
        <f>IF(AND(IF(OOC!G266="",0,OOC!G266) &gt;= IF(O262="",0,O262), IF(O262="",0,O262) &gt; IF(L262="",0,L262)), "OOC",
IF(AND(IF(M262="",0,M262) &gt; IF(P262="",0,P262), IF(P262="",0,P262) &gt;= IF(OOC!H266="",0,OOC!H266)), "OOC",
IF(IF(O262="",0,O262) &gt; IF(OOC!G266="",0,OOC!G266), "OOS",
IF(IF(OOC!H266="",0,OOC!H266) &gt; IF(P262="",0,P262), "OOS", "OK"))))</f>
        <v>#REF!</v>
      </c>
    </row>
    <row r="263" spans="1:76" ht="15" customHeight="1">
      <c r="A263" s="17">
        <v>2</v>
      </c>
      <c r="B263" s="91" t="s">
        <v>259</v>
      </c>
      <c r="C263" s="92" t="s">
        <v>278</v>
      </c>
      <c r="D263" s="88" t="s">
        <v>184</v>
      </c>
      <c r="E263" s="90"/>
      <c r="F263" s="12" t="s">
        <v>44</v>
      </c>
      <c r="G263" s="13">
        <v>0</v>
      </c>
      <c r="H263" s="14">
        <f>IF(OOC!S265=0,"",OOC!S265)</f>
        <v>2E-3</v>
      </c>
      <c r="I263" s="14">
        <f>IF(OOC!T265=0,"",OOC!T265)</f>
        <v>-8.0000000000000002E-3</v>
      </c>
      <c r="J263" s="94" t="s">
        <v>31</v>
      </c>
      <c r="K263" s="75"/>
      <c r="L263" s="18">
        <f t="shared" si="90"/>
        <v>2E-3</v>
      </c>
      <c r="M263" s="24">
        <f t="shared" si="91"/>
        <v>-8.0000000000000002E-3</v>
      </c>
      <c r="N263" s="27"/>
      <c r="O263" s="3" t="e">
        <f t="shared" si="86"/>
        <v>#REF!</v>
      </c>
      <c r="P263" s="3" t="e">
        <f t="shared" si="87"/>
        <v>#REF!</v>
      </c>
      <c r="Q263" s="3" t="e">
        <f t="shared" si="88"/>
        <v>#REF!</v>
      </c>
      <c r="R263" s="4" t="e">
        <f t="shared" si="89"/>
        <v>#REF!</v>
      </c>
      <c r="S263" s="5" t="e">
        <f t="shared" si="85"/>
        <v>#REF!</v>
      </c>
      <c r="T263" s="77" t="e">
        <f t="shared" si="92"/>
        <v>#REF!</v>
      </c>
      <c r="U263" s="77" t="e">
        <f t="shared" si="35"/>
        <v>#REF!</v>
      </c>
      <c r="V263" s="5" t="e">
        <f t="shared" si="93"/>
        <v>#REF!</v>
      </c>
      <c r="W263" s="5" t="e">
        <f t="shared" si="94"/>
        <v>#REF!</v>
      </c>
      <c r="X263" s="5" t="e">
        <f t="shared" si="95"/>
        <v>#REF!</v>
      </c>
      <c r="Y263" s="73" t="e">
        <f t="shared" si="96"/>
        <v>#REF!</v>
      </c>
      <c r="Z263" s="32" t="e">
        <f t="shared" si="97"/>
        <v>#REF!</v>
      </c>
      <c r="AA263" s="32" t="e">
        <f t="shared" si="98"/>
        <v>#REF!</v>
      </c>
      <c r="AB263" s="32" t="e">
        <f t="shared" si="99"/>
        <v>#REF!</v>
      </c>
      <c r="AC263" s="32" t="e">
        <f t="shared" si="40"/>
        <v>#REF!</v>
      </c>
      <c r="AD263" s="29"/>
      <c r="AE263" s="20" t="str">
        <f t="shared" si="84"/>
        <v/>
      </c>
      <c r="AF263" s="76"/>
      <c r="AG263" s="60"/>
      <c r="AH263" s="60"/>
      <c r="AI263" s="61"/>
      <c r="AJ263" s="22"/>
      <c r="AK263" s="2" t="e">
        <f>#REF!</f>
        <v>#REF!</v>
      </c>
      <c r="AL263" s="2" t="e">
        <f>#REF!</f>
        <v>#REF!</v>
      </c>
      <c r="AM263" s="2" t="e">
        <f>#REF!</f>
        <v>#REF!</v>
      </c>
      <c r="AN263" s="2" t="e">
        <f>#REF!</f>
        <v>#REF!</v>
      </c>
      <c r="AO263" s="2" t="e">
        <f>#REF!</f>
        <v>#REF!</v>
      </c>
      <c r="AP263" s="2" t="e">
        <f>#REF!</f>
        <v>#REF!</v>
      </c>
      <c r="AQ263" s="2" t="e">
        <f>#REF!</f>
        <v>#REF!</v>
      </c>
      <c r="AR263" s="2" t="e">
        <f>#REF!</f>
        <v>#REF!</v>
      </c>
      <c r="AS263" s="2" t="e">
        <f>#REF!</f>
        <v>#REF!</v>
      </c>
      <c r="AT263" s="2" t="e">
        <f>#REF!</f>
        <v>#REF!</v>
      </c>
      <c r="AU263" s="2" t="e">
        <f>#REF!</f>
        <v>#REF!</v>
      </c>
      <c r="AV263" s="2" t="e">
        <f>#REF!</f>
        <v>#REF!</v>
      </c>
      <c r="AW263" s="2" t="e">
        <f>#REF!</f>
        <v>#REF!</v>
      </c>
      <c r="AX263" s="2" t="e">
        <f>#REF!</f>
        <v>#REF!</v>
      </c>
      <c r="AY263" s="2" t="e">
        <f>#REF!</f>
        <v>#REF!</v>
      </c>
      <c r="AZ263" s="2" t="e">
        <f>#REF!</f>
        <v>#REF!</v>
      </c>
      <c r="BA263" s="2" t="e">
        <f>#REF!</f>
        <v>#REF!</v>
      </c>
      <c r="BB263" s="2" t="e">
        <f>#REF!</f>
        <v>#REF!</v>
      </c>
      <c r="BC263" s="2" t="e">
        <f>#REF!</f>
        <v>#REF!</v>
      </c>
      <c r="BD263" s="2" t="e">
        <f>#REF!</f>
        <v>#REF!</v>
      </c>
      <c r="BE263" s="2" t="e">
        <f>#REF!</f>
        <v>#REF!</v>
      </c>
      <c r="BF263" s="2" t="e">
        <f>#REF!</f>
        <v>#REF!</v>
      </c>
      <c r="BG263" s="2" t="e">
        <f>#REF!</f>
        <v>#REF!</v>
      </c>
      <c r="BH263" s="2" t="e">
        <f>#REF!</f>
        <v>#REF!</v>
      </c>
      <c r="BI263" s="2" t="e">
        <f>#REF!</f>
        <v>#REF!</v>
      </c>
      <c r="BJ263" s="2" t="e">
        <f>#REF!</f>
        <v>#REF!</v>
      </c>
      <c r="BK263" s="2" t="e">
        <f>#REF!</f>
        <v>#REF!</v>
      </c>
      <c r="BL263" s="2" t="e">
        <f>#REF!</f>
        <v>#REF!</v>
      </c>
      <c r="BM263" s="2" t="e">
        <f>#REF!</f>
        <v>#REF!</v>
      </c>
      <c r="BN263" s="2" t="e">
        <f>#REF!</f>
        <v>#REF!</v>
      </c>
      <c r="BO263" s="2" t="e">
        <f>#REF!</f>
        <v>#REF!</v>
      </c>
      <c r="BP263" s="2" t="e">
        <f>#REF!</f>
        <v>#REF!</v>
      </c>
      <c r="BR263" s="113" t="str">
        <f t="shared" si="100"/>
        <v>FAI107-V4</v>
      </c>
      <c r="BS263" s="114">
        <f>OOC!G267</f>
        <v>5.0000000000000001E-3</v>
      </c>
      <c r="BT263" s="114">
        <f>OOC!H267</f>
        <v>-1.4999999999999999E-2</v>
      </c>
      <c r="BU263" s="3" t="e">
        <f t="shared" si="101"/>
        <v>#REF!</v>
      </c>
      <c r="BV263" s="3" t="e">
        <f t="shared" si="102"/>
        <v>#REF!</v>
      </c>
      <c r="BW263" s="3" t="e">
        <f t="shared" si="103"/>
        <v>#REF!</v>
      </c>
      <c r="BX263" s="115" t="e">
        <f>IF(AND(IF(OOC!G267="",0,OOC!G267) &gt;= IF(O263="",0,O263), IF(O263="",0,O263) &gt; IF(L263="",0,L263)), "OOC",
IF(AND(IF(M263="",0,M263) &gt; IF(P263="",0,P263), IF(P263="",0,P263) &gt;= IF(OOC!H267="",0,OOC!H267)), "OOC",
IF(IF(O263="",0,O263) &gt; IF(OOC!G267="",0,OOC!G267), "OOS",
IF(IF(OOC!H267="",0,OOC!H267) &gt; IF(P263="",0,P263), "OOS", "OK"))))</f>
        <v>#REF!</v>
      </c>
    </row>
    <row r="264" spans="1:76" ht="15" customHeight="1">
      <c r="A264" s="17">
        <v>2</v>
      </c>
      <c r="B264" s="91" t="s">
        <v>259</v>
      </c>
      <c r="C264" s="92" t="s">
        <v>257</v>
      </c>
      <c r="D264" s="88" t="s">
        <v>184</v>
      </c>
      <c r="E264" s="90"/>
      <c r="F264" s="12" t="s">
        <v>44</v>
      </c>
      <c r="G264" s="13">
        <v>0</v>
      </c>
      <c r="H264" s="14">
        <f>IF(OOC!S266=0,"",OOC!S266)</f>
        <v>4.0000000000000001E-3</v>
      </c>
      <c r="I264" s="14">
        <f>IF(OOC!T266=0,"",OOC!T266)</f>
        <v>-0.01</v>
      </c>
      <c r="J264" s="94" t="s">
        <v>31</v>
      </c>
      <c r="K264" s="75"/>
      <c r="L264" s="18">
        <f t="shared" si="90"/>
        <v>4.0000000000000001E-3</v>
      </c>
      <c r="M264" s="24">
        <f t="shared" si="91"/>
        <v>-0.01</v>
      </c>
      <c r="N264" s="27"/>
      <c r="O264" s="3" t="e">
        <f t="shared" si="86"/>
        <v>#REF!</v>
      </c>
      <c r="P264" s="3" t="e">
        <f t="shared" si="87"/>
        <v>#REF!</v>
      </c>
      <c r="Q264" s="3" t="e">
        <f t="shared" si="88"/>
        <v>#REF!</v>
      </c>
      <c r="R264" s="4" t="e">
        <f t="shared" si="89"/>
        <v>#REF!</v>
      </c>
      <c r="S264" s="5" t="e">
        <f t="shared" si="85"/>
        <v>#REF!</v>
      </c>
      <c r="T264" s="77" t="e">
        <f t="shared" si="92"/>
        <v>#REF!</v>
      </c>
      <c r="U264" s="77" t="e">
        <f t="shared" si="35"/>
        <v>#REF!</v>
      </c>
      <c r="V264" s="5" t="e">
        <f t="shared" si="93"/>
        <v>#REF!</v>
      </c>
      <c r="W264" s="5" t="e">
        <f t="shared" si="94"/>
        <v>#REF!</v>
      </c>
      <c r="X264" s="5" t="e">
        <f t="shared" si="95"/>
        <v>#REF!</v>
      </c>
      <c r="Y264" s="73" t="e">
        <f t="shared" si="96"/>
        <v>#REF!</v>
      </c>
      <c r="Z264" s="32" t="e">
        <f t="shared" si="97"/>
        <v>#REF!</v>
      </c>
      <c r="AA264" s="32" t="e">
        <f t="shared" si="98"/>
        <v>#REF!</v>
      </c>
      <c r="AB264" s="32" t="e">
        <f t="shared" si="99"/>
        <v>#REF!</v>
      </c>
      <c r="AC264" s="32" t="e">
        <f t="shared" si="40"/>
        <v>#REF!</v>
      </c>
      <c r="AD264" s="29"/>
      <c r="AE264" s="20" t="str">
        <f t="shared" si="84"/>
        <v/>
      </c>
      <c r="AF264" s="76"/>
      <c r="AG264" s="60"/>
      <c r="AH264" s="60"/>
      <c r="AI264" s="61"/>
      <c r="AJ264" s="22"/>
      <c r="AK264" s="2" t="e">
        <f>#REF!</f>
        <v>#REF!</v>
      </c>
      <c r="AL264" s="2" t="e">
        <f>#REF!</f>
        <v>#REF!</v>
      </c>
      <c r="AM264" s="2" t="e">
        <f>#REF!</f>
        <v>#REF!</v>
      </c>
      <c r="AN264" s="2" t="e">
        <f>#REF!</f>
        <v>#REF!</v>
      </c>
      <c r="AO264" s="2" t="e">
        <f>#REF!</f>
        <v>#REF!</v>
      </c>
      <c r="AP264" s="2" t="e">
        <f>#REF!</f>
        <v>#REF!</v>
      </c>
      <c r="AQ264" s="2" t="e">
        <f>#REF!</f>
        <v>#REF!</v>
      </c>
      <c r="AR264" s="2" t="e">
        <f>#REF!</f>
        <v>#REF!</v>
      </c>
      <c r="AS264" s="2" t="e">
        <f>#REF!</f>
        <v>#REF!</v>
      </c>
      <c r="AT264" s="2" t="e">
        <f>#REF!</f>
        <v>#REF!</v>
      </c>
      <c r="AU264" s="2" t="e">
        <f>#REF!</f>
        <v>#REF!</v>
      </c>
      <c r="AV264" s="2" t="e">
        <f>#REF!</f>
        <v>#REF!</v>
      </c>
      <c r="AW264" s="2" t="e">
        <f>#REF!</f>
        <v>#REF!</v>
      </c>
      <c r="AX264" s="2" t="e">
        <f>#REF!</f>
        <v>#REF!</v>
      </c>
      <c r="AY264" s="2" t="e">
        <f>#REF!</f>
        <v>#REF!</v>
      </c>
      <c r="AZ264" s="2" t="e">
        <f>#REF!</f>
        <v>#REF!</v>
      </c>
      <c r="BA264" s="2" t="e">
        <f>#REF!</f>
        <v>#REF!</v>
      </c>
      <c r="BB264" s="2" t="e">
        <f>#REF!</f>
        <v>#REF!</v>
      </c>
      <c r="BC264" s="2" t="e">
        <f>#REF!</f>
        <v>#REF!</v>
      </c>
      <c r="BD264" s="2" t="e">
        <f>#REF!</f>
        <v>#REF!</v>
      </c>
      <c r="BE264" s="2" t="e">
        <f>#REF!</f>
        <v>#REF!</v>
      </c>
      <c r="BF264" s="2" t="e">
        <f>#REF!</f>
        <v>#REF!</v>
      </c>
      <c r="BG264" s="2" t="e">
        <f>#REF!</f>
        <v>#REF!</v>
      </c>
      <c r="BH264" s="2" t="e">
        <f>#REF!</f>
        <v>#REF!</v>
      </c>
      <c r="BI264" s="2" t="e">
        <f>#REF!</f>
        <v>#REF!</v>
      </c>
      <c r="BJ264" s="2" t="e">
        <f>#REF!</f>
        <v>#REF!</v>
      </c>
      <c r="BK264" s="2" t="e">
        <f>#REF!</f>
        <v>#REF!</v>
      </c>
      <c r="BL264" s="2" t="e">
        <f>#REF!</f>
        <v>#REF!</v>
      </c>
      <c r="BM264" s="2" t="e">
        <f>#REF!</f>
        <v>#REF!</v>
      </c>
      <c r="BN264" s="2" t="e">
        <f>#REF!</f>
        <v>#REF!</v>
      </c>
      <c r="BO264" s="2" t="e">
        <f>#REF!</f>
        <v>#REF!</v>
      </c>
      <c r="BP264" s="2" t="e">
        <f>#REF!</f>
        <v>#REF!</v>
      </c>
      <c r="BR264" s="113" t="str">
        <f t="shared" si="100"/>
        <v>FAI108-V4</v>
      </c>
      <c r="BS264" s="114" t="str">
        <f>OOC!G268</f>
        <v/>
      </c>
      <c r="BT264" s="114" t="str">
        <f>OOC!H268</f>
        <v/>
      </c>
      <c r="BU264" s="3" t="e">
        <f t="shared" si="101"/>
        <v>#REF!</v>
      </c>
      <c r="BV264" s="3" t="e">
        <f t="shared" si="102"/>
        <v>#REF!</v>
      </c>
      <c r="BW264" s="3" t="e">
        <f t="shared" si="103"/>
        <v>#REF!</v>
      </c>
      <c r="BX264" s="115" t="e">
        <f>IF(AND(IF(OOC!G268="",0,OOC!G268) &gt;= IF(O264="",0,O264), IF(O264="",0,O264) &gt; IF(L264="",0,L264)), "OOC",
IF(AND(IF(M264="",0,M264) &gt; IF(P264="",0,P264), IF(P264="",0,P264) &gt;= IF(OOC!H268="",0,OOC!H268)), "OOC",
IF(IF(O264="",0,O264) &gt; IF(OOC!G268="",0,OOC!G268), "OOS",
IF(IF(OOC!H268="",0,OOC!H268) &gt; IF(P264="",0,P264), "OOS", "OK"))))</f>
        <v>#REF!</v>
      </c>
    </row>
    <row r="265" spans="1:76" ht="15" customHeight="1">
      <c r="A265" s="17">
        <v>2</v>
      </c>
      <c r="B265" s="91" t="s">
        <v>260</v>
      </c>
      <c r="C265" s="92" t="s">
        <v>258</v>
      </c>
      <c r="D265" s="88" t="s">
        <v>184</v>
      </c>
      <c r="E265" s="90"/>
      <c r="F265" s="12" t="s">
        <v>44</v>
      </c>
      <c r="G265" s="13">
        <v>0</v>
      </c>
      <c r="H265" s="14" t="e">
        <f>IF(OOC!S267=0,"",OOC!S267)</f>
        <v>#REF!</v>
      </c>
      <c r="I265" s="14" t="e">
        <f>IF(OOC!T267=0,"",OOC!T267)</f>
        <v>#REF!</v>
      </c>
      <c r="J265" s="94" t="s">
        <v>31</v>
      </c>
      <c r="K265" s="75"/>
      <c r="L265" s="18" t="e">
        <f t="shared" si="90"/>
        <v>#REF!</v>
      </c>
      <c r="M265" s="24" t="e">
        <f t="shared" si="91"/>
        <v>#REF!</v>
      </c>
      <c r="N265" s="27"/>
      <c r="O265" s="3" t="e">
        <f t="shared" si="86"/>
        <v>#REF!</v>
      </c>
      <c r="P265" s="3" t="e">
        <f t="shared" si="87"/>
        <v>#REF!</v>
      </c>
      <c r="Q265" s="3" t="e">
        <f t="shared" si="88"/>
        <v>#REF!</v>
      </c>
      <c r="R265" s="4" t="e">
        <f t="shared" si="89"/>
        <v>#REF!</v>
      </c>
      <c r="S265" s="5" t="e">
        <f t="shared" si="85"/>
        <v>#REF!</v>
      </c>
      <c r="T265" s="77" t="e">
        <f t="shared" si="92"/>
        <v>#REF!</v>
      </c>
      <c r="U265" s="77" t="e">
        <f t="shared" si="35"/>
        <v>#REF!</v>
      </c>
      <c r="V265" s="5" t="e">
        <f t="shared" si="93"/>
        <v>#REF!</v>
      </c>
      <c r="W265" s="5" t="e">
        <f t="shared" si="94"/>
        <v>#REF!</v>
      </c>
      <c r="X265" s="5" t="e">
        <f t="shared" si="95"/>
        <v>#REF!</v>
      </c>
      <c r="Y265" s="73" t="e">
        <f t="shared" si="96"/>
        <v>#REF!</v>
      </c>
      <c r="Z265" s="32" t="e">
        <f t="shared" si="97"/>
        <v>#REF!</v>
      </c>
      <c r="AA265" s="32" t="e">
        <f t="shared" si="98"/>
        <v>#REF!</v>
      </c>
      <c r="AB265" s="32" t="e">
        <f t="shared" si="99"/>
        <v>#REF!</v>
      </c>
      <c r="AC265" s="32" t="e">
        <f t="shared" si="40"/>
        <v>#REF!</v>
      </c>
      <c r="AD265" s="29"/>
      <c r="AE265" s="20" t="str">
        <f t="shared" si="84"/>
        <v/>
      </c>
      <c r="AF265" s="76"/>
      <c r="AG265" s="60"/>
      <c r="AH265" s="60"/>
      <c r="AI265" s="61"/>
      <c r="AJ265" s="22"/>
      <c r="AK265" s="2" t="e">
        <f>#REF!</f>
        <v>#REF!</v>
      </c>
      <c r="AL265" s="2" t="e">
        <f>#REF!</f>
        <v>#REF!</v>
      </c>
      <c r="AM265" s="2" t="e">
        <f>#REF!</f>
        <v>#REF!</v>
      </c>
      <c r="AN265" s="2" t="e">
        <f>#REF!</f>
        <v>#REF!</v>
      </c>
      <c r="AO265" s="2" t="e">
        <f>#REF!</f>
        <v>#REF!</v>
      </c>
      <c r="AP265" s="2" t="e">
        <f>#REF!</f>
        <v>#REF!</v>
      </c>
      <c r="AQ265" s="2" t="e">
        <f>#REF!</f>
        <v>#REF!</v>
      </c>
      <c r="AR265" s="2" t="e">
        <f>#REF!</f>
        <v>#REF!</v>
      </c>
      <c r="AS265" s="2" t="e">
        <f>#REF!</f>
        <v>#REF!</v>
      </c>
      <c r="AT265" s="2" t="e">
        <f>#REF!</f>
        <v>#REF!</v>
      </c>
      <c r="AU265" s="2" t="e">
        <f>#REF!</f>
        <v>#REF!</v>
      </c>
      <c r="AV265" s="2" t="e">
        <f>#REF!</f>
        <v>#REF!</v>
      </c>
      <c r="AW265" s="2" t="e">
        <f>#REF!</f>
        <v>#REF!</v>
      </c>
      <c r="AX265" s="2" t="e">
        <f>#REF!</f>
        <v>#REF!</v>
      </c>
      <c r="AY265" s="2" t="e">
        <f>#REF!</f>
        <v>#REF!</v>
      </c>
      <c r="AZ265" s="2" t="e">
        <f>#REF!</f>
        <v>#REF!</v>
      </c>
      <c r="BA265" s="2" t="e">
        <f>#REF!</f>
        <v>#REF!</v>
      </c>
      <c r="BB265" s="2" t="e">
        <f>#REF!</f>
        <v>#REF!</v>
      </c>
      <c r="BC265" s="2" t="e">
        <f>#REF!</f>
        <v>#REF!</v>
      </c>
      <c r="BD265" s="2" t="e">
        <f>#REF!</f>
        <v>#REF!</v>
      </c>
      <c r="BE265" s="2" t="e">
        <f>#REF!</f>
        <v>#REF!</v>
      </c>
      <c r="BF265" s="2" t="e">
        <f>#REF!</f>
        <v>#REF!</v>
      </c>
      <c r="BG265" s="2" t="e">
        <f>#REF!</f>
        <v>#REF!</v>
      </c>
      <c r="BH265" s="2" t="e">
        <f>#REF!</f>
        <v>#REF!</v>
      </c>
      <c r="BI265" s="2" t="e">
        <f>#REF!</f>
        <v>#REF!</v>
      </c>
      <c r="BJ265" s="2" t="e">
        <f>#REF!</f>
        <v>#REF!</v>
      </c>
      <c r="BK265" s="2" t="e">
        <f>#REF!</f>
        <v>#REF!</v>
      </c>
      <c r="BL265" s="2" t="e">
        <f>#REF!</f>
        <v>#REF!</v>
      </c>
      <c r="BM265" s="2" t="e">
        <f>#REF!</f>
        <v>#REF!</v>
      </c>
      <c r="BN265" s="2" t="e">
        <f>#REF!</f>
        <v>#REF!</v>
      </c>
      <c r="BO265" s="2" t="e">
        <f>#REF!</f>
        <v>#REF!</v>
      </c>
      <c r="BP265" s="2" t="e">
        <f>#REF!</f>
        <v>#REF!</v>
      </c>
      <c r="BR265" s="113" t="str">
        <f t="shared" si="100"/>
        <v>FAI109-V4</v>
      </c>
      <c r="BS265" s="114" t="str">
        <f>OOC!G269</f>
        <v/>
      </c>
      <c r="BT265" s="114" t="str">
        <f>OOC!H269</f>
        <v/>
      </c>
      <c r="BU265" s="3" t="e">
        <f t="shared" si="101"/>
        <v>#REF!</v>
      </c>
      <c r="BV265" s="3" t="e">
        <f t="shared" si="102"/>
        <v>#REF!</v>
      </c>
      <c r="BW265" s="3" t="e">
        <f t="shared" si="103"/>
        <v>#REF!</v>
      </c>
      <c r="BX265" s="115" t="e">
        <f>IF(AND(IF(OOC!G269="",0,OOC!G269) &gt;= IF(O265="",0,O265), IF(O265="",0,O265) &gt; IF(L265="",0,L265)), "OOC",
IF(AND(IF(M265="",0,M265) &gt; IF(P265="",0,P265), IF(P265="",0,P265) &gt;= IF(OOC!H269="",0,OOC!H269)), "OOC",
IF(IF(O265="",0,O265) &gt; IF(OOC!G269="",0,OOC!G269), "OOS",
IF(IF(OOC!H269="",0,OOC!H269) &gt; IF(P265="",0,P265), "OOS", "OK"))))</f>
        <v>#REF!</v>
      </c>
    </row>
    <row r="266" spans="1:76" ht="15" customHeight="1">
      <c r="A266" s="17"/>
      <c r="B266" s="91"/>
      <c r="C266" s="92"/>
      <c r="D266" s="88"/>
      <c r="E266" s="90"/>
      <c r="F266" s="12"/>
      <c r="G266" s="13"/>
      <c r="H266" s="14"/>
      <c r="I266" s="14"/>
      <c r="J266" s="94"/>
      <c r="K266" s="75"/>
      <c r="L266" s="18"/>
      <c r="M266" s="24"/>
      <c r="N266" s="27"/>
      <c r="O266" s="3"/>
      <c r="P266" s="3"/>
      <c r="Q266" s="3"/>
      <c r="R266" s="4"/>
      <c r="S266" s="5"/>
      <c r="T266" s="77"/>
      <c r="U266" s="77"/>
      <c r="V266" s="5"/>
      <c r="W266" s="5"/>
      <c r="X266" s="5"/>
      <c r="Y266" s="73"/>
      <c r="Z266" s="32"/>
      <c r="AA266" s="32"/>
      <c r="AB266" s="32"/>
      <c r="AC266" s="32"/>
      <c r="AD266" s="29"/>
      <c r="AE266" s="20"/>
      <c r="AF266" s="76"/>
      <c r="AG266" s="60"/>
      <c r="AH266" s="60"/>
      <c r="AI266" s="61"/>
      <c r="AJ266" s="2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R266" s="113">
        <f t="shared" si="100"/>
        <v>0</v>
      </c>
      <c r="BS266" s="114" t="str">
        <f>OOC!G270</f>
        <v/>
      </c>
      <c r="BT266" s="114" t="str">
        <f>OOC!H270</f>
        <v/>
      </c>
      <c r="BU266" s="3" t="str">
        <f t="shared" si="101"/>
        <v/>
      </c>
      <c r="BV266" s="3" t="str">
        <f t="shared" si="102"/>
        <v/>
      </c>
      <c r="BW266" s="3" t="str">
        <f t="shared" si="103"/>
        <v/>
      </c>
      <c r="BX266" s="115" t="str">
        <f>IF(AND(IF(OOC!G270="",0,OOC!G270) &gt;= IF(O266="",0,O266), IF(O266="",0,O266) &gt; IF(L266="",0,L266)), "OOC",
IF(AND(IF(M266="",0,M266) &gt; IF(P266="",0,P266), IF(P266="",0,P266) &gt;= IF(OOC!H270="",0,OOC!H270)), "OOC",
IF(IF(O266="",0,O266) &gt; IF(OOC!G270="",0,OOC!G270), "OOS",
IF(IF(OOC!H270="",0,OOC!H270) &gt; IF(P266="",0,P266), "OOS", "OK"))))</f>
        <v>OK</v>
      </c>
    </row>
    <row r="267" spans="1:76" ht="15" customHeight="1">
      <c r="A267" s="17"/>
      <c r="B267" s="91"/>
      <c r="C267" s="92"/>
      <c r="D267" s="88"/>
      <c r="E267" s="90"/>
      <c r="F267" s="12"/>
      <c r="G267" s="13"/>
      <c r="H267" s="14"/>
      <c r="I267" s="14"/>
      <c r="J267" s="94"/>
      <c r="K267" s="75"/>
      <c r="L267" s="18"/>
      <c r="M267" s="24"/>
      <c r="N267" s="27"/>
      <c r="O267" s="3"/>
      <c r="P267" s="3"/>
      <c r="Q267" s="3"/>
      <c r="R267" s="4"/>
      <c r="S267" s="5"/>
      <c r="T267" s="77"/>
      <c r="U267" s="77"/>
      <c r="V267" s="5"/>
      <c r="W267" s="5"/>
      <c r="X267" s="5"/>
      <c r="Y267" s="73"/>
      <c r="Z267" s="32"/>
      <c r="AA267" s="32"/>
      <c r="AB267" s="32"/>
      <c r="AC267" s="32"/>
      <c r="AD267" s="29"/>
      <c r="AE267" s="20"/>
      <c r="AF267" s="76"/>
      <c r="AG267" s="60"/>
      <c r="AH267" s="60"/>
      <c r="AI267" s="61"/>
      <c r="AJ267" s="2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R267" s="113">
        <f t="shared" si="100"/>
        <v>0</v>
      </c>
      <c r="BS267" s="114" t="str">
        <f>OOC!G271</f>
        <v/>
      </c>
      <c r="BT267" s="114" t="str">
        <f>OOC!H271</f>
        <v/>
      </c>
      <c r="BU267" s="3" t="str">
        <f t="shared" si="101"/>
        <v/>
      </c>
      <c r="BV267" s="3" t="str">
        <f t="shared" si="102"/>
        <v/>
      </c>
      <c r="BW267" s="3" t="str">
        <f t="shared" si="103"/>
        <v/>
      </c>
      <c r="BX267" s="115" t="str">
        <f>IF(AND(IF(OOC!G271="",0,OOC!G271) &gt;= IF(O267="",0,O267), IF(O267="",0,O267) &gt; IF(L267="",0,L267)), "OOC",
IF(AND(IF(M267="",0,M267) &gt; IF(P267="",0,P267), IF(P267="",0,P267) &gt;= IF(OOC!H271="",0,OOC!H271)), "OOC",
IF(IF(O267="",0,O267) &gt; IF(OOC!G271="",0,OOC!G271), "OOS",
IF(IF(OOC!H271="",0,OOC!H271) &gt; IF(P267="",0,P267), "OOS", "OK"))))</f>
        <v>OK</v>
      </c>
    </row>
    <row r="268" spans="1:76" ht="15" customHeight="1">
      <c r="A268" s="17"/>
      <c r="B268" s="91"/>
      <c r="C268" s="92"/>
      <c r="D268" s="88"/>
      <c r="E268" s="90"/>
      <c r="F268" s="12"/>
      <c r="G268" s="13"/>
      <c r="H268" s="14"/>
      <c r="I268" s="14"/>
      <c r="J268" s="94"/>
      <c r="K268" s="75"/>
      <c r="L268" s="18"/>
      <c r="M268" s="24"/>
      <c r="N268" s="27"/>
      <c r="O268" s="3"/>
      <c r="P268" s="3"/>
      <c r="Q268" s="3"/>
      <c r="R268" s="4"/>
      <c r="S268" s="5"/>
      <c r="T268" s="77"/>
      <c r="U268" s="77"/>
      <c r="V268" s="5"/>
      <c r="W268" s="5"/>
      <c r="X268" s="5"/>
      <c r="Y268" s="73"/>
      <c r="Z268" s="32"/>
      <c r="AA268" s="32"/>
      <c r="AB268" s="32"/>
      <c r="AC268" s="32"/>
      <c r="AD268" s="29"/>
      <c r="AE268" s="20"/>
      <c r="AF268" s="76"/>
      <c r="AG268" s="60"/>
      <c r="AH268" s="60"/>
      <c r="AI268" s="61"/>
      <c r="AJ268" s="2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R268" s="113">
        <f t="shared" si="100"/>
        <v>0</v>
      </c>
      <c r="BS268" s="114">
        <f>OOC!G272</f>
        <v>0.06</v>
      </c>
      <c r="BT268" s="114">
        <f>OOC!H272</f>
        <v>0</v>
      </c>
      <c r="BU268" s="3" t="str">
        <f t="shared" si="101"/>
        <v/>
      </c>
      <c r="BV268" s="3" t="str">
        <f t="shared" si="102"/>
        <v/>
      </c>
      <c r="BW268" s="3" t="str">
        <f t="shared" si="103"/>
        <v/>
      </c>
      <c r="BX268" s="115" t="str">
        <f>IF(AND(IF(OOC!G272="",0,OOC!G272) &gt;= IF(O268="",0,O268), IF(O268="",0,O268) &gt; IF(L268="",0,L268)), "OOC",
IF(AND(IF(M268="",0,M268) &gt; IF(P268="",0,P268), IF(P268="",0,P268) &gt;= IF(OOC!H272="",0,OOC!H272)), "OOC",
IF(IF(O268="",0,O268) &gt; IF(OOC!G272="",0,OOC!G272), "OOS",
IF(IF(OOC!H272="",0,OOC!H272) &gt; IF(P268="",0,P268), "OOS", "OK"))))</f>
        <v>OK</v>
      </c>
    </row>
    <row r="269" spans="1:76" ht="15" customHeight="1">
      <c r="A269" s="17"/>
      <c r="B269" s="91"/>
      <c r="C269" s="92"/>
      <c r="D269" s="88"/>
      <c r="E269" s="90"/>
      <c r="F269" s="12"/>
      <c r="G269" s="13"/>
      <c r="H269" s="14"/>
      <c r="I269" s="14"/>
      <c r="J269" s="94"/>
      <c r="K269" s="75"/>
      <c r="L269" s="18"/>
      <c r="M269" s="24"/>
      <c r="N269" s="27"/>
      <c r="O269" s="3"/>
      <c r="P269" s="3"/>
      <c r="Q269" s="3"/>
      <c r="R269" s="4"/>
      <c r="S269" s="5"/>
      <c r="T269" s="77"/>
      <c r="U269" s="77"/>
      <c r="V269" s="5"/>
      <c r="W269" s="5"/>
      <c r="X269" s="5"/>
      <c r="Y269" s="73"/>
      <c r="Z269" s="32"/>
      <c r="AA269" s="32"/>
      <c r="AB269" s="32"/>
      <c r="AC269" s="32"/>
      <c r="AD269" s="29"/>
      <c r="AE269" s="20"/>
      <c r="AF269" s="76"/>
      <c r="AG269" s="60"/>
      <c r="AH269" s="60"/>
      <c r="AI269" s="61"/>
      <c r="AJ269" s="2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R269" s="113">
        <f t="shared" si="100"/>
        <v>0</v>
      </c>
      <c r="BS269" s="114">
        <f>OOC!G273</f>
        <v>0.06</v>
      </c>
      <c r="BT269" s="114">
        <f>OOC!H273</f>
        <v>0</v>
      </c>
      <c r="BU269" s="3" t="str">
        <f t="shared" si="101"/>
        <v/>
      </c>
      <c r="BV269" s="3" t="str">
        <f t="shared" si="102"/>
        <v/>
      </c>
      <c r="BW269" s="3" t="str">
        <f t="shared" si="103"/>
        <v/>
      </c>
      <c r="BX269" s="115" t="str">
        <f>IF(AND(IF(OOC!G273="",0,OOC!G273) &gt;= IF(O269="",0,O269), IF(O269="",0,O269) &gt; IF(L269="",0,L269)), "OOC",
IF(AND(IF(M269="",0,M269) &gt; IF(P269="",0,P269), IF(P269="",0,P269) &gt;= IF(OOC!H273="",0,OOC!H273)), "OOC",
IF(IF(O269="",0,O269) &gt; IF(OOC!G273="",0,OOC!G273), "OOS",
IF(IF(OOC!H273="",0,OOC!H273) &gt; IF(P269="",0,P269), "OOS", "OK"))))</f>
        <v>OK</v>
      </c>
    </row>
    <row r="270" spans="1:76" ht="15" customHeight="1">
      <c r="A270" s="17"/>
      <c r="B270" s="91"/>
      <c r="C270" s="92" t="s">
        <v>285</v>
      </c>
      <c r="D270" s="88" t="s">
        <v>307</v>
      </c>
      <c r="E270" s="90"/>
      <c r="F270" s="12" t="s">
        <v>44</v>
      </c>
      <c r="G270" s="13">
        <v>0.03</v>
      </c>
      <c r="H270" s="14" t="e">
        <f>IF(OOC!S268=0,"",OOC!S268)</f>
        <v>#REF!</v>
      </c>
      <c r="I270" s="14" t="e">
        <f>IF(OOC!T268=0,"",OOC!T268)</f>
        <v>#REF!</v>
      </c>
      <c r="J270" s="15" t="s">
        <v>12</v>
      </c>
      <c r="K270" s="75"/>
      <c r="L270" s="18" t="e">
        <f t="shared" si="90"/>
        <v>#REF!</v>
      </c>
      <c r="M270" s="24" t="e">
        <f t="shared" si="91"/>
        <v>#REF!</v>
      </c>
      <c r="N270" s="27"/>
      <c r="O270" s="3" t="e">
        <f t="shared" ref="O270:O284" si="104">IF(OR($AK270="",ISNUMBER($AK270)=FALSE),"",MAX(AK270:BP270))</f>
        <v>#REF!</v>
      </c>
      <c r="P270" s="3" t="e">
        <f t="shared" ref="P270:P284" si="105">IF(OR($AK270="",ISNUMBER($AK270)=FALSE),"",MIN(AK270:BP270))</f>
        <v>#REF!</v>
      </c>
      <c r="Q270" s="3" t="e">
        <f t="shared" ref="Q270:Q284" si="106">IF(OR($AK270="",ISNUMBER($AK270)=FALSE),"",AVERAGE(AK270:BP270))</f>
        <v>#REF!</v>
      </c>
      <c r="R270" s="4" t="e">
        <f t="shared" ref="R270:R284" si="107">IF(OR($AK270="",ISNUMBER($AK270)=FALSE),"",STDEV(AK270:BP270))</f>
        <v>#REF!</v>
      </c>
      <c r="S270" s="5" t="e">
        <f t="shared" si="85"/>
        <v>#REF!</v>
      </c>
      <c r="T270" s="77" t="e">
        <f t="shared" si="92"/>
        <v>#REF!</v>
      </c>
      <c r="U270" s="77" t="e">
        <f t="shared" ref="U270:U292" si="108">IF($T270="","",IF(ABS($T270)&lt;=0.125, "Level A",IF(AND(ABS($T270)&gt;0.125,ABS($T270)&lt;=0.25), "Level B",IF(AND(ABS($T270)&gt;0.25,ABS($T270)&lt;=0.5), "Level C", IF(ABS($T270)&gt;0.5, "Level D")))))</f>
        <v>#REF!</v>
      </c>
      <c r="V270" s="5" t="e">
        <f t="shared" si="93"/>
        <v>#REF!</v>
      </c>
      <c r="W270" s="5" t="e">
        <f t="shared" si="94"/>
        <v>#REF!</v>
      </c>
      <c r="X270" s="5" t="e">
        <f t="shared" si="95"/>
        <v>#REF!</v>
      </c>
      <c r="Y270" s="73" t="e">
        <f t="shared" si="96"/>
        <v>#REF!</v>
      </c>
      <c r="Z270" s="32"/>
      <c r="AA270" s="32"/>
      <c r="AB270" s="32"/>
      <c r="AC270" s="32"/>
      <c r="AD270" s="29"/>
      <c r="AE270" s="20"/>
      <c r="AF270" s="76"/>
      <c r="AG270" s="60"/>
      <c r="AH270" s="60"/>
      <c r="AI270" s="61"/>
      <c r="AJ270" s="22"/>
      <c r="AK270" s="2" t="e">
        <f>#REF!</f>
        <v>#REF!</v>
      </c>
      <c r="AL270" s="2" t="e">
        <f>#REF!</f>
        <v>#REF!</v>
      </c>
      <c r="AM270" s="2" t="e">
        <f>#REF!</f>
        <v>#REF!</v>
      </c>
      <c r="AN270" s="2" t="e">
        <f>#REF!</f>
        <v>#REF!</v>
      </c>
      <c r="AO270" s="2" t="e">
        <f>#REF!</f>
        <v>#REF!</v>
      </c>
      <c r="AP270" s="2" t="e">
        <f>#REF!</f>
        <v>#REF!</v>
      </c>
      <c r="AQ270" s="2" t="e">
        <f>#REF!</f>
        <v>#REF!</v>
      </c>
      <c r="AR270" s="2" t="e">
        <f>#REF!</f>
        <v>#REF!</v>
      </c>
      <c r="AS270" s="2" t="e">
        <f>#REF!</f>
        <v>#REF!</v>
      </c>
      <c r="AT270" s="2" t="e">
        <f>#REF!</f>
        <v>#REF!</v>
      </c>
      <c r="AU270" s="2" t="e">
        <f>#REF!</f>
        <v>#REF!</v>
      </c>
      <c r="AV270" s="2" t="e">
        <f>#REF!</f>
        <v>#REF!</v>
      </c>
      <c r="AW270" s="2" t="e">
        <f>#REF!</f>
        <v>#REF!</v>
      </c>
      <c r="AX270" s="2" t="e">
        <f>#REF!</f>
        <v>#REF!</v>
      </c>
      <c r="AY270" s="2" t="e">
        <f>#REF!</f>
        <v>#REF!</v>
      </c>
      <c r="AZ270" s="2" t="e">
        <f>#REF!</f>
        <v>#REF!</v>
      </c>
      <c r="BA270" s="2" t="e">
        <f>#REF!</f>
        <v>#REF!</v>
      </c>
      <c r="BB270" s="2" t="e">
        <f>#REF!</f>
        <v>#REF!</v>
      </c>
      <c r="BC270" s="2" t="e">
        <f>#REF!</f>
        <v>#REF!</v>
      </c>
      <c r="BD270" s="2" t="e">
        <f>#REF!</f>
        <v>#REF!</v>
      </c>
      <c r="BE270" s="2" t="e">
        <f>#REF!</f>
        <v>#REF!</v>
      </c>
      <c r="BF270" s="2" t="e">
        <f>#REF!</f>
        <v>#REF!</v>
      </c>
      <c r="BG270" s="2" t="e">
        <f>#REF!</f>
        <v>#REF!</v>
      </c>
      <c r="BH270" s="2" t="e">
        <f>#REF!</f>
        <v>#REF!</v>
      </c>
      <c r="BI270" s="2" t="e">
        <f>#REF!</f>
        <v>#REF!</v>
      </c>
      <c r="BJ270" s="2" t="e">
        <f>#REF!</f>
        <v>#REF!</v>
      </c>
      <c r="BK270" s="2" t="e">
        <f>#REF!</f>
        <v>#REF!</v>
      </c>
      <c r="BL270" s="2" t="e">
        <f>#REF!</f>
        <v>#REF!</v>
      </c>
      <c r="BM270" s="2" t="e">
        <f>#REF!</f>
        <v>#REF!</v>
      </c>
      <c r="BN270" s="2" t="e">
        <f>#REF!</f>
        <v>#REF!</v>
      </c>
      <c r="BO270" s="2" t="e">
        <f>#REF!</f>
        <v>#REF!</v>
      </c>
      <c r="BP270" s="2" t="e">
        <f>#REF!</f>
        <v>#REF!</v>
      </c>
      <c r="BR270" s="113" t="str">
        <f t="shared" si="100"/>
        <v>FAI111-1</v>
      </c>
      <c r="BS270" s="114">
        <f>OOC!G274</f>
        <v>0.06</v>
      </c>
      <c r="BT270" s="114">
        <f>OOC!H274</f>
        <v>0</v>
      </c>
      <c r="BU270" s="3" t="e">
        <f t="shared" si="101"/>
        <v>#REF!</v>
      </c>
      <c r="BV270" s="3" t="e">
        <f t="shared" si="102"/>
        <v>#REF!</v>
      </c>
      <c r="BW270" s="3" t="e">
        <f t="shared" si="103"/>
        <v>#REF!</v>
      </c>
      <c r="BX270" s="115" t="e">
        <f>IF(AND(IF(OOC!G274="",0,OOC!G274) &gt;= IF(O270="",0,O270), IF(O270="",0,O270) &gt; IF(L270="",0,L270)), "OOC",
IF(AND(IF(M270="",0,M270) &gt; IF(P270="",0,P270), IF(P270="",0,P270) &gt;= IF(OOC!H274="",0,OOC!H274)), "OOC",
IF(IF(O270="",0,O270) &gt; IF(OOC!G274="",0,OOC!G274), "OOS",
IF(IF(OOC!H274="",0,OOC!H274) &gt; IF(P270="",0,P270), "OOS", "OK"))))</f>
        <v>#REF!</v>
      </c>
    </row>
    <row r="271" spans="1:76" ht="15" customHeight="1">
      <c r="A271" s="17"/>
      <c r="B271" s="91"/>
      <c r="C271" s="92" t="s">
        <v>286</v>
      </c>
      <c r="D271" s="88" t="s">
        <v>307</v>
      </c>
      <c r="E271" s="90"/>
      <c r="F271" s="12" t="s">
        <v>44</v>
      </c>
      <c r="G271" s="13">
        <v>0.03</v>
      </c>
      <c r="H271" s="14" t="e">
        <f>IF(OOC!S269=0,"",OOC!S269)</f>
        <v>#REF!</v>
      </c>
      <c r="I271" s="14" t="e">
        <f>IF(OOC!T269=0,"",OOC!T269)</f>
        <v>#REF!</v>
      </c>
      <c r="J271" s="15" t="s">
        <v>12</v>
      </c>
      <c r="K271" s="75"/>
      <c r="L271" s="18" t="e">
        <f t="shared" si="90"/>
        <v>#REF!</v>
      </c>
      <c r="M271" s="24" t="e">
        <f t="shared" si="91"/>
        <v>#REF!</v>
      </c>
      <c r="N271" s="27"/>
      <c r="O271" s="3" t="e">
        <f t="shared" si="104"/>
        <v>#REF!</v>
      </c>
      <c r="P271" s="3" t="e">
        <f t="shared" si="105"/>
        <v>#REF!</v>
      </c>
      <c r="Q271" s="3" t="e">
        <f t="shared" si="106"/>
        <v>#REF!</v>
      </c>
      <c r="R271" s="4" t="e">
        <f t="shared" si="107"/>
        <v>#REF!</v>
      </c>
      <c r="S271" s="5" t="e">
        <f t="shared" si="85"/>
        <v>#REF!</v>
      </c>
      <c r="T271" s="77" t="e">
        <f t="shared" si="92"/>
        <v>#REF!</v>
      </c>
      <c r="U271" s="77" t="e">
        <f t="shared" si="108"/>
        <v>#REF!</v>
      </c>
      <c r="V271" s="5" t="e">
        <f t="shared" si="93"/>
        <v>#REF!</v>
      </c>
      <c r="W271" s="5" t="e">
        <f t="shared" si="94"/>
        <v>#REF!</v>
      </c>
      <c r="X271" s="5" t="e">
        <f t="shared" si="95"/>
        <v>#REF!</v>
      </c>
      <c r="Y271" s="73" t="e">
        <f t="shared" si="96"/>
        <v>#REF!</v>
      </c>
      <c r="Z271" s="32"/>
      <c r="AA271" s="32"/>
      <c r="AB271" s="32"/>
      <c r="AC271" s="32"/>
      <c r="AD271" s="29"/>
      <c r="AE271" s="20"/>
      <c r="AF271" s="76"/>
      <c r="AG271" s="60"/>
      <c r="AH271" s="60"/>
      <c r="AI271" s="61"/>
      <c r="AJ271" s="22"/>
      <c r="AK271" s="2" t="e">
        <f>#REF!</f>
        <v>#REF!</v>
      </c>
      <c r="AL271" s="2" t="e">
        <f>#REF!</f>
        <v>#REF!</v>
      </c>
      <c r="AM271" s="2" t="e">
        <f>#REF!</f>
        <v>#REF!</v>
      </c>
      <c r="AN271" s="2" t="e">
        <f>#REF!</f>
        <v>#REF!</v>
      </c>
      <c r="AO271" s="2" t="e">
        <f>#REF!</f>
        <v>#REF!</v>
      </c>
      <c r="AP271" s="2" t="e">
        <f>#REF!</f>
        <v>#REF!</v>
      </c>
      <c r="AQ271" s="2" t="e">
        <f>#REF!</f>
        <v>#REF!</v>
      </c>
      <c r="AR271" s="2" t="e">
        <f>#REF!</f>
        <v>#REF!</v>
      </c>
      <c r="AS271" s="2" t="e">
        <f>#REF!</f>
        <v>#REF!</v>
      </c>
      <c r="AT271" s="2" t="e">
        <f>#REF!</f>
        <v>#REF!</v>
      </c>
      <c r="AU271" s="2" t="e">
        <f>#REF!</f>
        <v>#REF!</v>
      </c>
      <c r="AV271" s="2" t="e">
        <f>#REF!</f>
        <v>#REF!</v>
      </c>
      <c r="AW271" s="2" t="e">
        <f>#REF!</f>
        <v>#REF!</v>
      </c>
      <c r="AX271" s="2" t="e">
        <f>#REF!</f>
        <v>#REF!</v>
      </c>
      <c r="AY271" s="2" t="e">
        <f>#REF!</f>
        <v>#REF!</v>
      </c>
      <c r="AZ271" s="2" t="e">
        <f>#REF!</f>
        <v>#REF!</v>
      </c>
      <c r="BA271" s="2" t="e">
        <f>#REF!</f>
        <v>#REF!</v>
      </c>
      <c r="BB271" s="2" t="e">
        <f>#REF!</f>
        <v>#REF!</v>
      </c>
      <c r="BC271" s="2" t="e">
        <f>#REF!</f>
        <v>#REF!</v>
      </c>
      <c r="BD271" s="2" t="e">
        <f>#REF!</f>
        <v>#REF!</v>
      </c>
      <c r="BE271" s="2" t="e">
        <f>#REF!</f>
        <v>#REF!</v>
      </c>
      <c r="BF271" s="2" t="e">
        <f>#REF!</f>
        <v>#REF!</v>
      </c>
      <c r="BG271" s="2" t="e">
        <f>#REF!</f>
        <v>#REF!</v>
      </c>
      <c r="BH271" s="2" t="e">
        <f>#REF!</f>
        <v>#REF!</v>
      </c>
      <c r="BI271" s="2" t="e">
        <f>#REF!</f>
        <v>#REF!</v>
      </c>
      <c r="BJ271" s="2" t="e">
        <f>#REF!</f>
        <v>#REF!</v>
      </c>
      <c r="BK271" s="2" t="e">
        <f>#REF!</f>
        <v>#REF!</v>
      </c>
      <c r="BL271" s="2" t="e">
        <f>#REF!</f>
        <v>#REF!</v>
      </c>
      <c r="BM271" s="2" t="e">
        <f>#REF!</f>
        <v>#REF!</v>
      </c>
      <c r="BN271" s="2" t="e">
        <f>#REF!</f>
        <v>#REF!</v>
      </c>
      <c r="BO271" s="2" t="e">
        <f>#REF!</f>
        <v>#REF!</v>
      </c>
      <c r="BP271" s="2" t="e">
        <f>#REF!</f>
        <v>#REF!</v>
      </c>
      <c r="BR271" s="113" t="str">
        <f t="shared" si="100"/>
        <v>FAI111-2</v>
      </c>
      <c r="BS271" s="114">
        <f>OOC!G275</f>
        <v>0.06</v>
      </c>
      <c r="BT271" s="114">
        <f>OOC!H275</f>
        <v>0</v>
      </c>
      <c r="BU271" s="3" t="e">
        <f t="shared" si="101"/>
        <v>#REF!</v>
      </c>
      <c r="BV271" s="3" t="e">
        <f t="shared" si="102"/>
        <v>#REF!</v>
      </c>
      <c r="BW271" s="3" t="e">
        <f t="shared" si="103"/>
        <v>#REF!</v>
      </c>
      <c r="BX271" s="115" t="e">
        <f>IF(AND(IF(OOC!G275="",0,OOC!G275) &gt;= IF(O271="",0,O271), IF(O271="",0,O271) &gt; IF(L271="",0,L271)), "OOC",
IF(AND(IF(M271="",0,M271) &gt; IF(P271="",0,P271), IF(P271="",0,P271) &gt;= IF(OOC!H275="",0,OOC!H275)), "OOC",
IF(IF(O271="",0,O271) &gt; IF(OOC!G275="",0,OOC!G275), "OOS",
IF(IF(OOC!H275="",0,OOC!H275) &gt; IF(P271="",0,P271), "OOS", "OK"))))</f>
        <v>#REF!</v>
      </c>
    </row>
    <row r="272" spans="1:76" ht="15" customHeight="1">
      <c r="A272" s="17"/>
      <c r="B272" s="91"/>
      <c r="C272" s="92" t="s">
        <v>287</v>
      </c>
      <c r="D272" s="88" t="s">
        <v>307</v>
      </c>
      <c r="E272" s="90"/>
      <c r="F272" s="12" t="s">
        <v>44</v>
      </c>
      <c r="G272" s="13">
        <v>0.03</v>
      </c>
      <c r="H272" s="14" t="e">
        <f>IF(OOC!S274=0,"",OOC!S274)</f>
        <v>#REF!</v>
      </c>
      <c r="I272" s="14" t="e">
        <f>IF(OOC!T274=0,"",OOC!T274)</f>
        <v>#REF!</v>
      </c>
      <c r="J272" s="15" t="s">
        <v>12</v>
      </c>
      <c r="K272" s="75"/>
      <c r="L272" s="18" t="e">
        <f t="shared" si="90"/>
        <v>#REF!</v>
      </c>
      <c r="M272" s="24" t="e">
        <f t="shared" si="91"/>
        <v>#REF!</v>
      </c>
      <c r="N272" s="27"/>
      <c r="O272" s="3" t="e">
        <f t="shared" si="104"/>
        <v>#REF!</v>
      </c>
      <c r="P272" s="3" t="e">
        <f t="shared" si="105"/>
        <v>#REF!</v>
      </c>
      <c r="Q272" s="3" t="e">
        <f t="shared" si="106"/>
        <v>#REF!</v>
      </c>
      <c r="R272" s="4" t="e">
        <f t="shared" si="107"/>
        <v>#REF!</v>
      </c>
      <c r="S272" s="5" t="e">
        <f t="shared" si="85"/>
        <v>#REF!</v>
      </c>
      <c r="T272" s="77" t="e">
        <f t="shared" si="92"/>
        <v>#REF!</v>
      </c>
      <c r="U272" s="77" t="e">
        <f t="shared" si="108"/>
        <v>#REF!</v>
      </c>
      <c r="V272" s="5" t="e">
        <f t="shared" si="93"/>
        <v>#REF!</v>
      </c>
      <c r="W272" s="5" t="e">
        <f t="shared" si="94"/>
        <v>#REF!</v>
      </c>
      <c r="X272" s="5" t="e">
        <f t="shared" si="95"/>
        <v>#REF!</v>
      </c>
      <c r="Y272" s="73" t="e">
        <f t="shared" si="96"/>
        <v>#REF!</v>
      </c>
      <c r="Z272" s="32"/>
      <c r="AA272" s="32"/>
      <c r="AB272" s="32"/>
      <c r="AC272" s="32"/>
      <c r="AD272" s="29"/>
      <c r="AE272" s="20"/>
      <c r="AF272" s="76"/>
      <c r="AG272" s="60"/>
      <c r="AH272" s="60"/>
      <c r="AI272" s="61"/>
      <c r="AJ272" s="22"/>
      <c r="AK272" s="2" t="e">
        <f>#REF!</f>
        <v>#REF!</v>
      </c>
      <c r="AL272" s="2" t="e">
        <f>#REF!</f>
        <v>#REF!</v>
      </c>
      <c r="AM272" s="2" t="e">
        <f>#REF!</f>
        <v>#REF!</v>
      </c>
      <c r="AN272" s="2" t="e">
        <f>#REF!</f>
        <v>#REF!</v>
      </c>
      <c r="AO272" s="2" t="e">
        <f>#REF!</f>
        <v>#REF!</v>
      </c>
      <c r="AP272" s="2" t="e">
        <f>#REF!</f>
        <v>#REF!</v>
      </c>
      <c r="AQ272" s="2" t="e">
        <f>#REF!</f>
        <v>#REF!</v>
      </c>
      <c r="AR272" s="2" t="e">
        <f>#REF!</f>
        <v>#REF!</v>
      </c>
      <c r="AS272" s="2" t="e">
        <f>#REF!</f>
        <v>#REF!</v>
      </c>
      <c r="AT272" s="2" t="e">
        <f>#REF!</f>
        <v>#REF!</v>
      </c>
      <c r="AU272" s="2" t="e">
        <f>#REF!</f>
        <v>#REF!</v>
      </c>
      <c r="AV272" s="2" t="e">
        <f>#REF!</f>
        <v>#REF!</v>
      </c>
      <c r="AW272" s="2" t="e">
        <f>#REF!</f>
        <v>#REF!</v>
      </c>
      <c r="AX272" s="2" t="e">
        <f>#REF!</f>
        <v>#REF!</v>
      </c>
      <c r="AY272" s="2" t="e">
        <f>#REF!</f>
        <v>#REF!</v>
      </c>
      <c r="AZ272" s="2" t="e">
        <f>#REF!</f>
        <v>#REF!</v>
      </c>
      <c r="BA272" s="2" t="e">
        <f>#REF!</f>
        <v>#REF!</v>
      </c>
      <c r="BB272" s="2" t="e">
        <f>#REF!</f>
        <v>#REF!</v>
      </c>
      <c r="BC272" s="2" t="e">
        <f>#REF!</f>
        <v>#REF!</v>
      </c>
      <c r="BD272" s="2" t="e">
        <f>#REF!</f>
        <v>#REF!</v>
      </c>
      <c r="BE272" s="2" t="e">
        <f>#REF!</f>
        <v>#REF!</v>
      </c>
      <c r="BF272" s="2" t="e">
        <f>#REF!</f>
        <v>#REF!</v>
      </c>
      <c r="BG272" s="2" t="e">
        <f>#REF!</f>
        <v>#REF!</v>
      </c>
      <c r="BH272" s="2" t="e">
        <f>#REF!</f>
        <v>#REF!</v>
      </c>
      <c r="BI272" s="2" t="e">
        <f>#REF!</f>
        <v>#REF!</v>
      </c>
      <c r="BJ272" s="2" t="e">
        <f>#REF!</f>
        <v>#REF!</v>
      </c>
      <c r="BK272" s="2" t="e">
        <f>#REF!</f>
        <v>#REF!</v>
      </c>
      <c r="BL272" s="2" t="e">
        <f>#REF!</f>
        <v>#REF!</v>
      </c>
      <c r="BM272" s="2" t="e">
        <f>#REF!</f>
        <v>#REF!</v>
      </c>
      <c r="BN272" s="2" t="e">
        <f>#REF!</f>
        <v>#REF!</v>
      </c>
      <c r="BO272" s="2" t="e">
        <f>#REF!</f>
        <v>#REF!</v>
      </c>
      <c r="BP272" s="2" t="e">
        <f>#REF!</f>
        <v>#REF!</v>
      </c>
      <c r="BR272" s="113" t="str">
        <f t="shared" si="100"/>
        <v>FAI111-3</v>
      </c>
      <c r="BS272" s="114">
        <f>OOC!G276</f>
        <v>0.06</v>
      </c>
      <c r="BT272" s="114">
        <f>OOC!H276</f>
        <v>0</v>
      </c>
      <c r="BU272" s="3" t="e">
        <f t="shared" si="101"/>
        <v>#REF!</v>
      </c>
      <c r="BV272" s="3" t="e">
        <f t="shared" si="102"/>
        <v>#REF!</v>
      </c>
      <c r="BW272" s="3" t="e">
        <f t="shared" si="103"/>
        <v>#REF!</v>
      </c>
      <c r="BX272" s="115" t="e">
        <f>IF(AND(IF(OOC!G276="",0,OOC!G276) &gt;= IF(O272="",0,O272), IF(O272="",0,O272) &gt; IF(L272="",0,L272)), "OOC",
IF(AND(IF(M272="",0,M272) &gt; IF(P272="",0,P272), IF(P272="",0,P272) &gt;= IF(OOC!H276="",0,OOC!H276)), "OOC",
IF(IF(O272="",0,O272) &gt; IF(OOC!G276="",0,OOC!G276), "OOS",
IF(IF(OOC!H276="",0,OOC!H276) &gt; IF(P272="",0,P272), "OOS", "OK"))))</f>
        <v>#REF!</v>
      </c>
    </row>
    <row r="273" spans="1:76" ht="15" customHeight="1">
      <c r="A273" s="17"/>
      <c r="B273" s="91"/>
      <c r="C273" s="92" t="s">
        <v>288</v>
      </c>
      <c r="D273" s="88" t="s">
        <v>307</v>
      </c>
      <c r="E273" s="90"/>
      <c r="F273" s="12" t="s">
        <v>44</v>
      </c>
      <c r="G273" s="13">
        <v>0.03</v>
      </c>
      <c r="H273" s="14" t="e">
        <f>IF(OOC!S275=0,"",OOC!S275)</f>
        <v>#REF!</v>
      </c>
      <c r="I273" s="14" t="e">
        <f>IF(OOC!T275=0,"",OOC!T275)</f>
        <v>#REF!</v>
      </c>
      <c r="J273" s="15" t="s">
        <v>12</v>
      </c>
      <c r="K273" s="75"/>
      <c r="L273" s="18" t="e">
        <f t="shared" si="90"/>
        <v>#REF!</v>
      </c>
      <c r="M273" s="24" t="e">
        <f t="shared" si="91"/>
        <v>#REF!</v>
      </c>
      <c r="N273" s="27"/>
      <c r="O273" s="3" t="e">
        <f t="shared" si="104"/>
        <v>#REF!</v>
      </c>
      <c r="P273" s="3" t="e">
        <f t="shared" si="105"/>
        <v>#REF!</v>
      </c>
      <c r="Q273" s="3" t="e">
        <f t="shared" si="106"/>
        <v>#REF!</v>
      </c>
      <c r="R273" s="4" t="e">
        <f t="shared" si="107"/>
        <v>#REF!</v>
      </c>
      <c r="S273" s="5" t="e">
        <f t="shared" si="85"/>
        <v>#REF!</v>
      </c>
      <c r="T273" s="77" t="e">
        <f t="shared" si="92"/>
        <v>#REF!</v>
      </c>
      <c r="U273" s="77" t="e">
        <f t="shared" si="108"/>
        <v>#REF!</v>
      </c>
      <c r="V273" s="5" t="e">
        <f t="shared" si="93"/>
        <v>#REF!</v>
      </c>
      <c r="W273" s="5" t="e">
        <f t="shared" si="94"/>
        <v>#REF!</v>
      </c>
      <c r="X273" s="5" t="e">
        <f t="shared" si="95"/>
        <v>#REF!</v>
      </c>
      <c r="Y273" s="73" t="e">
        <f t="shared" si="96"/>
        <v>#REF!</v>
      </c>
      <c r="Z273" s="32"/>
      <c r="AA273" s="32"/>
      <c r="AB273" s="32"/>
      <c r="AC273" s="32"/>
      <c r="AD273" s="29"/>
      <c r="AE273" s="20"/>
      <c r="AF273" s="76"/>
      <c r="AG273" s="60"/>
      <c r="AH273" s="60"/>
      <c r="AI273" s="61"/>
      <c r="AJ273" s="22"/>
      <c r="AK273" s="2" t="e">
        <f>#REF!</f>
        <v>#REF!</v>
      </c>
      <c r="AL273" s="2" t="e">
        <f>#REF!</f>
        <v>#REF!</v>
      </c>
      <c r="AM273" s="2" t="e">
        <f>#REF!</f>
        <v>#REF!</v>
      </c>
      <c r="AN273" s="2" t="e">
        <f>#REF!</f>
        <v>#REF!</v>
      </c>
      <c r="AO273" s="2" t="e">
        <f>#REF!</f>
        <v>#REF!</v>
      </c>
      <c r="AP273" s="2" t="e">
        <f>#REF!</f>
        <v>#REF!</v>
      </c>
      <c r="AQ273" s="2" t="e">
        <f>#REF!</f>
        <v>#REF!</v>
      </c>
      <c r="AR273" s="2" t="e">
        <f>#REF!</f>
        <v>#REF!</v>
      </c>
      <c r="AS273" s="2" t="e">
        <f>#REF!</f>
        <v>#REF!</v>
      </c>
      <c r="AT273" s="2" t="e">
        <f>#REF!</f>
        <v>#REF!</v>
      </c>
      <c r="AU273" s="2" t="e">
        <f>#REF!</f>
        <v>#REF!</v>
      </c>
      <c r="AV273" s="2" t="e">
        <f>#REF!</f>
        <v>#REF!</v>
      </c>
      <c r="AW273" s="2" t="e">
        <f>#REF!</f>
        <v>#REF!</v>
      </c>
      <c r="AX273" s="2" t="e">
        <f>#REF!</f>
        <v>#REF!</v>
      </c>
      <c r="AY273" s="2" t="e">
        <f>#REF!</f>
        <v>#REF!</v>
      </c>
      <c r="AZ273" s="2" t="e">
        <f>#REF!</f>
        <v>#REF!</v>
      </c>
      <c r="BA273" s="2" t="e">
        <f>#REF!</f>
        <v>#REF!</v>
      </c>
      <c r="BB273" s="2" t="e">
        <f>#REF!</f>
        <v>#REF!</v>
      </c>
      <c r="BC273" s="2" t="e">
        <f>#REF!</f>
        <v>#REF!</v>
      </c>
      <c r="BD273" s="2" t="e">
        <f>#REF!</f>
        <v>#REF!</v>
      </c>
      <c r="BE273" s="2" t="e">
        <f>#REF!</f>
        <v>#REF!</v>
      </c>
      <c r="BF273" s="2" t="e">
        <f>#REF!</f>
        <v>#REF!</v>
      </c>
      <c r="BG273" s="2" t="e">
        <f>#REF!</f>
        <v>#REF!</v>
      </c>
      <c r="BH273" s="2" t="e">
        <f>#REF!</f>
        <v>#REF!</v>
      </c>
      <c r="BI273" s="2" t="e">
        <f>#REF!</f>
        <v>#REF!</v>
      </c>
      <c r="BJ273" s="2" t="e">
        <f>#REF!</f>
        <v>#REF!</v>
      </c>
      <c r="BK273" s="2" t="e">
        <f>#REF!</f>
        <v>#REF!</v>
      </c>
      <c r="BL273" s="2" t="e">
        <f>#REF!</f>
        <v>#REF!</v>
      </c>
      <c r="BM273" s="2" t="e">
        <f>#REF!</f>
        <v>#REF!</v>
      </c>
      <c r="BN273" s="2" t="e">
        <f>#REF!</f>
        <v>#REF!</v>
      </c>
      <c r="BO273" s="2" t="e">
        <f>#REF!</f>
        <v>#REF!</v>
      </c>
      <c r="BP273" s="2" t="e">
        <f>#REF!</f>
        <v>#REF!</v>
      </c>
      <c r="BR273" s="113" t="str">
        <f t="shared" si="100"/>
        <v>FAI111-4</v>
      </c>
      <c r="BS273" s="114">
        <f>OOC!G277</f>
        <v>0.06</v>
      </c>
      <c r="BT273" s="114">
        <f>OOC!H277</f>
        <v>0</v>
      </c>
      <c r="BU273" s="3" t="e">
        <f t="shared" si="101"/>
        <v>#REF!</v>
      </c>
      <c r="BV273" s="3" t="e">
        <f t="shared" si="102"/>
        <v>#REF!</v>
      </c>
      <c r="BW273" s="3" t="e">
        <f t="shared" si="103"/>
        <v>#REF!</v>
      </c>
      <c r="BX273" s="115" t="e">
        <f>IF(AND(IF(OOC!G277="",0,OOC!G277) &gt;= IF(O273="",0,O273), IF(O273="",0,O273) &gt; IF(L273="",0,L273)), "OOC",
IF(AND(IF(M273="",0,M273) &gt; IF(P273="",0,P273), IF(P273="",0,P273) &gt;= IF(OOC!H277="",0,OOC!H277)), "OOC",
IF(IF(O273="",0,O273) &gt; IF(OOC!G277="",0,OOC!G277), "OOS",
IF(IF(OOC!H277="",0,OOC!H277) &gt; IF(P273="",0,P273), "OOS", "OK"))))</f>
        <v>#REF!</v>
      </c>
    </row>
    <row r="274" spans="1:76" ht="15" customHeight="1">
      <c r="A274" s="17"/>
      <c r="B274" s="91"/>
      <c r="C274" s="92" t="s">
        <v>289</v>
      </c>
      <c r="D274" s="88" t="s">
        <v>307</v>
      </c>
      <c r="E274" s="90"/>
      <c r="F274" s="12" t="s">
        <v>44</v>
      </c>
      <c r="G274" s="13">
        <v>0.03</v>
      </c>
      <c r="H274" s="14" t="e">
        <f>IF(OOC!S276=0,"",OOC!S276)</f>
        <v>#REF!</v>
      </c>
      <c r="I274" s="14" t="e">
        <f>IF(OOC!T276=0,"",OOC!T276)</f>
        <v>#REF!</v>
      </c>
      <c r="J274" s="15" t="s">
        <v>12</v>
      </c>
      <c r="K274" s="75"/>
      <c r="L274" s="18" t="e">
        <f t="shared" si="90"/>
        <v>#REF!</v>
      </c>
      <c r="M274" s="24" t="e">
        <f t="shared" si="91"/>
        <v>#REF!</v>
      </c>
      <c r="N274" s="27"/>
      <c r="O274" s="3" t="e">
        <f t="shared" si="104"/>
        <v>#REF!</v>
      </c>
      <c r="P274" s="3" t="e">
        <f t="shared" si="105"/>
        <v>#REF!</v>
      </c>
      <c r="Q274" s="3" t="e">
        <f t="shared" si="106"/>
        <v>#REF!</v>
      </c>
      <c r="R274" s="4" t="e">
        <f t="shared" si="107"/>
        <v>#REF!</v>
      </c>
      <c r="S274" s="5" t="e">
        <f t="shared" si="85"/>
        <v>#REF!</v>
      </c>
      <c r="T274" s="77" t="e">
        <f t="shared" si="92"/>
        <v>#REF!</v>
      </c>
      <c r="U274" s="77" t="e">
        <f t="shared" si="108"/>
        <v>#REF!</v>
      </c>
      <c r="V274" s="5" t="e">
        <f t="shared" si="93"/>
        <v>#REF!</v>
      </c>
      <c r="W274" s="5" t="e">
        <f t="shared" si="94"/>
        <v>#REF!</v>
      </c>
      <c r="X274" s="5" t="e">
        <f t="shared" si="95"/>
        <v>#REF!</v>
      </c>
      <c r="Y274" s="73" t="e">
        <f t="shared" si="96"/>
        <v>#REF!</v>
      </c>
      <c r="Z274" s="32"/>
      <c r="AA274" s="32"/>
      <c r="AB274" s="32"/>
      <c r="AC274" s="32"/>
      <c r="AD274" s="29"/>
      <c r="AE274" s="20"/>
      <c r="AF274" s="76"/>
      <c r="AG274" s="60"/>
      <c r="AH274" s="60"/>
      <c r="AI274" s="61"/>
      <c r="AJ274" s="22"/>
      <c r="AK274" s="2" t="e">
        <f>#REF!</f>
        <v>#REF!</v>
      </c>
      <c r="AL274" s="2" t="e">
        <f>#REF!</f>
        <v>#REF!</v>
      </c>
      <c r="AM274" s="2" t="e">
        <f>#REF!</f>
        <v>#REF!</v>
      </c>
      <c r="AN274" s="2" t="e">
        <f>#REF!</f>
        <v>#REF!</v>
      </c>
      <c r="AO274" s="2" t="e">
        <f>#REF!</f>
        <v>#REF!</v>
      </c>
      <c r="AP274" s="2" t="e">
        <f>#REF!</f>
        <v>#REF!</v>
      </c>
      <c r="AQ274" s="2" t="e">
        <f>#REF!</f>
        <v>#REF!</v>
      </c>
      <c r="AR274" s="2" t="e">
        <f>#REF!</f>
        <v>#REF!</v>
      </c>
      <c r="AS274" s="2" t="e">
        <f>#REF!</f>
        <v>#REF!</v>
      </c>
      <c r="AT274" s="2" t="e">
        <f>#REF!</f>
        <v>#REF!</v>
      </c>
      <c r="AU274" s="2" t="e">
        <f>#REF!</f>
        <v>#REF!</v>
      </c>
      <c r="AV274" s="2" t="e">
        <f>#REF!</f>
        <v>#REF!</v>
      </c>
      <c r="AW274" s="2" t="e">
        <f>#REF!</f>
        <v>#REF!</v>
      </c>
      <c r="AX274" s="2" t="e">
        <f>#REF!</f>
        <v>#REF!</v>
      </c>
      <c r="AY274" s="2" t="e">
        <f>#REF!</f>
        <v>#REF!</v>
      </c>
      <c r="AZ274" s="2" t="e">
        <f>#REF!</f>
        <v>#REF!</v>
      </c>
      <c r="BA274" s="2" t="e">
        <f>#REF!</f>
        <v>#REF!</v>
      </c>
      <c r="BB274" s="2" t="e">
        <f>#REF!</f>
        <v>#REF!</v>
      </c>
      <c r="BC274" s="2" t="e">
        <f>#REF!</f>
        <v>#REF!</v>
      </c>
      <c r="BD274" s="2" t="e">
        <f>#REF!</f>
        <v>#REF!</v>
      </c>
      <c r="BE274" s="2" t="e">
        <f>#REF!</f>
        <v>#REF!</v>
      </c>
      <c r="BF274" s="2" t="e">
        <f>#REF!</f>
        <v>#REF!</v>
      </c>
      <c r="BG274" s="2" t="e">
        <f>#REF!</f>
        <v>#REF!</v>
      </c>
      <c r="BH274" s="2" t="e">
        <f>#REF!</f>
        <v>#REF!</v>
      </c>
      <c r="BI274" s="2" t="e">
        <f>#REF!</f>
        <v>#REF!</v>
      </c>
      <c r="BJ274" s="2" t="e">
        <f>#REF!</f>
        <v>#REF!</v>
      </c>
      <c r="BK274" s="2" t="e">
        <f>#REF!</f>
        <v>#REF!</v>
      </c>
      <c r="BL274" s="2" t="e">
        <f>#REF!</f>
        <v>#REF!</v>
      </c>
      <c r="BM274" s="2" t="e">
        <f>#REF!</f>
        <v>#REF!</v>
      </c>
      <c r="BN274" s="2" t="e">
        <f>#REF!</f>
        <v>#REF!</v>
      </c>
      <c r="BO274" s="2" t="e">
        <f>#REF!</f>
        <v>#REF!</v>
      </c>
      <c r="BP274" s="2" t="e">
        <f>#REF!</f>
        <v>#REF!</v>
      </c>
      <c r="BR274" s="113" t="str">
        <f t="shared" si="100"/>
        <v>FAI111-5</v>
      </c>
      <c r="BS274" s="114">
        <f>OOC!G278</f>
        <v>0.06</v>
      </c>
      <c r="BT274" s="114">
        <f>OOC!H278</f>
        <v>0</v>
      </c>
      <c r="BU274" s="3" t="e">
        <f t="shared" si="101"/>
        <v>#REF!</v>
      </c>
      <c r="BV274" s="3" t="e">
        <f t="shared" si="102"/>
        <v>#REF!</v>
      </c>
      <c r="BW274" s="3" t="e">
        <f t="shared" si="103"/>
        <v>#REF!</v>
      </c>
      <c r="BX274" s="115" t="e">
        <f>IF(AND(IF(OOC!G278="",0,OOC!G278) &gt;= IF(O274="",0,O274), IF(O274="",0,O274) &gt; IF(L274="",0,L274)), "OOC",
IF(AND(IF(M274="",0,M274) &gt; IF(P274="",0,P274), IF(P274="",0,P274) &gt;= IF(OOC!H278="",0,OOC!H278)), "OOC",
IF(IF(O274="",0,O274) &gt; IF(OOC!G278="",0,OOC!G278), "OOS",
IF(IF(OOC!H278="",0,OOC!H278) &gt; IF(P274="",0,P274), "OOS", "OK"))))</f>
        <v>#REF!</v>
      </c>
    </row>
    <row r="275" spans="1:76" ht="15" customHeight="1">
      <c r="A275" s="17"/>
      <c r="B275" s="91"/>
      <c r="C275" s="92" t="s">
        <v>290</v>
      </c>
      <c r="D275" s="88" t="s">
        <v>307</v>
      </c>
      <c r="E275" s="90"/>
      <c r="F275" s="12" t="s">
        <v>44</v>
      </c>
      <c r="G275" s="13">
        <v>0.03</v>
      </c>
      <c r="H275" s="14" t="e">
        <f>IF(OOC!S277=0,"",OOC!S277)</f>
        <v>#REF!</v>
      </c>
      <c r="I275" s="14" t="e">
        <f>IF(OOC!T277=0,"",OOC!T277)</f>
        <v>#REF!</v>
      </c>
      <c r="J275" s="15" t="s">
        <v>12</v>
      </c>
      <c r="K275" s="75"/>
      <c r="L275" s="18" t="e">
        <f t="shared" si="90"/>
        <v>#REF!</v>
      </c>
      <c r="M275" s="24" t="e">
        <f t="shared" si="91"/>
        <v>#REF!</v>
      </c>
      <c r="N275" s="27"/>
      <c r="O275" s="3" t="e">
        <f t="shared" si="104"/>
        <v>#REF!</v>
      </c>
      <c r="P275" s="3" t="e">
        <f t="shared" si="105"/>
        <v>#REF!</v>
      </c>
      <c r="Q275" s="3" t="e">
        <f t="shared" si="106"/>
        <v>#REF!</v>
      </c>
      <c r="R275" s="4" t="e">
        <f t="shared" si="107"/>
        <v>#REF!</v>
      </c>
      <c r="S275" s="5" t="e">
        <f t="shared" si="85"/>
        <v>#REF!</v>
      </c>
      <c r="T275" s="77" t="e">
        <f t="shared" si="92"/>
        <v>#REF!</v>
      </c>
      <c r="U275" s="77" t="e">
        <f t="shared" si="108"/>
        <v>#REF!</v>
      </c>
      <c r="V275" s="5" t="e">
        <f t="shared" si="93"/>
        <v>#REF!</v>
      </c>
      <c r="W275" s="5" t="e">
        <f t="shared" si="94"/>
        <v>#REF!</v>
      </c>
      <c r="X275" s="5" t="e">
        <f t="shared" si="95"/>
        <v>#REF!</v>
      </c>
      <c r="Y275" s="73" t="e">
        <f t="shared" si="96"/>
        <v>#REF!</v>
      </c>
      <c r="Z275" s="32"/>
      <c r="AA275" s="32"/>
      <c r="AB275" s="32"/>
      <c r="AC275" s="32"/>
      <c r="AD275" s="29"/>
      <c r="AE275" s="20"/>
      <c r="AF275" s="76"/>
      <c r="AG275" s="60"/>
      <c r="AH275" s="60"/>
      <c r="AI275" s="61"/>
      <c r="AJ275" s="22"/>
      <c r="AK275" s="2" t="e">
        <f>#REF!</f>
        <v>#REF!</v>
      </c>
      <c r="AL275" s="2" t="e">
        <f>#REF!</f>
        <v>#REF!</v>
      </c>
      <c r="AM275" s="2" t="e">
        <f>#REF!</f>
        <v>#REF!</v>
      </c>
      <c r="AN275" s="2" t="e">
        <f>#REF!</f>
        <v>#REF!</v>
      </c>
      <c r="AO275" s="2" t="e">
        <f>#REF!</f>
        <v>#REF!</v>
      </c>
      <c r="AP275" s="2" t="e">
        <f>#REF!</f>
        <v>#REF!</v>
      </c>
      <c r="AQ275" s="2" t="e">
        <f>#REF!</f>
        <v>#REF!</v>
      </c>
      <c r="AR275" s="2" t="e">
        <f>#REF!</f>
        <v>#REF!</v>
      </c>
      <c r="AS275" s="2" t="e">
        <f>#REF!</f>
        <v>#REF!</v>
      </c>
      <c r="AT275" s="2" t="e">
        <f>#REF!</f>
        <v>#REF!</v>
      </c>
      <c r="AU275" s="2" t="e">
        <f>#REF!</f>
        <v>#REF!</v>
      </c>
      <c r="AV275" s="2" t="e">
        <f>#REF!</f>
        <v>#REF!</v>
      </c>
      <c r="AW275" s="2" t="e">
        <f>#REF!</f>
        <v>#REF!</v>
      </c>
      <c r="AX275" s="2" t="e">
        <f>#REF!</f>
        <v>#REF!</v>
      </c>
      <c r="AY275" s="2" t="e">
        <f>#REF!</f>
        <v>#REF!</v>
      </c>
      <c r="AZ275" s="2" t="e">
        <f>#REF!</f>
        <v>#REF!</v>
      </c>
      <c r="BA275" s="2" t="e">
        <f>#REF!</f>
        <v>#REF!</v>
      </c>
      <c r="BB275" s="2" t="e">
        <f>#REF!</f>
        <v>#REF!</v>
      </c>
      <c r="BC275" s="2" t="e">
        <f>#REF!</f>
        <v>#REF!</v>
      </c>
      <c r="BD275" s="2" t="e">
        <f>#REF!</f>
        <v>#REF!</v>
      </c>
      <c r="BE275" s="2" t="e">
        <f>#REF!</f>
        <v>#REF!</v>
      </c>
      <c r="BF275" s="2" t="e">
        <f>#REF!</f>
        <v>#REF!</v>
      </c>
      <c r="BG275" s="2" t="e">
        <f>#REF!</f>
        <v>#REF!</v>
      </c>
      <c r="BH275" s="2" t="e">
        <f>#REF!</f>
        <v>#REF!</v>
      </c>
      <c r="BI275" s="2" t="e">
        <f>#REF!</f>
        <v>#REF!</v>
      </c>
      <c r="BJ275" s="2" t="e">
        <f>#REF!</f>
        <v>#REF!</v>
      </c>
      <c r="BK275" s="2" t="e">
        <f>#REF!</f>
        <v>#REF!</v>
      </c>
      <c r="BL275" s="2" t="e">
        <f>#REF!</f>
        <v>#REF!</v>
      </c>
      <c r="BM275" s="2" t="e">
        <f>#REF!</f>
        <v>#REF!</v>
      </c>
      <c r="BN275" s="2" t="e">
        <f>#REF!</f>
        <v>#REF!</v>
      </c>
      <c r="BO275" s="2" t="e">
        <f>#REF!</f>
        <v>#REF!</v>
      </c>
      <c r="BP275" s="2" t="e">
        <f>#REF!</f>
        <v>#REF!</v>
      </c>
      <c r="BR275" s="113" t="str">
        <f t="shared" si="100"/>
        <v>FAI111-6</v>
      </c>
      <c r="BS275" s="114">
        <f>OOC!G279</f>
        <v>0.06</v>
      </c>
      <c r="BT275" s="114">
        <f>OOC!H279</f>
        <v>0</v>
      </c>
      <c r="BU275" s="3" t="e">
        <f t="shared" si="101"/>
        <v>#REF!</v>
      </c>
      <c r="BV275" s="3" t="e">
        <f t="shared" si="102"/>
        <v>#REF!</v>
      </c>
      <c r="BW275" s="3" t="e">
        <f t="shared" si="103"/>
        <v>#REF!</v>
      </c>
      <c r="BX275" s="115" t="e">
        <f>IF(AND(IF(OOC!G279="",0,OOC!G279) &gt;= IF(O275="",0,O275), IF(O275="",0,O275) &gt; IF(L275="",0,L275)), "OOC",
IF(AND(IF(M275="",0,M275) &gt; IF(P275="",0,P275), IF(P275="",0,P275) &gt;= IF(OOC!H279="",0,OOC!H279)), "OOC",
IF(IF(O275="",0,O275) &gt; IF(OOC!G279="",0,OOC!G279), "OOS",
IF(IF(OOC!H279="",0,OOC!H279) &gt; IF(P275="",0,P275), "OOS", "OK"))))</f>
        <v>#REF!</v>
      </c>
    </row>
    <row r="276" spans="1:76" ht="15" customHeight="1">
      <c r="A276" s="17"/>
      <c r="B276" s="91"/>
      <c r="C276" s="92" t="s">
        <v>291</v>
      </c>
      <c r="D276" s="88" t="s">
        <v>307</v>
      </c>
      <c r="E276" s="90"/>
      <c r="F276" s="12" t="s">
        <v>44</v>
      </c>
      <c r="G276" s="13">
        <v>0.03</v>
      </c>
      <c r="H276" s="14" t="e">
        <f>IF(OOC!S278=0,"",OOC!S278)</f>
        <v>#REF!</v>
      </c>
      <c r="I276" s="14" t="e">
        <f>IF(OOC!T278=0,"",OOC!T278)</f>
        <v>#REF!</v>
      </c>
      <c r="J276" s="15" t="s">
        <v>12</v>
      </c>
      <c r="K276" s="75"/>
      <c r="L276" s="18" t="e">
        <f t="shared" si="90"/>
        <v>#REF!</v>
      </c>
      <c r="M276" s="24" t="e">
        <f t="shared" si="91"/>
        <v>#REF!</v>
      </c>
      <c r="N276" s="27"/>
      <c r="O276" s="3" t="e">
        <f t="shared" si="104"/>
        <v>#REF!</v>
      </c>
      <c r="P276" s="3" t="e">
        <f t="shared" si="105"/>
        <v>#REF!</v>
      </c>
      <c r="Q276" s="3" t="e">
        <f t="shared" si="106"/>
        <v>#REF!</v>
      </c>
      <c r="R276" s="4" t="e">
        <f t="shared" si="107"/>
        <v>#REF!</v>
      </c>
      <c r="S276" s="5" t="e">
        <f t="shared" si="85"/>
        <v>#REF!</v>
      </c>
      <c r="T276" s="77" t="e">
        <f t="shared" si="92"/>
        <v>#REF!</v>
      </c>
      <c r="U276" s="77" t="e">
        <f t="shared" si="108"/>
        <v>#REF!</v>
      </c>
      <c r="V276" s="5" t="e">
        <f t="shared" si="93"/>
        <v>#REF!</v>
      </c>
      <c r="W276" s="5" t="e">
        <f t="shared" si="94"/>
        <v>#REF!</v>
      </c>
      <c r="X276" s="5" t="e">
        <f t="shared" si="95"/>
        <v>#REF!</v>
      </c>
      <c r="Y276" s="73" t="e">
        <f t="shared" si="96"/>
        <v>#REF!</v>
      </c>
      <c r="Z276" s="32"/>
      <c r="AA276" s="32"/>
      <c r="AB276" s="32"/>
      <c r="AC276" s="32"/>
      <c r="AD276" s="29"/>
      <c r="AE276" s="20"/>
      <c r="AF276" s="76"/>
      <c r="AG276" s="60"/>
      <c r="AH276" s="60"/>
      <c r="AI276" s="61"/>
      <c r="AJ276" s="22"/>
      <c r="AK276" s="2" t="e">
        <f>#REF!</f>
        <v>#REF!</v>
      </c>
      <c r="AL276" s="2" t="e">
        <f>#REF!</f>
        <v>#REF!</v>
      </c>
      <c r="AM276" s="2" t="e">
        <f>#REF!</f>
        <v>#REF!</v>
      </c>
      <c r="AN276" s="2" t="e">
        <f>#REF!</f>
        <v>#REF!</v>
      </c>
      <c r="AO276" s="2" t="e">
        <f>#REF!</f>
        <v>#REF!</v>
      </c>
      <c r="AP276" s="2" t="e">
        <f>#REF!</f>
        <v>#REF!</v>
      </c>
      <c r="AQ276" s="2" t="e">
        <f>#REF!</f>
        <v>#REF!</v>
      </c>
      <c r="AR276" s="2" t="e">
        <f>#REF!</f>
        <v>#REF!</v>
      </c>
      <c r="AS276" s="2" t="e">
        <f>#REF!</f>
        <v>#REF!</v>
      </c>
      <c r="AT276" s="2" t="e">
        <f>#REF!</f>
        <v>#REF!</v>
      </c>
      <c r="AU276" s="2" t="e">
        <f>#REF!</f>
        <v>#REF!</v>
      </c>
      <c r="AV276" s="2" t="e">
        <f>#REF!</f>
        <v>#REF!</v>
      </c>
      <c r="AW276" s="2" t="e">
        <f>#REF!</f>
        <v>#REF!</v>
      </c>
      <c r="AX276" s="2" t="e">
        <f>#REF!</f>
        <v>#REF!</v>
      </c>
      <c r="AY276" s="2" t="e">
        <f>#REF!</f>
        <v>#REF!</v>
      </c>
      <c r="AZ276" s="2" t="e">
        <f>#REF!</f>
        <v>#REF!</v>
      </c>
      <c r="BA276" s="2" t="e">
        <f>#REF!</f>
        <v>#REF!</v>
      </c>
      <c r="BB276" s="2" t="e">
        <f>#REF!</f>
        <v>#REF!</v>
      </c>
      <c r="BC276" s="2" t="e">
        <f>#REF!</f>
        <v>#REF!</v>
      </c>
      <c r="BD276" s="2" t="e">
        <f>#REF!</f>
        <v>#REF!</v>
      </c>
      <c r="BE276" s="2" t="e">
        <f>#REF!</f>
        <v>#REF!</v>
      </c>
      <c r="BF276" s="2" t="e">
        <f>#REF!</f>
        <v>#REF!</v>
      </c>
      <c r="BG276" s="2" t="e">
        <f>#REF!</f>
        <v>#REF!</v>
      </c>
      <c r="BH276" s="2" t="e">
        <f>#REF!</f>
        <v>#REF!</v>
      </c>
      <c r="BI276" s="2" t="e">
        <f>#REF!</f>
        <v>#REF!</v>
      </c>
      <c r="BJ276" s="2" t="e">
        <f>#REF!</f>
        <v>#REF!</v>
      </c>
      <c r="BK276" s="2" t="e">
        <f>#REF!</f>
        <v>#REF!</v>
      </c>
      <c r="BL276" s="2" t="e">
        <f>#REF!</f>
        <v>#REF!</v>
      </c>
      <c r="BM276" s="2" t="e">
        <f>#REF!</f>
        <v>#REF!</v>
      </c>
      <c r="BN276" s="2" t="e">
        <f>#REF!</f>
        <v>#REF!</v>
      </c>
      <c r="BO276" s="2" t="e">
        <f>#REF!</f>
        <v>#REF!</v>
      </c>
      <c r="BP276" s="2" t="e">
        <f>#REF!</f>
        <v>#REF!</v>
      </c>
      <c r="BR276" s="113" t="str">
        <f t="shared" si="100"/>
        <v>FAI111-7</v>
      </c>
      <c r="BS276" s="114">
        <f>OOC!G280</f>
        <v>0.06</v>
      </c>
      <c r="BT276" s="114">
        <f>OOC!H280</f>
        <v>0</v>
      </c>
      <c r="BU276" s="3" t="e">
        <f t="shared" si="101"/>
        <v>#REF!</v>
      </c>
      <c r="BV276" s="3" t="e">
        <f t="shared" si="102"/>
        <v>#REF!</v>
      </c>
      <c r="BW276" s="3" t="e">
        <f t="shared" si="103"/>
        <v>#REF!</v>
      </c>
      <c r="BX276" s="115" t="e">
        <f>IF(AND(IF(OOC!G280="",0,OOC!G280) &gt;= IF(O276="",0,O276), IF(O276="",0,O276) &gt; IF(L276="",0,L276)), "OOC",
IF(AND(IF(M276="",0,M276) &gt; IF(P276="",0,P276), IF(P276="",0,P276) &gt;= IF(OOC!H280="",0,OOC!H280)), "OOC",
IF(IF(O276="",0,O276) &gt; IF(OOC!G280="",0,OOC!G280), "OOS",
IF(IF(OOC!H280="",0,OOC!H280) &gt; IF(P276="",0,P276), "OOS", "OK"))))</f>
        <v>#REF!</v>
      </c>
    </row>
    <row r="277" spans="1:76" ht="15" customHeight="1">
      <c r="A277" s="17"/>
      <c r="B277" s="91"/>
      <c r="C277" s="92" t="s">
        <v>292</v>
      </c>
      <c r="D277" s="88" t="s">
        <v>307</v>
      </c>
      <c r="E277" s="90"/>
      <c r="F277" s="12" t="s">
        <v>44</v>
      </c>
      <c r="G277" s="13">
        <v>0.03</v>
      </c>
      <c r="H277" s="14" t="e">
        <f>IF(OOC!S279=0,"",OOC!S279)</f>
        <v>#REF!</v>
      </c>
      <c r="I277" s="14" t="e">
        <f>IF(OOC!T279=0,"",OOC!T279)</f>
        <v>#REF!</v>
      </c>
      <c r="J277" s="15" t="s">
        <v>12</v>
      </c>
      <c r="K277" s="75"/>
      <c r="L277" s="18" t="e">
        <f t="shared" si="90"/>
        <v>#REF!</v>
      </c>
      <c r="M277" s="24" t="e">
        <f t="shared" si="91"/>
        <v>#REF!</v>
      </c>
      <c r="N277" s="27"/>
      <c r="O277" s="3" t="e">
        <f t="shared" si="104"/>
        <v>#REF!</v>
      </c>
      <c r="P277" s="3" t="e">
        <f t="shared" si="105"/>
        <v>#REF!</v>
      </c>
      <c r="Q277" s="3" t="e">
        <f t="shared" si="106"/>
        <v>#REF!</v>
      </c>
      <c r="R277" s="4" t="e">
        <f t="shared" si="107"/>
        <v>#REF!</v>
      </c>
      <c r="S277" s="5" t="e">
        <f t="shared" si="85"/>
        <v>#REF!</v>
      </c>
      <c r="T277" s="77" t="e">
        <f t="shared" si="92"/>
        <v>#REF!</v>
      </c>
      <c r="U277" s="77" t="e">
        <f t="shared" si="108"/>
        <v>#REF!</v>
      </c>
      <c r="V277" s="5" t="e">
        <f t="shared" si="93"/>
        <v>#REF!</v>
      </c>
      <c r="W277" s="5" t="e">
        <f t="shared" si="94"/>
        <v>#REF!</v>
      </c>
      <c r="X277" s="5" t="e">
        <f t="shared" si="95"/>
        <v>#REF!</v>
      </c>
      <c r="Y277" s="73" t="e">
        <f t="shared" si="96"/>
        <v>#REF!</v>
      </c>
      <c r="Z277" s="32"/>
      <c r="AA277" s="32"/>
      <c r="AB277" s="32"/>
      <c r="AC277" s="32"/>
      <c r="AD277" s="29"/>
      <c r="AE277" s="20"/>
      <c r="AF277" s="76"/>
      <c r="AG277" s="60"/>
      <c r="AH277" s="60"/>
      <c r="AI277" s="61"/>
      <c r="AJ277" s="22"/>
      <c r="AK277" s="2" t="e">
        <f>#REF!</f>
        <v>#REF!</v>
      </c>
      <c r="AL277" s="2" t="e">
        <f>#REF!</f>
        <v>#REF!</v>
      </c>
      <c r="AM277" s="2" t="e">
        <f>#REF!</f>
        <v>#REF!</v>
      </c>
      <c r="AN277" s="2" t="e">
        <f>#REF!</f>
        <v>#REF!</v>
      </c>
      <c r="AO277" s="2" t="e">
        <f>#REF!</f>
        <v>#REF!</v>
      </c>
      <c r="AP277" s="2" t="e">
        <f>#REF!</f>
        <v>#REF!</v>
      </c>
      <c r="AQ277" s="2" t="e">
        <f>#REF!</f>
        <v>#REF!</v>
      </c>
      <c r="AR277" s="2" t="e">
        <f>#REF!</f>
        <v>#REF!</v>
      </c>
      <c r="AS277" s="2" t="e">
        <f>#REF!</f>
        <v>#REF!</v>
      </c>
      <c r="AT277" s="2" t="e">
        <f>#REF!</f>
        <v>#REF!</v>
      </c>
      <c r="AU277" s="2" t="e">
        <f>#REF!</f>
        <v>#REF!</v>
      </c>
      <c r="AV277" s="2" t="e">
        <f>#REF!</f>
        <v>#REF!</v>
      </c>
      <c r="AW277" s="2" t="e">
        <f>#REF!</f>
        <v>#REF!</v>
      </c>
      <c r="AX277" s="2" t="e">
        <f>#REF!</f>
        <v>#REF!</v>
      </c>
      <c r="AY277" s="2" t="e">
        <f>#REF!</f>
        <v>#REF!</v>
      </c>
      <c r="AZ277" s="2" t="e">
        <f>#REF!</f>
        <v>#REF!</v>
      </c>
      <c r="BA277" s="2" t="e">
        <f>#REF!</f>
        <v>#REF!</v>
      </c>
      <c r="BB277" s="2" t="e">
        <f>#REF!</f>
        <v>#REF!</v>
      </c>
      <c r="BC277" s="2" t="e">
        <f>#REF!</f>
        <v>#REF!</v>
      </c>
      <c r="BD277" s="2" t="e">
        <f>#REF!</f>
        <v>#REF!</v>
      </c>
      <c r="BE277" s="2" t="e">
        <f>#REF!</f>
        <v>#REF!</v>
      </c>
      <c r="BF277" s="2" t="e">
        <f>#REF!</f>
        <v>#REF!</v>
      </c>
      <c r="BG277" s="2" t="e">
        <f>#REF!</f>
        <v>#REF!</v>
      </c>
      <c r="BH277" s="2" t="e">
        <f>#REF!</f>
        <v>#REF!</v>
      </c>
      <c r="BI277" s="2" t="e">
        <f>#REF!</f>
        <v>#REF!</v>
      </c>
      <c r="BJ277" s="2" t="e">
        <f>#REF!</f>
        <v>#REF!</v>
      </c>
      <c r="BK277" s="2" t="e">
        <f>#REF!</f>
        <v>#REF!</v>
      </c>
      <c r="BL277" s="2" t="e">
        <f>#REF!</f>
        <v>#REF!</v>
      </c>
      <c r="BM277" s="2" t="e">
        <f>#REF!</f>
        <v>#REF!</v>
      </c>
      <c r="BN277" s="2" t="e">
        <f>#REF!</f>
        <v>#REF!</v>
      </c>
      <c r="BO277" s="2" t="e">
        <f>#REF!</f>
        <v>#REF!</v>
      </c>
      <c r="BP277" s="2" t="e">
        <f>#REF!</f>
        <v>#REF!</v>
      </c>
      <c r="BR277" s="113" t="str">
        <f t="shared" si="100"/>
        <v>FAI111-8</v>
      </c>
      <c r="BS277" s="114">
        <f>OOC!G281</f>
        <v>0.06</v>
      </c>
      <c r="BT277" s="114">
        <f>OOC!H281</f>
        <v>0</v>
      </c>
      <c r="BU277" s="3" t="e">
        <f t="shared" si="101"/>
        <v>#REF!</v>
      </c>
      <c r="BV277" s="3" t="e">
        <f t="shared" si="102"/>
        <v>#REF!</v>
      </c>
      <c r="BW277" s="3" t="e">
        <f t="shared" si="103"/>
        <v>#REF!</v>
      </c>
      <c r="BX277" s="115" t="e">
        <f>IF(AND(IF(OOC!G281="",0,OOC!G281) &gt;= IF(O277="",0,O277), IF(O277="",0,O277) &gt; IF(L277="",0,L277)), "OOC",
IF(AND(IF(M277="",0,M277) &gt; IF(P277="",0,P277), IF(P277="",0,P277) &gt;= IF(OOC!H281="",0,OOC!H281)), "OOC",
IF(IF(O277="",0,O277) &gt; IF(OOC!G281="",0,OOC!G281), "OOS",
IF(IF(OOC!H281="",0,OOC!H281) &gt; IF(P277="",0,P277), "OOS", "OK"))))</f>
        <v>#REF!</v>
      </c>
    </row>
    <row r="278" spans="1:76" ht="15" customHeight="1">
      <c r="A278" s="17"/>
      <c r="B278" s="91"/>
      <c r="C278" s="92" t="s">
        <v>293</v>
      </c>
      <c r="D278" s="88" t="s">
        <v>307</v>
      </c>
      <c r="E278" s="90"/>
      <c r="F278" s="12" t="s">
        <v>44</v>
      </c>
      <c r="G278" s="13">
        <v>0.03</v>
      </c>
      <c r="H278" s="14" t="e">
        <f>IF(OOC!S280=0,"",OOC!S280)</f>
        <v>#REF!</v>
      </c>
      <c r="I278" s="14" t="e">
        <f>IF(OOC!T280=0,"",OOC!T280)</f>
        <v>#REF!</v>
      </c>
      <c r="J278" s="15" t="s">
        <v>12</v>
      </c>
      <c r="K278" s="75"/>
      <c r="L278" s="18" t="e">
        <f t="shared" si="90"/>
        <v>#REF!</v>
      </c>
      <c r="M278" s="24" t="e">
        <f t="shared" si="91"/>
        <v>#REF!</v>
      </c>
      <c r="N278" s="27"/>
      <c r="O278" s="3" t="e">
        <f t="shared" si="104"/>
        <v>#REF!</v>
      </c>
      <c r="P278" s="3" t="e">
        <f t="shared" si="105"/>
        <v>#REF!</v>
      </c>
      <c r="Q278" s="3" t="e">
        <f t="shared" si="106"/>
        <v>#REF!</v>
      </c>
      <c r="R278" s="4" t="e">
        <f t="shared" si="107"/>
        <v>#REF!</v>
      </c>
      <c r="S278" s="5" t="e">
        <f t="shared" si="85"/>
        <v>#REF!</v>
      </c>
      <c r="T278" s="77" t="e">
        <f t="shared" si="92"/>
        <v>#REF!</v>
      </c>
      <c r="U278" s="77" t="e">
        <f t="shared" si="108"/>
        <v>#REF!</v>
      </c>
      <c r="V278" s="5" t="e">
        <f t="shared" si="93"/>
        <v>#REF!</v>
      </c>
      <c r="W278" s="5" t="e">
        <f t="shared" si="94"/>
        <v>#REF!</v>
      </c>
      <c r="X278" s="5" t="e">
        <f t="shared" si="95"/>
        <v>#REF!</v>
      </c>
      <c r="Y278" s="73" t="e">
        <f t="shared" si="96"/>
        <v>#REF!</v>
      </c>
      <c r="Z278" s="32"/>
      <c r="AA278" s="32"/>
      <c r="AB278" s="32"/>
      <c r="AC278" s="32"/>
      <c r="AD278" s="29"/>
      <c r="AE278" s="20"/>
      <c r="AF278" s="76"/>
      <c r="AG278" s="60"/>
      <c r="AH278" s="60"/>
      <c r="AI278" s="61"/>
      <c r="AJ278" s="22"/>
      <c r="AK278" s="2" t="e">
        <f>#REF!</f>
        <v>#REF!</v>
      </c>
      <c r="AL278" s="2" t="e">
        <f>#REF!</f>
        <v>#REF!</v>
      </c>
      <c r="AM278" s="2" t="e">
        <f>#REF!</f>
        <v>#REF!</v>
      </c>
      <c r="AN278" s="2" t="e">
        <f>#REF!</f>
        <v>#REF!</v>
      </c>
      <c r="AO278" s="2" t="e">
        <f>#REF!</f>
        <v>#REF!</v>
      </c>
      <c r="AP278" s="2" t="e">
        <f>#REF!</f>
        <v>#REF!</v>
      </c>
      <c r="AQ278" s="2" t="e">
        <f>#REF!</f>
        <v>#REF!</v>
      </c>
      <c r="AR278" s="2" t="e">
        <f>#REF!</f>
        <v>#REF!</v>
      </c>
      <c r="AS278" s="2" t="e">
        <f>#REF!</f>
        <v>#REF!</v>
      </c>
      <c r="AT278" s="2" t="e">
        <f>#REF!</f>
        <v>#REF!</v>
      </c>
      <c r="AU278" s="2" t="e">
        <f>#REF!</f>
        <v>#REF!</v>
      </c>
      <c r="AV278" s="2" t="e">
        <f>#REF!</f>
        <v>#REF!</v>
      </c>
      <c r="AW278" s="2" t="e">
        <f>#REF!</f>
        <v>#REF!</v>
      </c>
      <c r="AX278" s="2" t="e">
        <f>#REF!</f>
        <v>#REF!</v>
      </c>
      <c r="AY278" s="2" t="e">
        <f>#REF!</f>
        <v>#REF!</v>
      </c>
      <c r="AZ278" s="2" t="e">
        <f>#REF!</f>
        <v>#REF!</v>
      </c>
      <c r="BA278" s="2" t="e">
        <f>#REF!</f>
        <v>#REF!</v>
      </c>
      <c r="BB278" s="2" t="e">
        <f>#REF!</f>
        <v>#REF!</v>
      </c>
      <c r="BC278" s="2" t="e">
        <f>#REF!</f>
        <v>#REF!</v>
      </c>
      <c r="BD278" s="2" t="e">
        <f>#REF!</f>
        <v>#REF!</v>
      </c>
      <c r="BE278" s="2" t="e">
        <f>#REF!</f>
        <v>#REF!</v>
      </c>
      <c r="BF278" s="2" t="e">
        <f>#REF!</f>
        <v>#REF!</v>
      </c>
      <c r="BG278" s="2" t="e">
        <f>#REF!</f>
        <v>#REF!</v>
      </c>
      <c r="BH278" s="2" t="e">
        <f>#REF!</f>
        <v>#REF!</v>
      </c>
      <c r="BI278" s="2" t="e">
        <f>#REF!</f>
        <v>#REF!</v>
      </c>
      <c r="BJ278" s="2" t="e">
        <f>#REF!</f>
        <v>#REF!</v>
      </c>
      <c r="BK278" s="2" t="e">
        <f>#REF!</f>
        <v>#REF!</v>
      </c>
      <c r="BL278" s="2" t="e">
        <f>#REF!</f>
        <v>#REF!</v>
      </c>
      <c r="BM278" s="2" t="e">
        <f>#REF!</f>
        <v>#REF!</v>
      </c>
      <c r="BN278" s="2" t="e">
        <f>#REF!</f>
        <v>#REF!</v>
      </c>
      <c r="BO278" s="2" t="e">
        <f>#REF!</f>
        <v>#REF!</v>
      </c>
      <c r="BP278" s="2" t="e">
        <f>#REF!</f>
        <v>#REF!</v>
      </c>
      <c r="BR278" s="113" t="str">
        <f t="shared" si="100"/>
        <v>FAI111-9</v>
      </c>
      <c r="BS278" s="114">
        <f>OOC!G282</f>
        <v>0.06</v>
      </c>
      <c r="BT278" s="114">
        <f>OOC!H282</f>
        <v>0</v>
      </c>
      <c r="BU278" s="3" t="e">
        <f t="shared" si="101"/>
        <v>#REF!</v>
      </c>
      <c r="BV278" s="3" t="e">
        <f t="shared" si="102"/>
        <v>#REF!</v>
      </c>
      <c r="BW278" s="3" t="e">
        <f t="shared" si="103"/>
        <v>#REF!</v>
      </c>
      <c r="BX278" s="115" t="e">
        <f>IF(AND(IF(OOC!G282="",0,OOC!G282) &gt;= IF(O278="",0,O278), IF(O278="",0,O278) &gt; IF(L278="",0,L278)), "OOC",
IF(AND(IF(M278="",0,M278) &gt; IF(P278="",0,P278), IF(P278="",0,P278) &gt;= IF(OOC!H282="",0,OOC!H282)), "OOC",
IF(IF(O278="",0,O278) &gt; IF(OOC!G282="",0,OOC!G282), "OOS",
IF(IF(OOC!H282="",0,OOC!H282) &gt; IF(P278="",0,P278), "OOS", "OK"))))</f>
        <v>#REF!</v>
      </c>
    </row>
    <row r="279" spans="1:76" ht="15" customHeight="1">
      <c r="A279" s="17"/>
      <c r="B279" s="91"/>
      <c r="C279" s="92" t="s">
        <v>294</v>
      </c>
      <c r="D279" s="88" t="s">
        <v>307</v>
      </c>
      <c r="E279" s="90"/>
      <c r="F279" s="12" t="s">
        <v>44</v>
      </c>
      <c r="G279" s="13">
        <v>0.03</v>
      </c>
      <c r="H279" s="14" t="e">
        <f>IF(OOC!S281=0,"",OOC!S281)</f>
        <v>#REF!</v>
      </c>
      <c r="I279" s="14" t="e">
        <f>IF(OOC!T281=0,"",OOC!T281)</f>
        <v>#REF!</v>
      </c>
      <c r="J279" s="15" t="s">
        <v>12</v>
      </c>
      <c r="K279" s="75"/>
      <c r="L279" s="18" t="e">
        <f t="shared" si="90"/>
        <v>#REF!</v>
      </c>
      <c r="M279" s="24" t="e">
        <f t="shared" si="91"/>
        <v>#REF!</v>
      </c>
      <c r="N279" s="27"/>
      <c r="O279" s="3" t="e">
        <f t="shared" si="104"/>
        <v>#REF!</v>
      </c>
      <c r="P279" s="3" t="e">
        <f t="shared" si="105"/>
        <v>#REF!</v>
      </c>
      <c r="Q279" s="3" t="e">
        <f t="shared" si="106"/>
        <v>#REF!</v>
      </c>
      <c r="R279" s="4" t="e">
        <f t="shared" si="107"/>
        <v>#REF!</v>
      </c>
      <c r="S279" s="5" t="e">
        <f t="shared" si="85"/>
        <v>#REF!</v>
      </c>
      <c r="T279" s="77" t="e">
        <f t="shared" si="92"/>
        <v>#REF!</v>
      </c>
      <c r="U279" s="77" t="e">
        <f t="shared" si="108"/>
        <v>#REF!</v>
      </c>
      <c r="V279" s="5" t="e">
        <f t="shared" si="93"/>
        <v>#REF!</v>
      </c>
      <c r="W279" s="5" t="e">
        <f t="shared" si="94"/>
        <v>#REF!</v>
      </c>
      <c r="X279" s="5" t="e">
        <f t="shared" si="95"/>
        <v>#REF!</v>
      </c>
      <c r="Y279" s="73" t="e">
        <f t="shared" si="96"/>
        <v>#REF!</v>
      </c>
      <c r="Z279" s="32"/>
      <c r="AA279" s="32"/>
      <c r="AB279" s="32"/>
      <c r="AC279" s="32"/>
      <c r="AD279" s="29"/>
      <c r="AE279" s="20"/>
      <c r="AF279" s="76"/>
      <c r="AG279" s="60"/>
      <c r="AH279" s="60"/>
      <c r="AI279" s="61"/>
      <c r="AJ279" s="22"/>
      <c r="AK279" s="2" t="e">
        <f>#REF!</f>
        <v>#REF!</v>
      </c>
      <c r="AL279" s="2" t="e">
        <f>#REF!</f>
        <v>#REF!</v>
      </c>
      <c r="AM279" s="2" t="e">
        <f>#REF!</f>
        <v>#REF!</v>
      </c>
      <c r="AN279" s="2" t="e">
        <f>#REF!</f>
        <v>#REF!</v>
      </c>
      <c r="AO279" s="2" t="e">
        <f>#REF!</f>
        <v>#REF!</v>
      </c>
      <c r="AP279" s="2" t="e">
        <f>#REF!</f>
        <v>#REF!</v>
      </c>
      <c r="AQ279" s="2" t="e">
        <f>#REF!</f>
        <v>#REF!</v>
      </c>
      <c r="AR279" s="2" t="e">
        <f>#REF!</f>
        <v>#REF!</v>
      </c>
      <c r="AS279" s="2" t="e">
        <f>#REF!</f>
        <v>#REF!</v>
      </c>
      <c r="AT279" s="2" t="e">
        <f>#REF!</f>
        <v>#REF!</v>
      </c>
      <c r="AU279" s="2" t="e">
        <f>#REF!</f>
        <v>#REF!</v>
      </c>
      <c r="AV279" s="2" t="e">
        <f>#REF!</f>
        <v>#REF!</v>
      </c>
      <c r="AW279" s="2" t="e">
        <f>#REF!</f>
        <v>#REF!</v>
      </c>
      <c r="AX279" s="2" t="e">
        <f>#REF!</f>
        <v>#REF!</v>
      </c>
      <c r="AY279" s="2" t="e">
        <f>#REF!</f>
        <v>#REF!</v>
      </c>
      <c r="AZ279" s="2" t="e">
        <f>#REF!</f>
        <v>#REF!</v>
      </c>
      <c r="BA279" s="2" t="e">
        <f>#REF!</f>
        <v>#REF!</v>
      </c>
      <c r="BB279" s="2" t="e">
        <f>#REF!</f>
        <v>#REF!</v>
      </c>
      <c r="BC279" s="2" t="e">
        <f>#REF!</f>
        <v>#REF!</v>
      </c>
      <c r="BD279" s="2" t="e">
        <f>#REF!</f>
        <v>#REF!</v>
      </c>
      <c r="BE279" s="2" t="e">
        <f>#REF!</f>
        <v>#REF!</v>
      </c>
      <c r="BF279" s="2" t="e">
        <f>#REF!</f>
        <v>#REF!</v>
      </c>
      <c r="BG279" s="2" t="e">
        <f>#REF!</f>
        <v>#REF!</v>
      </c>
      <c r="BH279" s="2" t="e">
        <f>#REF!</f>
        <v>#REF!</v>
      </c>
      <c r="BI279" s="2" t="e">
        <f>#REF!</f>
        <v>#REF!</v>
      </c>
      <c r="BJ279" s="2" t="e">
        <f>#REF!</f>
        <v>#REF!</v>
      </c>
      <c r="BK279" s="2" t="e">
        <f>#REF!</f>
        <v>#REF!</v>
      </c>
      <c r="BL279" s="2" t="e">
        <f>#REF!</f>
        <v>#REF!</v>
      </c>
      <c r="BM279" s="2" t="e">
        <f>#REF!</f>
        <v>#REF!</v>
      </c>
      <c r="BN279" s="2" t="e">
        <f>#REF!</f>
        <v>#REF!</v>
      </c>
      <c r="BO279" s="2" t="e">
        <f>#REF!</f>
        <v>#REF!</v>
      </c>
      <c r="BP279" s="2" t="e">
        <f>#REF!</f>
        <v>#REF!</v>
      </c>
      <c r="BR279" s="113" t="str">
        <f t="shared" si="100"/>
        <v>FAI111-10</v>
      </c>
      <c r="BS279" s="114">
        <f>OOC!G283</f>
        <v>0.06</v>
      </c>
      <c r="BT279" s="114">
        <f>OOC!H283</f>
        <v>0</v>
      </c>
      <c r="BU279" s="3" t="e">
        <f t="shared" si="101"/>
        <v>#REF!</v>
      </c>
      <c r="BV279" s="3" t="e">
        <f t="shared" si="102"/>
        <v>#REF!</v>
      </c>
      <c r="BW279" s="3" t="e">
        <f t="shared" si="103"/>
        <v>#REF!</v>
      </c>
      <c r="BX279" s="115" t="e">
        <f>IF(AND(IF(OOC!G283="",0,OOC!G283) &gt;= IF(O279="",0,O279), IF(O279="",0,O279) &gt; IF(L279="",0,L279)), "OOC",
IF(AND(IF(M279="",0,M279) &gt; IF(P279="",0,P279), IF(P279="",0,P279) &gt;= IF(OOC!H283="",0,OOC!H283)), "OOC",
IF(IF(O279="",0,O279) &gt; IF(OOC!G283="",0,OOC!G283), "OOS",
IF(IF(OOC!H283="",0,OOC!H283) &gt; IF(P279="",0,P279), "OOS", "OK"))))</f>
        <v>#REF!</v>
      </c>
    </row>
    <row r="280" spans="1:76" ht="15" customHeight="1">
      <c r="A280" s="17"/>
      <c r="B280" s="91"/>
      <c r="C280" s="92" t="s">
        <v>295</v>
      </c>
      <c r="D280" s="88" t="s">
        <v>307</v>
      </c>
      <c r="E280" s="90"/>
      <c r="F280" s="12" t="s">
        <v>44</v>
      </c>
      <c r="G280" s="13">
        <v>0.03</v>
      </c>
      <c r="H280" s="14" t="e">
        <f>IF(OOC!S282=0,"",OOC!S282)</f>
        <v>#REF!</v>
      </c>
      <c r="I280" s="14" t="e">
        <f>IF(OOC!T282=0,"",OOC!T282)</f>
        <v>#REF!</v>
      </c>
      <c r="J280" s="15" t="s">
        <v>12</v>
      </c>
      <c r="K280" s="75"/>
      <c r="L280" s="18" t="e">
        <f t="shared" si="90"/>
        <v>#REF!</v>
      </c>
      <c r="M280" s="24" t="e">
        <f t="shared" si="91"/>
        <v>#REF!</v>
      </c>
      <c r="N280" s="27"/>
      <c r="O280" s="3" t="e">
        <f t="shared" si="104"/>
        <v>#REF!</v>
      </c>
      <c r="P280" s="3" t="e">
        <f t="shared" si="105"/>
        <v>#REF!</v>
      </c>
      <c r="Q280" s="3" t="e">
        <f t="shared" si="106"/>
        <v>#REF!</v>
      </c>
      <c r="R280" s="4" t="e">
        <f t="shared" si="107"/>
        <v>#REF!</v>
      </c>
      <c r="S280" s="5" t="e">
        <f t="shared" si="85"/>
        <v>#REF!</v>
      </c>
      <c r="T280" s="77" t="e">
        <f t="shared" si="92"/>
        <v>#REF!</v>
      </c>
      <c r="U280" s="77" t="e">
        <f t="shared" si="108"/>
        <v>#REF!</v>
      </c>
      <c r="V280" s="5" t="e">
        <f t="shared" si="93"/>
        <v>#REF!</v>
      </c>
      <c r="W280" s="5" t="e">
        <f t="shared" si="94"/>
        <v>#REF!</v>
      </c>
      <c r="X280" s="5" t="e">
        <f t="shared" si="95"/>
        <v>#REF!</v>
      </c>
      <c r="Y280" s="73" t="e">
        <f t="shared" si="96"/>
        <v>#REF!</v>
      </c>
      <c r="Z280" s="32"/>
      <c r="AA280" s="32"/>
      <c r="AB280" s="32"/>
      <c r="AC280" s="32"/>
      <c r="AD280" s="29"/>
      <c r="AE280" s="20"/>
      <c r="AF280" s="76"/>
      <c r="AG280" s="60"/>
      <c r="AH280" s="60"/>
      <c r="AI280" s="61"/>
      <c r="AJ280" s="22"/>
      <c r="AK280" s="2" t="e">
        <f>#REF!</f>
        <v>#REF!</v>
      </c>
      <c r="AL280" s="2" t="e">
        <f>#REF!</f>
        <v>#REF!</v>
      </c>
      <c r="AM280" s="2" t="e">
        <f>#REF!</f>
        <v>#REF!</v>
      </c>
      <c r="AN280" s="2" t="e">
        <f>#REF!</f>
        <v>#REF!</v>
      </c>
      <c r="AO280" s="2" t="e">
        <f>#REF!</f>
        <v>#REF!</v>
      </c>
      <c r="AP280" s="2" t="e">
        <f>#REF!</f>
        <v>#REF!</v>
      </c>
      <c r="AQ280" s="2" t="e">
        <f>#REF!</f>
        <v>#REF!</v>
      </c>
      <c r="AR280" s="2" t="e">
        <f>#REF!</f>
        <v>#REF!</v>
      </c>
      <c r="AS280" s="2" t="e">
        <f>#REF!</f>
        <v>#REF!</v>
      </c>
      <c r="AT280" s="2" t="e">
        <f>#REF!</f>
        <v>#REF!</v>
      </c>
      <c r="AU280" s="2" t="e">
        <f>#REF!</f>
        <v>#REF!</v>
      </c>
      <c r="AV280" s="2" t="e">
        <f>#REF!</f>
        <v>#REF!</v>
      </c>
      <c r="AW280" s="2" t="e">
        <f>#REF!</f>
        <v>#REF!</v>
      </c>
      <c r="AX280" s="2" t="e">
        <f>#REF!</f>
        <v>#REF!</v>
      </c>
      <c r="AY280" s="2" t="e">
        <f>#REF!</f>
        <v>#REF!</v>
      </c>
      <c r="AZ280" s="2" t="e">
        <f>#REF!</f>
        <v>#REF!</v>
      </c>
      <c r="BA280" s="2" t="e">
        <f>#REF!</f>
        <v>#REF!</v>
      </c>
      <c r="BB280" s="2" t="e">
        <f>#REF!</f>
        <v>#REF!</v>
      </c>
      <c r="BC280" s="2" t="e">
        <f>#REF!</f>
        <v>#REF!</v>
      </c>
      <c r="BD280" s="2" t="e">
        <f>#REF!</f>
        <v>#REF!</v>
      </c>
      <c r="BE280" s="2" t="e">
        <f>#REF!</f>
        <v>#REF!</v>
      </c>
      <c r="BF280" s="2" t="e">
        <f>#REF!</f>
        <v>#REF!</v>
      </c>
      <c r="BG280" s="2" t="e">
        <f>#REF!</f>
        <v>#REF!</v>
      </c>
      <c r="BH280" s="2" t="e">
        <f>#REF!</f>
        <v>#REF!</v>
      </c>
      <c r="BI280" s="2" t="e">
        <f>#REF!</f>
        <v>#REF!</v>
      </c>
      <c r="BJ280" s="2" t="e">
        <f>#REF!</f>
        <v>#REF!</v>
      </c>
      <c r="BK280" s="2" t="e">
        <f>#REF!</f>
        <v>#REF!</v>
      </c>
      <c r="BL280" s="2" t="e">
        <f>#REF!</f>
        <v>#REF!</v>
      </c>
      <c r="BM280" s="2" t="e">
        <f>#REF!</f>
        <v>#REF!</v>
      </c>
      <c r="BN280" s="2" t="e">
        <f>#REF!</f>
        <v>#REF!</v>
      </c>
      <c r="BO280" s="2" t="e">
        <f>#REF!</f>
        <v>#REF!</v>
      </c>
      <c r="BP280" s="2" t="e">
        <f>#REF!</f>
        <v>#REF!</v>
      </c>
      <c r="BR280" s="113" t="str">
        <f t="shared" si="100"/>
        <v>FAI111-11</v>
      </c>
      <c r="BS280" s="114">
        <f>OOC!G284</f>
        <v>0.06</v>
      </c>
      <c r="BT280" s="114">
        <f>OOC!H284</f>
        <v>0</v>
      </c>
      <c r="BU280" s="3" t="e">
        <f t="shared" si="101"/>
        <v>#REF!</v>
      </c>
      <c r="BV280" s="3" t="e">
        <f t="shared" si="102"/>
        <v>#REF!</v>
      </c>
      <c r="BW280" s="3" t="e">
        <f t="shared" si="103"/>
        <v>#REF!</v>
      </c>
      <c r="BX280" s="115" t="e">
        <f>IF(AND(IF(OOC!G284="",0,OOC!G284) &gt;= IF(O280="",0,O280), IF(O280="",0,O280) &gt; IF(L280="",0,L280)), "OOC",
IF(AND(IF(M280="",0,M280) &gt; IF(P280="",0,P280), IF(P280="",0,P280) &gt;= IF(OOC!H284="",0,OOC!H284)), "OOC",
IF(IF(O280="",0,O280) &gt; IF(OOC!G284="",0,OOC!G284), "OOS",
IF(IF(OOC!H284="",0,OOC!H284) &gt; IF(P280="",0,P280), "OOS", "OK"))))</f>
        <v>#REF!</v>
      </c>
    </row>
    <row r="281" spans="1:76" ht="15" customHeight="1">
      <c r="A281" s="17"/>
      <c r="B281" s="91"/>
      <c r="C281" s="92" t="s">
        <v>296</v>
      </c>
      <c r="D281" s="88" t="s">
        <v>307</v>
      </c>
      <c r="E281" s="90"/>
      <c r="F281" s="12" t="s">
        <v>44</v>
      </c>
      <c r="G281" s="13">
        <v>0.03</v>
      </c>
      <c r="H281" s="14" t="e">
        <f>IF(OOC!S283=0,"",OOC!S283)</f>
        <v>#REF!</v>
      </c>
      <c r="I281" s="14" t="e">
        <f>IF(OOC!T283=0,"",OOC!T283)</f>
        <v>#REF!</v>
      </c>
      <c r="J281" s="15" t="s">
        <v>12</v>
      </c>
      <c r="K281" s="75"/>
      <c r="L281" s="18" t="e">
        <f t="shared" si="90"/>
        <v>#REF!</v>
      </c>
      <c r="M281" s="24" t="e">
        <f t="shared" si="91"/>
        <v>#REF!</v>
      </c>
      <c r="N281" s="27"/>
      <c r="O281" s="3" t="e">
        <f t="shared" si="104"/>
        <v>#REF!</v>
      </c>
      <c r="P281" s="3" t="e">
        <f t="shared" si="105"/>
        <v>#REF!</v>
      </c>
      <c r="Q281" s="3" t="e">
        <f t="shared" si="106"/>
        <v>#REF!</v>
      </c>
      <c r="R281" s="4" t="e">
        <f t="shared" si="107"/>
        <v>#REF!</v>
      </c>
      <c r="S281" s="5" t="e">
        <f t="shared" si="85"/>
        <v>#REF!</v>
      </c>
      <c r="T281" s="77" t="e">
        <f t="shared" si="92"/>
        <v>#REF!</v>
      </c>
      <c r="U281" s="77" t="e">
        <f t="shared" si="108"/>
        <v>#REF!</v>
      </c>
      <c r="V281" s="5" t="e">
        <f t="shared" si="93"/>
        <v>#REF!</v>
      </c>
      <c r="W281" s="5" t="e">
        <f t="shared" si="94"/>
        <v>#REF!</v>
      </c>
      <c r="X281" s="5" t="e">
        <f t="shared" si="95"/>
        <v>#REF!</v>
      </c>
      <c r="Y281" s="73" t="e">
        <f t="shared" si="96"/>
        <v>#REF!</v>
      </c>
      <c r="Z281" s="32"/>
      <c r="AA281" s="32"/>
      <c r="AB281" s="32"/>
      <c r="AC281" s="32"/>
      <c r="AD281" s="29"/>
      <c r="AE281" s="20"/>
      <c r="AF281" s="76"/>
      <c r="AG281" s="60"/>
      <c r="AH281" s="60"/>
      <c r="AI281" s="61"/>
      <c r="AJ281" s="22"/>
      <c r="AK281" s="2" t="e">
        <f>#REF!</f>
        <v>#REF!</v>
      </c>
      <c r="AL281" s="2" t="e">
        <f>#REF!</f>
        <v>#REF!</v>
      </c>
      <c r="AM281" s="2" t="e">
        <f>#REF!</f>
        <v>#REF!</v>
      </c>
      <c r="AN281" s="2" t="e">
        <f>#REF!</f>
        <v>#REF!</v>
      </c>
      <c r="AO281" s="2" t="e">
        <f>#REF!</f>
        <v>#REF!</v>
      </c>
      <c r="AP281" s="2" t="e">
        <f>#REF!</f>
        <v>#REF!</v>
      </c>
      <c r="AQ281" s="2" t="e">
        <f>#REF!</f>
        <v>#REF!</v>
      </c>
      <c r="AR281" s="2" t="e">
        <f>#REF!</f>
        <v>#REF!</v>
      </c>
      <c r="AS281" s="2" t="e">
        <f>#REF!</f>
        <v>#REF!</v>
      </c>
      <c r="AT281" s="2" t="e">
        <f>#REF!</f>
        <v>#REF!</v>
      </c>
      <c r="AU281" s="2" t="e">
        <f>#REF!</f>
        <v>#REF!</v>
      </c>
      <c r="AV281" s="2" t="e">
        <f>#REF!</f>
        <v>#REF!</v>
      </c>
      <c r="AW281" s="2" t="e">
        <f>#REF!</f>
        <v>#REF!</v>
      </c>
      <c r="AX281" s="2" t="e">
        <f>#REF!</f>
        <v>#REF!</v>
      </c>
      <c r="AY281" s="2" t="e">
        <f>#REF!</f>
        <v>#REF!</v>
      </c>
      <c r="AZ281" s="2" t="e">
        <f>#REF!</f>
        <v>#REF!</v>
      </c>
      <c r="BA281" s="2" t="e">
        <f>#REF!</f>
        <v>#REF!</v>
      </c>
      <c r="BB281" s="2" t="e">
        <f>#REF!</f>
        <v>#REF!</v>
      </c>
      <c r="BC281" s="2" t="e">
        <f>#REF!</f>
        <v>#REF!</v>
      </c>
      <c r="BD281" s="2" t="e">
        <f>#REF!</f>
        <v>#REF!</v>
      </c>
      <c r="BE281" s="2" t="e">
        <f>#REF!</f>
        <v>#REF!</v>
      </c>
      <c r="BF281" s="2" t="e">
        <f>#REF!</f>
        <v>#REF!</v>
      </c>
      <c r="BG281" s="2" t="e">
        <f>#REF!</f>
        <v>#REF!</v>
      </c>
      <c r="BH281" s="2" t="e">
        <f>#REF!</f>
        <v>#REF!</v>
      </c>
      <c r="BI281" s="2" t="e">
        <f>#REF!</f>
        <v>#REF!</v>
      </c>
      <c r="BJ281" s="2" t="e">
        <f>#REF!</f>
        <v>#REF!</v>
      </c>
      <c r="BK281" s="2" t="e">
        <f>#REF!</f>
        <v>#REF!</v>
      </c>
      <c r="BL281" s="2" t="e">
        <f>#REF!</f>
        <v>#REF!</v>
      </c>
      <c r="BM281" s="2" t="e">
        <f>#REF!</f>
        <v>#REF!</v>
      </c>
      <c r="BN281" s="2" t="e">
        <f>#REF!</f>
        <v>#REF!</v>
      </c>
      <c r="BO281" s="2" t="e">
        <f>#REF!</f>
        <v>#REF!</v>
      </c>
      <c r="BP281" s="2" t="e">
        <f>#REF!</f>
        <v>#REF!</v>
      </c>
      <c r="BR281" s="113" t="str">
        <f t="shared" si="100"/>
        <v>FAI111-12</v>
      </c>
      <c r="BS281" s="114">
        <f>OOC!G285</f>
        <v>0.06</v>
      </c>
      <c r="BT281" s="114">
        <f>OOC!H285</f>
        <v>0</v>
      </c>
      <c r="BU281" s="3" t="e">
        <f t="shared" si="101"/>
        <v>#REF!</v>
      </c>
      <c r="BV281" s="3" t="e">
        <f t="shared" si="102"/>
        <v>#REF!</v>
      </c>
      <c r="BW281" s="3" t="e">
        <f t="shared" si="103"/>
        <v>#REF!</v>
      </c>
      <c r="BX281" s="115" t="e">
        <f>IF(AND(IF(OOC!G285="",0,OOC!G285) &gt;= IF(O281="",0,O281), IF(O281="",0,O281) &gt; IF(L281="",0,L281)), "OOC",
IF(AND(IF(M281="",0,M281) &gt; IF(P281="",0,P281), IF(P281="",0,P281) &gt;= IF(OOC!H285="",0,OOC!H285)), "OOC",
IF(IF(O281="",0,O281) &gt; IF(OOC!G285="",0,OOC!G285), "OOS",
IF(IF(OOC!H285="",0,OOC!H285) &gt; IF(P281="",0,P281), "OOS", "OK"))))</f>
        <v>#REF!</v>
      </c>
    </row>
    <row r="282" spans="1:76" ht="15" customHeight="1">
      <c r="A282" s="17"/>
      <c r="B282" s="91"/>
      <c r="C282" s="92" t="s">
        <v>297</v>
      </c>
      <c r="D282" s="88" t="s">
        <v>307</v>
      </c>
      <c r="E282" s="90"/>
      <c r="F282" s="12" t="s">
        <v>44</v>
      </c>
      <c r="G282" s="13">
        <v>0.03</v>
      </c>
      <c r="H282" s="14" t="e">
        <f>IF(OOC!S284=0,"",OOC!S284)</f>
        <v>#REF!</v>
      </c>
      <c r="I282" s="14" t="e">
        <f>IF(OOC!T284=0,"",OOC!T284)</f>
        <v>#REF!</v>
      </c>
      <c r="J282" s="15" t="s">
        <v>12</v>
      </c>
      <c r="K282" s="75"/>
      <c r="L282" s="18" t="e">
        <f t="shared" si="90"/>
        <v>#REF!</v>
      </c>
      <c r="M282" s="24" t="e">
        <f t="shared" si="91"/>
        <v>#REF!</v>
      </c>
      <c r="N282" s="27"/>
      <c r="O282" s="3" t="e">
        <f t="shared" si="104"/>
        <v>#REF!</v>
      </c>
      <c r="P282" s="3" t="e">
        <f t="shared" si="105"/>
        <v>#REF!</v>
      </c>
      <c r="Q282" s="3" t="e">
        <f t="shared" si="106"/>
        <v>#REF!</v>
      </c>
      <c r="R282" s="4" t="e">
        <f t="shared" si="107"/>
        <v>#REF!</v>
      </c>
      <c r="S282" s="5" t="e">
        <f t="shared" si="85"/>
        <v>#REF!</v>
      </c>
      <c r="T282" s="77" t="e">
        <f t="shared" si="92"/>
        <v>#REF!</v>
      </c>
      <c r="U282" s="77" t="e">
        <f t="shared" si="108"/>
        <v>#REF!</v>
      </c>
      <c r="V282" s="5" t="e">
        <f t="shared" si="93"/>
        <v>#REF!</v>
      </c>
      <c r="W282" s="5" t="e">
        <f t="shared" si="94"/>
        <v>#REF!</v>
      </c>
      <c r="X282" s="5" t="e">
        <f t="shared" si="95"/>
        <v>#REF!</v>
      </c>
      <c r="Y282" s="73" t="e">
        <f t="shared" si="96"/>
        <v>#REF!</v>
      </c>
      <c r="Z282" s="32"/>
      <c r="AA282" s="32"/>
      <c r="AB282" s="32"/>
      <c r="AC282" s="32"/>
      <c r="AD282" s="29"/>
      <c r="AE282" s="20"/>
      <c r="AF282" s="76"/>
      <c r="AG282" s="60"/>
      <c r="AH282" s="60"/>
      <c r="AI282" s="61"/>
      <c r="AJ282" s="22"/>
      <c r="AK282" s="2" t="e">
        <f>#REF!</f>
        <v>#REF!</v>
      </c>
      <c r="AL282" s="2" t="e">
        <f>#REF!</f>
        <v>#REF!</v>
      </c>
      <c r="AM282" s="2" t="e">
        <f>#REF!</f>
        <v>#REF!</v>
      </c>
      <c r="AN282" s="2" t="e">
        <f>#REF!</f>
        <v>#REF!</v>
      </c>
      <c r="AO282" s="2" t="e">
        <f>#REF!</f>
        <v>#REF!</v>
      </c>
      <c r="AP282" s="2" t="e">
        <f>#REF!</f>
        <v>#REF!</v>
      </c>
      <c r="AQ282" s="2" t="e">
        <f>#REF!</f>
        <v>#REF!</v>
      </c>
      <c r="AR282" s="2" t="e">
        <f>#REF!</f>
        <v>#REF!</v>
      </c>
      <c r="AS282" s="2" t="e">
        <f>#REF!</f>
        <v>#REF!</v>
      </c>
      <c r="AT282" s="2" t="e">
        <f>#REF!</f>
        <v>#REF!</v>
      </c>
      <c r="AU282" s="2" t="e">
        <f>#REF!</f>
        <v>#REF!</v>
      </c>
      <c r="AV282" s="2" t="e">
        <f>#REF!</f>
        <v>#REF!</v>
      </c>
      <c r="AW282" s="2" t="e">
        <f>#REF!</f>
        <v>#REF!</v>
      </c>
      <c r="AX282" s="2" t="e">
        <f>#REF!</f>
        <v>#REF!</v>
      </c>
      <c r="AY282" s="2" t="e">
        <f>#REF!</f>
        <v>#REF!</v>
      </c>
      <c r="AZ282" s="2" t="e">
        <f>#REF!</f>
        <v>#REF!</v>
      </c>
      <c r="BA282" s="2" t="e">
        <f>#REF!</f>
        <v>#REF!</v>
      </c>
      <c r="BB282" s="2" t="e">
        <f>#REF!</f>
        <v>#REF!</v>
      </c>
      <c r="BC282" s="2" t="e">
        <f>#REF!</f>
        <v>#REF!</v>
      </c>
      <c r="BD282" s="2" t="e">
        <f>#REF!</f>
        <v>#REF!</v>
      </c>
      <c r="BE282" s="2" t="e">
        <f>#REF!</f>
        <v>#REF!</v>
      </c>
      <c r="BF282" s="2" t="e">
        <f>#REF!</f>
        <v>#REF!</v>
      </c>
      <c r="BG282" s="2" t="e">
        <f>#REF!</f>
        <v>#REF!</v>
      </c>
      <c r="BH282" s="2" t="e">
        <f>#REF!</f>
        <v>#REF!</v>
      </c>
      <c r="BI282" s="2" t="e">
        <f>#REF!</f>
        <v>#REF!</v>
      </c>
      <c r="BJ282" s="2" t="e">
        <f>#REF!</f>
        <v>#REF!</v>
      </c>
      <c r="BK282" s="2" t="e">
        <f>#REF!</f>
        <v>#REF!</v>
      </c>
      <c r="BL282" s="2" t="e">
        <f>#REF!</f>
        <v>#REF!</v>
      </c>
      <c r="BM282" s="2" t="e">
        <f>#REF!</f>
        <v>#REF!</v>
      </c>
      <c r="BN282" s="2" t="e">
        <f>#REF!</f>
        <v>#REF!</v>
      </c>
      <c r="BO282" s="2" t="e">
        <f>#REF!</f>
        <v>#REF!</v>
      </c>
      <c r="BP282" s="2" t="e">
        <f>#REF!</f>
        <v>#REF!</v>
      </c>
      <c r="BR282" s="113" t="str">
        <f t="shared" si="100"/>
        <v>FAI111-13</v>
      </c>
      <c r="BS282" s="114">
        <f>OOC!G286</f>
        <v>0.06</v>
      </c>
      <c r="BT282" s="114">
        <f>OOC!H286</f>
        <v>0</v>
      </c>
      <c r="BU282" s="3" t="e">
        <f t="shared" si="101"/>
        <v>#REF!</v>
      </c>
      <c r="BV282" s="3" t="e">
        <f t="shared" si="102"/>
        <v>#REF!</v>
      </c>
      <c r="BW282" s="3" t="e">
        <f t="shared" si="103"/>
        <v>#REF!</v>
      </c>
      <c r="BX282" s="115" t="e">
        <f>IF(AND(IF(OOC!G286="",0,OOC!G286) &gt;= IF(O282="",0,O282), IF(O282="",0,O282) &gt; IF(L282="",0,L282)), "OOC",
IF(AND(IF(M282="",0,M282) &gt; IF(P282="",0,P282), IF(P282="",0,P282) &gt;= IF(OOC!H286="",0,OOC!H286)), "OOC",
IF(IF(O282="",0,O282) &gt; IF(OOC!G286="",0,OOC!G286), "OOS",
IF(IF(OOC!H286="",0,OOC!H286) &gt; IF(P282="",0,P282), "OOS", "OK"))))</f>
        <v>#REF!</v>
      </c>
    </row>
    <row r="283" spans="1:76" ht="15" customHeight="1">
      <c r="A283" s="17"/>
      <c r="B283" s="91"/>
      <c r="C283" s="92" t="s">
        <v>298</v>
      </c>
      <c r="D283" s="88" t="s">
        <v>307</v>
      </c>
      <c r="E283" s="90"/>
      <c r="F283" s="12" t="s">
        <v>44</v>
      </c>
      <c r="G283" s="13">
        <v>0.03</v>
      </c>
      <c r="H283" s="14" t="e">
        <f>IF(OOC!S285=0,"",OOC!S285)</f>
        <v>#REF!</v>
      </c>
      <c r="I283" s="14" t="e">
        <f>IF(OOC!T285=0,"",OOC!T285)</f>
        <v>#REF!</v>
      </c>
      <c r="J283" s="15" t="s">
        <v>12</v>
      </c>
      <c r="K283" s="75"/>
      <c r="L283" s="18" t="e">
        <f t="shared" si="90"/>
        <v>#REF!</v>
      </c>
      <c r="M283" s="24" t="e">
        <f t="shared" si="91"/>
        <v>#REF!</v>
      </c>
      <c r="N283" s="27"/>
      <c r="O283" s="3" t="e">
        <f t="shared" si="104"/>
        <v>#REF!</v>
      </c>
      <c r="P283" s="3" t="e">
        <f t="shared" si="105"/>
        <v>#REF!</v>
      </c>
      <c r="Q283" s="3" t="e">
        <f t="shared" si="106"/>
        <v>#REF!</v>
      </c>
      <c r="R283" s="4" t="e">
        <f t="shared" si="107"/>
        <v>#REF!</v>
      </c>
      <c r="S283" s="5" t="e">
        <f t="shared" si="85"/>
        <v>#REF!</v>
      </c>
      <c r="T283" s="77" t="e">
        <f t="shared" si="92"/>
        <v>#REF!</v>
      </c>
      <c r="U283" s="77" t="e">
        <f t="shared" si="108"/>
        <v>#REF!</v>
      </c>
      <c r="V283" s="5" t="e">
        <f t="shared" si="93"/>
        <v>#REF!</v>
      </c>
      <c r="W283" s="5" t="e">
        <f t="shared" si="94"/>
        <v>#REF!</v>
      </c>
      <c r="X283" s="5" t="e">
        <f t="shared" si="95"/>
        <v>#REF!</v>
      </c>
      <c r="Y283" s="73" t="e">
        <f t="shared" si="96"/>
        <v>#REF!</v>
      </c>
      <c r="Z283" s="32"/>
      <c r="AA283" s="32"/>
      <c r="AB283" s="32"/>
      <c r="AC283" s="32"/>
      <c r="AD283" s="29"/>
      <c r="AE283" s="20"/>
      <c r="AF283" s="76"/>
      <c r="AG283" s="60"/>
      <c r="AH283" s="60"/>
      <c r="AI283" s="61"/>
      <c r="AJ283" s="22"/>
      <c r="AK283" s="2" t="e">
        <f>#REF!</f>
        <v>#REF!</v>
      </c>
      <c r="AL283" s="2" t="e">
        <f>#REF!</f>
        <v>#REF!</v>
      </c>
      <c r="AM283" s="2" t="e">
        <f>#REF!</f>
        <v>#REF!</v>
      </c>
      <c r="AN283" s="2" t="e">
        <f>#REF!</f>
        <v>#REF!</v>
      </c>
      <c r="AO283" s="2" t="e">
        <f>#REF!</f>
        <v>#REF!</v>
      </c>
      <c r="AP283" s="2" t="e">
        <f>#REF!</f>
        <v>#REF!</v>
      </c>
      <c r="AQ283" s="2" t="e">
        <f>#REF!</f>
        <v>#REF!</v>
      </c>
      <c r="AR283" s="2" t="e">
        <f>#REF!</f>
        <v>#REF!</v>
      </c>
      <c r="AS283" s="2" t="e">
        <f>#REF!</f>
        <v>#REF!</v>
      </c>
      <c r="AT283" s="2" t="e">
        <f>#REF!</f>
        <v>#REF!</v>
      </c>
      <c r="AU283" s="2" t="e">
        <f>#REF!</f>
        <v>#REF!</v>
      </c>
      <c r="AV283" s="2" t="e">
        <f>#REF!</f>
        <v>#REF!</v>
      </c>
      <c r="AW283" s="2" t="e">
        <f>#REF!</f>
        <v>#REF!</v>
      </c>
      <c r="AX283" s="2" t="e">
        <f>#REF!</f>
        <v>#REF!</v>
      </c>
      <c r="AY283" s="2" t="e">
        <f>#REF!</f>
        <v>#REF!</v>
      </c>
      <c r="AZ283" s="2" t="e">
        <f>#REF!</f>
        <v>#REF!</v>
      </c>
      <c r="BA283" s="2" t="e">
        <f>#REF!</f>
        <v>#REF!</v>
      </c>
      <c r="BB283" s="2" t="e">
        <f>#REF!</f>
        <v>#REF!</v>
      </c>
      <c r="BC283" s="2" t="e">
        <f>#REF!</f>
        <v>#REF!</v>
      </c>
      <c r="BD283" s="2" t="e">
        <f>#REF!</f>
        <v>#REF!</v>
      </c>
      <c r="BE283" s="2" t="e">
        <f>#REF!</f>
        <v>#REF!</v>
      </c>
      <c r="BF283" s="2" t="e">
        <f>#REF!</f>
        <v>#REF!</v>
      </c>
      <c r="BG283" s="2" t="e">
        <f>#REF!</f>
        <v>#REF!</v>
      </c>
      <c r="BH283" s="2" t="e">
        <f>#REF!</f>
        <v>#REF!</v>
      </c>
      <c r="BI283" s="2" t="e">
        <f>#REF!</f>
        <v>#REF!</v>
      </c>
      <c r="BJ283" s="2" t="e">
        <f>#REF!</f>
        <v>#REF!</v>
      </c>
      <c r="BK283" s="2" t="e">
        <f>#REF!</f>
        <v>#REF!</v>
      </c>
      <c r="BL283" s="2" t="e">
        <f>#REF!</f>
        <v>#REF!</v>
      </c>
      <c r="BM283" s="2" t="e">
        <f>#REF!</f>
        <v>#REF!</v>
      </c>
      <c r="BN283" s="2" t="e">
        <f>#REF!</f>
        <v>#REF!</v>
      </c>
      <c r="BO283" s="2" t="e">
        <f>#REF!</f>
        <v>#REF!</v>
      </c>
      <c r="BP283" s="2" t="e">
        <f>#REF!</f>
        <v>#REF!</v>
      </c>
      <c r="BR283" s="113" t="str">
        <f t="shared" si="100"/>
        <v>FAI111-14</v>
      </c>
      <c r="BS283" s="114">
        <f>OOC!G287</f>
        <v>0.03</v>
      </c>
      <c r="BT283" s="114" t="str">
        <f>OOC!H287</f>
        <v/>
      </c>
      <c r="BU283" s="3" t="e">
        <f t="shared" si="101"/>
        <v>#REF!</v>
      </c>
      <c r="BV283" s="3" t="e">
        <f t="shared" si="102"/>
        <v>#REF!</v>
      </c>
      <c r="BW283" s="3" t="e">
        <f t="shared" si="103"/>
        <v>#REF!</v>
      </c>
      <c r="BX283" s="115" t="e">
        <f>IF(AND(IF(OOC!G287="",0,OOC!G287) &gt;= IF(O283="",0,O283), IF(O283="",0,O283) &gt; IF(L283="",0,L283)), "OOC",
IF(AND(IF(M283="",0,M283) &gt; IF(P283="",0,P283), IF(P283="",0,P283) &gt;= IF(OOC!H287="",0,OOC!H287)), "OOC",
IF(IF(O283="",0,O283) &gt; IF(OOC!G287="",0,OOC!G287), "OOS",
IF(IF(OOC!H287="",0,OOC!H287) &gt; IF(P283="",0,P283), "OOS", "OK"))))</f>
        <v>#REF!</v>
      </c>
    </row>
    <row r="284" spans="1:76" ht="15" customHeight="1">
      <c r="A284" s="17"/>
      <c r="B284" s="91"/>
      <c r="C284" s="92" t="s">
        <v>299</v>
      </c>
      <c r="D284" s="88" t="s">
        <v>307</v>
      </c>
      <c r="E284" s="90"/>
      <c r="F284" s="12" t="s">
        <v>44</v>
      </c>
      <c r="G284" s="13">
        <v>0.03</v>
      </c>
      <c r="H284" s="14" t="e">
        <f>IF(OOC!S286=0,"",OOC!S286)</f>
        <v>#REF!</v>
      </c>
      <c r="I284" s="14" t="e">
        <f>IF(OOC!T286=0,"",OOC!T286)</f>
        <v>#REF!</v>
      </c>
      <c r="J284" s="15" t="s">
        <v>12</v>
      </c>
      <c r="K284" s="75"/>
      <c r="L284" s="18" t="e">
        <f t="shared" si="90"/>
        <v>#REF!</v>
      </c>
      <c r="M284" s="24" t="e">
        <f t="shared" si="91"/>
        <v>#REF!</v>
      </c>
      <c r="N284" s="27"/>
      <c r="O284" s="3" t="e">
        <f t="shared" si="104"/>
        <v>#REF!</v>
      </c>
      <c r="P284" s="3" t="e">
        <f t="shared" si="105"/>
        <v>#REF!</v>
      </c>
      <c r="Q284" s="3" t="e">
        <f t="shared" si="106"/>
        <v>#REF!</v>
      </c>
      <c r="R284" s="4" t="e">
        <f t="shared" si="107"/>
        <v>#REF!</v>
      </c>
      <c r="S284" s="5" t="e">
        <f t="shared" si="85"/>
        <v>#REF!</v>
      </c>
      <c r="T284" s="77" t="e">
        <f t="shared" si="92"/>
        <v>#REF!</v>
      </c>
      <c r="U284" s="77" t="e">
        <f t="shared" si="108"/>
        <v>#REF!</v>
      </c>
      <c r="V284" s="5" t="e">
        <f t="shared" si="93"/>
        <v>#REF!</v>
      </c>
      <c r="W284" s="5" t="e">
        <f t="shared" si="94"/>
        <v>#REF!</v>
      </c>
      <c r="X284" s="5" t="e">
        <f t="shared" si="95"/>
        <v>#REF!</v>
      </c>
      <c r="Y284" s="73" t="e">
        <f t="shared" si="96"/>
        <v>#REF!</v>
      </c>
      <c r="Z284" s="32"/>
      <c r="AA284" s="32"/>
      <c r="AB284" s="32"/>
      <c r="AC284" s="32"/>
      <c r="AD284" s="29"/>
      <c r="AE284" s="20"/>
      <c r="AF284" s="76"/>
      <c r="AG284" s="60"/>
      <c r="AH284" s="60"/>
      <c r="AI284" s="61"/>
      <c r="AJ284" s="22"/>
      <c r="AK284" s="2" t="e">
        <f>#REF!</f>
        <v>#REF!</v>
      </c>
      <c r="AL284" s="2" t="e">
        <f>#REF!</f>
        <v>#REF!</v>
      </c>
      <c r="AM284" s="2" t="e">
        <f>#REF!</f>
        <v>#REF!</v>
      </c>
      <c r="AN284" s="2" t="e">
        <f>#REF!</f>
        <v>#REF!</v>
      </c>
      <c r="AO284" s="2" t="e">
        <f>#REF!</f>
        <v>#REF!</v>
      </c>
      <c r="AP284" s="2" t="e">
        <f>#REF!</f>
        <v>#REF!</v>
      </c>
      <c r="AQ284" s="2" t="e">
        <f>#REF!</f>
        <v>#REF!</v>
      </c>
      <c r="AR284" s="2" t="e">
        <f>#REF!</f>
        <v>#REF!</v>
      </c>
      <c r="AS284" s="2" t="e">
        <f>#REF!</f>
        <v>#REF!</v>
      </c>
      <c r="AT284" s="2" t="e">
        <f>#REF!</f>
        <v>#REF!</v>
      </c>
      <c r="AU284" s="2" t="e">
        <f>#REF!</f>
        <v>#REF!</v>
      </c>
      <c r="AV284" s="2" t="e">
        <f>#REF!</f>
        <v>#REF!</v>
      </c>
      <c r="AW284" s="2" t="e">
        <f>#REF!</f>
        <v>#REF!</v>
      </c>
      <c r="AX284" s="2" t="e">
        <f>#REF!</f>
        <v>#REF!</v>
      </c>
      <c r="AY284" s="2" t="e">
        <f>#REF!</f>
        <v>#REF!</v>
      </c>
      <c r="AZ284" s="2" t="e">
        <f>#REF!</f>
        <v>#REF!</v>
      </c>
      <c r="BA284" s="2" t="e">
        <f>#REF!</f>
        <v>#REF!</v>
      </c>
      <c r="BB284" s="2" t="e">
        <f>#REF!</f>
        <v>#REF!</v>
      </c>
      <c r="BC284" s="2" t="e">
        <f>#REF!</f>
        <v>#REF!</v>
      </c>
      <c r="BD284" s="2" t="e">
        <f>#REF!</f>
        <v>#REF!</v>
      </c>
      <c r="BE284" s="2" t="e">
        <f>#REF!</f>
        <v>#REF!</v>
      </c>
      <c r="BF284" s="2" t="e">
        <f>#REF!</f>
        <v>#REF!</v>
      </c>
      <c r="BG284" s="2" t="e">
        <f>#REF!</f>
        <v>#REF!</v>
      </c>
      <c r="BH284" s="2" t="e">
        <f>#REF!</f>
        <v>#REF!</v>
      </c>
      <c r="BI284" s="2" t="e">
        <f>#REF!</f>
        <v>#REF!</v>
      </c>
      <c r="BJ284" s="2" t="e">
        <f>#REF!</f>
        <v>#REF!</v>
      </c>
      <c r="BK284" s="2" t="e">
        <f>#REF!</f>
        <v>#REF!</v>
      </c>
      <c r="BL284" s="2" t="e">
        <f>#REF!</f>
        <v>#REF!</v>
      </c>
      <c r="BM284" s="2" t="e">
        <f>#REF!</f>
        <v>#REF!</v>
      </c>
      <c r="BN284" s="2" t="e">
        <f>#REF!</f>
        <v>#REF!</v>
      </c>
      <c r="BO284" s="2" t="e">
        <f>#REF!</f>
        <v>#REF!</v>
      </c>
      <c r="BP284" s="2" t="e">
        <f>#REF!</f>
        <v>#REF!</v>
      </c>
      <c r="BR284" s="113" t="str">
        <f t="shared" si="100"/>
        <v>FAI111-15</v>
      </c>
      <c r="BS284" s="114" t="str">
        <f>OOC!G288</f>
        <v/>
      </c>
      <c r="BT284" s="114" t="str">
        <f>OOC!H288</f>
        <v/>
      </c>
      <c r="BU284" s="3" t="e">
        <f t="shared" si="101"/>
        <v>#REF!</v>
      </c>
      <c r="BV284" s="3" t="e">
        <f t="shared" si="102"/>
        <v>#REF!</v>
      </c>
      <c r="BW284" s="3" t="e">
        <f t="shared" si="103"/>
        <v>#REF!</v>
      </c>
      <c r="BX284" s="115" t="e">
        <f>IF(AND(IF(OOC!G288="",0,OOC!G288) &gt;= IF(O284="",0,O284), IF(O284="",0,O284) &gt; IF(L284="",0,L284)), "OOC",
IF(AND(IF(M284="",0,M284) &gt; IF(P284="",0,P284), IF(P284="",0,P284) &gt;= IF(OOC!H288="",0,OOC!H288)), "OOC",
IF(IF(O284="",0,O284) &gt; IF(OOC!G288="",0,OOC!G288), "OOS",
IF(IF(OOC!H288="",0,OOC!H288) &gt; IF(P284="",0,P284), "OOS", "OK"))))</f>
        <v>#REF!</v>
      </c>
    </row>
    <row r="285" spans="1:76" ht="15" customHeight="1">
      <c r="A285" s="17"/>
      <c r="B285" s="91" t="s">
        <v>280</v>
      </c>
      <c r="C285" s="92" t="s">
        <v>304</v>
      </c>
      <c r="D285" s="88" t="s">
        <v>307</v>
      </c>
      <c r="E285" s="90"/>
      <c r="F285" s="12" t="s">
        <v>41</v>
      </c>
      <c r="G285" s="13"/>
      <c r="H285" s="14">
        <f>IF(OOC!S287=0,"",OOC!S287)</f>
        <v>0.03</v>
      </c>
      <c r="I285" s="14" t="str">
        <f>IF(OOC!T287=0,"",OOC!T287)</f>
        <v/>
      </c>
      <c r="J285" s="15" t="s">
        <v>12</v>
      </c>
      <c r="K285" s="75"/>
      <c r="L285" s="18">
        <f t="shared" si="90"/>
        <v>0.03</v>
      </c>
      <c r="M285" s="24" t="str">
        <f t="shared" si="91"/>
        <v/>
      </c>
      <c r="N285" s="27"/>
      <c r="O285" s="3" t="e">
        <f>IF(OR($AK285="",ISNUMBER($AK285)=FALSE),"",MAX(AK285:BP285))</f>
        <v>#REF!</v>
      </c>
      <c r="P285" s="3" t="e">
        <f>IF(OR($AK285="",ISNUMBER($AK285)=FALSE),"",MIN(AK285:BP285))</f>
        <v>#REF!</v>
      </c>
      <c r="Q285" s="3" t="e">
        <f>IF(OR($AK285="",ISNUMBER($AK285)=FALSE),"",AVERAGE(AK285:BP285))</f>
        <v>#REF!</v>
      </c>
      <c r="R285" s="4" t="e">
        <f>IF(OR($AK285="",ISNUMBER($AK285)=FALSE),"",STDEV(AK285:BP285))</f>
        <v>#REF!</v>
      </c>
      <c r="S285" s="5" t="e">
        <f t="shared" si="85"/>
        <v>#REF!</v>
      </c>
      <c r="T285" s="77" t="e">
        <f t="shared" si="92"/>
        <v>#REF!</v>
      </c>
      <c r="U285" s="77" t="e">
        <f t="shared" si="108"/>
        <v>#REF!</v>
      </c>
      <c r="V285" s="5" t="e">
        <f t="shared" si="93"/>
        <v>#REF!</v>
      </c>
      <c r="W285" s="5" t="e">
        <f t="shared" si="94"/>
        <v>#REF!</v>
      </c>
      <c r="X285" s="5" t="e">
        <f t="shared" si="95"/>
        <v>#REF!</v>
      </c>
      <c r="Y285" s="73" t="e">
        <f t="shared" si="96"/>
        <v>#REF!</v>
      </c>
      <c r="Z285" s="32"/>
      <c r="AA285" s="32"/>
      <c r="AB285" s="32"/>
      <c r="AC285" s="32"/>
      <c r="AD285" s="29"/>
      <c r="AE285" s="20"/>
      <c r="AF285" s="76"/>
      <c r="AG285" s="60"/>
      <c r="AH285" s="60"/>
      <c r="AI285" s="61"/>
      <c r="AJ285" s="22"/>
      <c r="AK285" s="2" t="e">
        <f>#REF!</f>
        <v>#REF!</v>
      </c>
      <c r="AL285" s="2" t="e">
        <f>#REF!</f>
        <v>#REF!</v>
      </c>
      <c r="AM285" s="2" t="e">
        <f>#REF!</f>
        <v>#REF!</v>
      </c>
      <c r="AN285" s="2" t="e">
        <f>#REF!</f>
        <v>#REF!</v>
      </c>
      <c r="AO285" s="2" t="e">
        <f>#REF!</f>
        <v>#REF!</v>
      </c>
      <c r="AP285" s="2" t="e">
        <f>#REF!</f>
        <v>#REF!</v>
      </c>
      <c r="AQ285" s="2" t="e">
        <f>#REF!</f>
        <v>#REF!</v>
      </c>
      <c r="AR285" s="2" t="e">
        <f>#REF!</f>
        <v>#REF!</v>
      </c>
      <c r="AS285" s="2" t="e">
        <f>#REF!</f>
        <v>#REF!</v>
      </c>
      <c r="AT285" s="2" t="e">
        <f>#REF!</f>
        <v>#REF!</v>
      </c>
      <c r="AU285" s="2" t="e">
        <f>#REF!</f>
        <v>#REF!</v>
      </c>
      <c r="AV285" s="2" t="e">
        <f>#REF!</f>
        <v>#REF!</v>
      </c>
      <c r="AW285" s="2" t="e">
        <f>#REF!</f>
        <v>#REF!</v>
      </c>
      <c r="AX285" s="2" t="e">
        <f>#REF!</f>
        <v>#REF!</v>
      </c>
      <c r="AY285" s="2" t="e">
        <f>#REF!</f>
        <v>#REF!</v>
      </c>
      <c r="AZ285" s="2" t="e">
        <f>#REF!</f>
        <v>#REF!</v>
      </c>
      <c r="BA285" s="2" t="e">
        <f>#REF!</f>
        <v>#REF!</v>
      </c>
      <c r="BB285" s="2" t="e">
        <f>#REF!</f>
        <v>#REF!</v>
      </c>
      <c r="BC285" s="2" t="e">
        <f>#REF!</f>
        <v>#REF!</v>
      </c>
      <c r="BD285" s="2" t="e">
        <f>#REF!</f>
        <v>#REF!</v>
      </c>
      <c r="BE285" s="2" t="e">
        <f>#REF!</f>
        <v>#REF!</v>
      </c>
      <c r="BF285" s="2" t="e">
        <f>#REF!</f>
        <v>#REF!</v>
      </c>
      <c r="BG285" s="2" t="e">
        <f>#REF!</f>
        <v>#REF!</v>
      </c>
      <c r="BH285" s="2" t="e">
        <f>#REF!</f>
        <v>#REF!</v>
      </c>
      <c r="BI285" s="2" t="e">
        <f>#REF!</f>
        <v>#REF!</v>
      </c>
      <c r="BJ285" s="2" t="e">
        <f>#REF!</f>
        <v>#REF!</v>
      </c>
      <c r="BK285" s="2" t="e">
        <f>#REF!</f>
        <v>#REF!</v>
      </c>
      <c r="BL285" s="2" t="e">
        <f>#REF!</f>
        <v>#REF!</v>
      </c>
      <c r="BM285" s="2" t="e">
        <f>#REF!</f>
        <v>#REF!</v>
      </c>
      <c r="BN285" s="2" t="e">
        <f>#REF!</f>
        <v>#REF!</v>
      </c>
      <c r="BO285" s="2" t="e">
        <f>#REF!</f>
        <v>#REF!</v>
      </c>
      <c r="BP285" s="2" t="e">
        <f>#REF!</f>
        <v>#REF!</v>
      </c>
      <c r="BR285" s="113" t="str">
        <f t="shared" si="100"/>
        <v>FAI 111</v>
      </c>
      <c r="BS285" s="114">
        <f>OOC!G289</f>
        <v>0.04</v>
      </c>
      <c r="BT285" s="114" t="str">
        <f>OOC!H289</f>
        <v/>
      </c>
      <c r="BU285" s="3" t="e">
        <f t="shared" si="101"/>
        <v>#REF!</v>
      </c>
      <c r="BV285" s="3" t="e">
        <f t="shared" si="102"/>
        <v>#REF!</v>
      </c>
      <c r="BW285" s="3" t="e">
        <f t="shared" si="103"/>
        <v>#REF!</v>
      </c>
      <c r="BX285" s="115" t="e">
        <f>IF(AND(IF(OOC!G289="",0,OOC!G289) &gt;= IF(O285="",0,O285), IF(O285="",0,O285) &gt; IF(L285="",0,L285)), "OOC",
IF(AND(IF(M285="",0,M285) &gt; IF(P285="",0,P285), IF(P285="",0,P285) &gt;= IF(OOC!H289="",0,OOC!H289)), "OOC",
IF(IF(O285="",0,O285) &gt; IF(OOC!G289="",0,OOC!G289), "OOS",
IF(IF(OOC!H289="",0,OOC!H289) &gt; IF(P285="",0,P285), "OOS", "OK"))))</f>
        <v>#REF!</v>
      </c>
    </row>
    <row r="286" spans="1:76" ht="15" customHeight="1">
      <c r="A286" s="17"/>
      <c r="B286" s="91"/>
      <c r="C286" s="92"/>
      <c r="D286" s="88"/>
      <c r="E286" s="90"/>
      <c r="F286" s="12"/>
      <c r="G286" s="13"/>
      <c r="H286" s="14"/>
      <c r="I286" s="14"/>
      <c r="J286" s="15"/>
      <c r="K286" s="75"/>
      <c r="L286" s="18"/>
      <c r="M286" s="24"/>
      <c r="N286" s="27"/>
      <c r="O286" s="3"/>
      <c r="P286" s="3"/>
      <c r="Q286" s="3"/>
      <c r="R286" s="4"/>
      <c r="S286" s="5"/>
      <c r="T286" s="77"/>
      <c r="U286" s="77"/>
      <c r="V286" s="5"/>
      <c r="W286" s="5"/>
      <c r="X286" s="5"/>
      <c r="Y286" s="73"/>
      <c r="Z286" s="32"/>
      <c r="AA286" s="32"/>
      <c r="AB286" s="32"/>
      <c r="AC286" s="32"/>
      <c r="AD286" s="29"/>
      <c r="AE286" s="20"/>
      <c r="AF286" s="76"/>
      <c r="AG286" s="60"/>
      <c r="AH286" s="60"/>
      <c r="AI286" s="61"/>
      <c r="AJ286" s="2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R286" s="113">
        <f t="shared" si="100"/>
        <v>0</v>
      </c>
      <c r="BS286" s="114">
        <f>OOC!G290</f>
        <v>15.321999999999999</v>
      </c>
      <c r="BT286" s="114">
        <f>OOC!H290</f>
        <v>15.282</v>
      </c>
      <c r="BU286" s="3" t="str">
        <f t="shared" si="101"/>
        <v/>
      </c>
      <c r="BV286" s="3" t="str">
        <f t="shared" si="102"/>
        <v/>
      </c>
      <c r="BW286" s="3" t="str">
        <f t="shared" si="103"/>
        <v/>
      </c>
      <c r="BX286" s="115" t="str">
        <f>IF(AND(IF(OOC!G290="",0,OOC!G290) &gt;= IF(O286="",0,O286), IF(O286="",0,O286) &gt; IF(L286="",0,L286)), "OOC",
IF(AND(IF(M286="",0,M286) &gt; IF(P286="",0,P286), IF(P286="",0,P286) &gt;= IF(OOC!H290="",0,OOC!H290)), "OOC",
IF(IF(O286="",0,O286) &gt; IF(OOC!G290="",0,OOC!G290), "OOS",
IF(IF(OOC!H290="",0,OOC!H290) &gt; IF(P286="",0,P286), "OOS", "OK"))))</f>
        <v>OOS</v>
      </c>
    </row>
    <row r="287" spans="1:76" ht="15" customHeight="1">
      <c r="A287" s="17"/>
      <c r="B287" s="91"/>
      <c r="C287" s="92" t="s">
        <v>308</v>
      </c>
      <c r="D287" s="88" t="s">
        <v>135</v>
      </c>
      <c r="E287" s="90"/>
      <c r="F287" s="12" t="s">
        <v>41</v>
      </c>
      <c r="G287" s="13"/>
      <c r="H287" s="14" t="e">
        <f>IF(OOC!S288=0,"",OOC!S288)</f>
        <v>#REF!</v>
      </c>
      <c r="I287" s="14" t="e">
        <f>IF(OOC!T288=0,"",OOC!T288)</f>
        <v>#REF!</v>
      </c>
      <c r="J287" s="15" t="s">
        <v>12</v>
      </c>
      <c r="K287" s="75"/>
      <c r="L287" s="18" t="e">
        <f t="shared" si="90"/>
        <v>#REF!</v>
      </c>
      <c r="M287" s="24" t="e">
        <f t="shared" si="91"/>
        <v>#REF!</v>
      </c>
      <c r="N287" s="27"/>
      <c r="O287" s="3" t="e">
        <f t="shared" ref="O287:O292" si="109">IF(OR($AK287="",ISNUMBER($AK287)=FALSE),"",MAX(AK287:BP287))</f>
        <v>#REF!</v>
      </c>
      <c r="P287" s="3" t="e">
        <f t="shared" ref="P287:P292" si="110">IF(OR($AK287="",ISNUMBER($AK287)=FALSE),"",MIN(AK287:BP287))</f>
        <v>#REF!</v>
      </c>
      <c r="Q287" s="3" t="e">
        <f t="shared" ref="Q287:Q292" si="111">IF(OR($AK287="",ISNUMBER($AK287)=FALSE),"",AVERAGE(AK287:BP287))</f>
        <v>#REF!</v>
      </c>
      <c r="R287" s="4" t="e">
        <f t="shared" ref="R287:R292" si="112">IF(OR($AK287="",ISNUMBER($AK287)=FALSE),"",STDEV(AK287:BP287))</f>
        <v>#REF!</v>
      </c>
      <c r="S287" s="5" t="e">
        <f t="shared" si="85"/>
        <v>#REF!</v>
      </c>
      <c r="T287" s="77" t="e">
        <f t="shared" si="92"/>
        <v>#REF!</v>
      </c>
      <c r="U287" s="77" t="e">
        <f t="shared" si="108"/>
        <v>#REF!</v>
      </c>
      <c r="V287" s="5" t="e">
        <f t="shared" si="93"/>
        <v>#REF!</v>
      </c>
      <c r="W287" s="5" t="e">
        <f t="shared" si="94"/>
        <v>#REF!</v>
      </c>
      <c r="X287" s="5" t="e">
        <f t="shared" si="95"/>
        <v>#REF!</v>
      </c>
      <c r="Y287" s="73" t="e">
        <f t="shared" si="96"/>
        <v>#REF!</v>
      </c>
      <c r="Z287" s="32"/>
      <c r="AA287" s="32"/>
      <c r="AB287" s="32"/>
      <c r="AC287" s="32"/>
      <c r="AD287" s="29"/>
      <c r="AE287" s="20"/>
      <c r="AF287" s="76"/>
      <c r="AG287" s="60"/>
      <c r="AH287" s="60"/>
      <c r="AI287" s="61"/>
      <c r="AJ287" s="22"/>
      <c r="AK287" s="2" t="e">
        <f>#REF!</f>
        <v>#REF!</v>
      </c>
      <c r="AL287" s="2" t="e">
        <f>#REF!</f>
        <v>#REF!</v>
      </c>
      <c r="AM287" s="2" t="e">
        <f>#REF!</f>
        <v>#REF!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R287" s="113" t="str">
        <f t="shared" si="100"/>
        <v>FAI 113</v>
      </c>
      <c r="BS287" s="114">
        <f>OOC!G291</f>
        <v>15.321999999999999</v>
      </c>
      <c r="BT287" s="114">
        <f>OOC!H291</f>
        <v>15.282</v>
      </c>
      <c r="BU287" s="3" t="e">
        <f t="shared" si="101"/>
        <v>#REF!</v>
      </c>
      <c r="BV287" s="3" t="e">
        <f t="shared" si="102"/>
        <v>#REF!</v>
      </c>
      <c r="BW287" s="3" t="e">
        <f t="shared" si="103"/>
        <v>#REF!</v>
      </c>
      <c r="BX287" s="115" t="e">
        <f>IF(AND(IF(OOC!G291="",0,OOC!G291) &gt;= IF(O287="",0,O287), IF(O287="",0,O287) &gt; IF(L287="",0,L287)), "OOC",
IF(AND(IF(M287="",0,M287) &gt; IF(P287="",0,P287), IF(P287="",0,P287) &gt;= IF(OOC!H291="",0,OOC!H291)), "OOC",
IF(IF(O287="",0,O287) &gt; IF(OOC!G291="",0,OOC!G291), "OOS",
IF(IF(OOC!H291="",0,OOC!H291) &gt; IF(P287="",0,P287), "OOS", "OK"))))</f>
        <v>#REF!</v>
      </c>
    </row>
    <row r="288" spans="1:76" ht="15" customHeight="1">
      <c r="A288" s="17"/>
      <c r="B288" s="91" t="s">
        <v>310</v>
      </c>
      <c r="C288" s="92" t="s">
        <v>314</v>
      </c>
      <c r="D288" s="88" t="s">
        <v>135</v>
      </c>
      <c r="E288" s="90">
        <v>1.33</v>
      </c>
      <c r="F288" s="12" t="s">
        <v>44</v>
      </c>
      <c r="G288" s="13">
        <v>15.302</v>
      </c>
      <c r="H288" s="14" t="e">
        <f>IF(OOC!S289=0,"",OOC!S289)</f>
        <v>#REF!</v>
      </c>
      <c r="I288" s="14" t="e">
        <f>IF(OOC!T289=0,"",OOC!T289)</f>
        <v>#REF!</v>
      </c>
      <c r="J288" s="15" t="s">
        <v>12</v>
      </c>
      <c r="K288" s="75"/>
      <c r="L288" s="18" t="e">
        <f t="shared" si="90"/>
        <v>#REF!</v>
      </c>
      <c r="M288" s="24" t="e">
        <f t="shared" si="91"/>
        <v>#REF!</v>
      </c>
      <c r="N288" s="27"/>
      <c r="O288" s="3" t="e">
        <f t="shared" si="109"/>
        <v>#REF!</v>
      </c>
      <c r="P288" s="3" t="e">
        <f t="shared" si="110"/>
        <v>#REF!</v>
      </c>
      <c r="Q288" s="3" t="e">
        <f t="shared" si="111"/>
        <v>#REF!</v>
      </c>
      <c r="R288" s="4" t="e">
        <f t="shared" si="112"/>
        <v>#REF!</v>
      </c>
      <c r="S288" s="5" t="e">
        <f t="shared" si="85"/>
        <v>#REF!</v>
      </c>
      <c r="T288" s="77" t="e">
        <f t="shared" si="92"/>
        <v>#REF!</v>
      </c>
      <c r="U288" s="77" t="e">
        <f t="shared" si="108"/>
        <v>#REF!</v>
      </c>
      <c r="V288" s="5" t="e">
        <f t="shared" si="93"/>
        <v>#REF!</v>
      </c>
      <c r="W288" s="5" t="e">
        <f t="shared" si="94"/>
        <v>#REF!</v>
      </c>
      <c r="X288" s="5" t="e">
        <f>IF(OR($AK288="",ISNUMBER($AK288)=FALSE),"",IF(AND(G288=0,I288=0),((H288)-(Q288))/(3*R288),MIN(V288:W288)))</f>
        <v>#REF!</v>
      </c>
      <c r="Y288" s="73" t="e">
        <f>IF(OR($AK288="",ISNUMBER($AK288)=FALSE),"",IF(AND(G288=0,I288=0),NORMSDIST(3*X288),NORMSDIST(3*X288)+NORMSDIST(6*S288-3*X288)-1))</f>
        <v>#REF!</v>
      </c>
      <c r="Z288" s="32"/>
      <c r="AA288" s="32"/>
      <c r="AB288" s="32"/>
      <c r="AC288" s="32"/>
      <c r="AD288" s="29"/>
      <c r="AE288" s="20"/>
      <c r="AF288" s="76"/>
      <c r="AG288" s="60"/>
      <c r="AH288" s="60"/>
      <c r="AI288" s="61"/>
      <c r="AJ288" s="22"/>
      <c r="AK288" s="2" t="e">
        <f>#REF!</f>
        <v>#REF!</v>
      </c>
      <c r="AL288" s="2" t="e">
        <f>#REF!</f>
        <v>#REF!</v>
      </c>
      <c r="AM288" s="2" t="e">
        <f>#REF!</f>
        <v>#REF!</v>
      </c>
      <c r="AN288" s="2" t="e">
        <f>#REF!</f>
        <v>#REF!</v>
      </c>
      <c r="AO288" s="2" t="e">
        <f>#REF!</f>
        <v>#REF!</v>
      </c>
      <c r="AP288" s="2" t="e">
        <f>#REF!</f>
        <v>#REF!</v>
      </c>
      <c r="AQ288" s="2" t="e">
        <f>#REF!</f>
        <v>#REF!</v>
      </c>
      <c r="AR288" s="2" t="e">
        <f>#REF!</f>
        <v>#REF!</v>
      </c>
      <c r="AS288" s="2" t="e">
        <f>#REF!</f>
        <v>#REF!</v>
      </c>
      <c r="AT288" s="2" t="e">
        <f>#REF!</f>
        <v>#REF!</v>
      </c>
      <c r="AU288" s="2" t="e">
        <f>#REF!</f>
        <v>#REF!</v>
      </c>
      <c r="AV288" s="2" t="e">
        <f>#REF!</f>
        <v>#REF!</v>
      </c>
      <c r="AW288" s="2" t="e">
        <f>#REF!</f>
        <v>#REF!</v>
      </c>
      <c r="AX288" s="2" t="e">
        <f>#REF!</f>
        <v>#REF!</v>
      </c>
      <c r="AY288" s="2" t="e">
        <f>#REF!</f>
        <v>#REF!</v>
      </c>
      <c r="AZ288" s="2" t="e">
        <f>#REF!</f>
        <v>#REF!</v>
      </c>
      <c r="BA288" s="2" t="e">
        <f>#REF!</f>
        <v>#REF!</v>
      </c>
      <c r="BB288" s="2" t="e">
        <f>#REF!</f>
        <v>#REF!</v>
      </c>
      <c r="BC288" s="2" t="e">
        <f>#REF!</f>
        <v>#REF!</v>
      </c>
      <c r="BD288" s="2" t="e">
        <f>#REF!</f>
        <v>#REF!</v>
      </c>
      <c r="BE288" s="2" t="e">
        <f>#REF!</f>
        <v>#REF!</v>
      </c>
      <c r="BF288" s="2" t="e">
        <f>#REF!</f>
        <v>#REF!</v>
      </c>
      <c r="BG288" s="2" t="e">
        <f>#REF!</f>
        <v>#REF!</v>
      </c>
      <c r="BH288" s="2" t="e">
        <f>#REF!</f>
        <v>#REF!</v>
      </c>
      <c r="BI288" s="2" t="e">
        <f>#REF!</f>
        <v>#REF!</v>
      </c>
      <c r="BJ288" s="2" t="e">
        <f>#REF!</f>
        <v>#REF!</v>
      </c>
      <c r="BK288" s="2" t="e">
        <f>#REF!</f>
        <v>#REF!</v>
      </c>
      <c r="BL288" s="2" t="e">
        <f>#REF!</f>
        <v>#REF!</v>
      </c>
      <c r="BM288" s="2" t="e">
        <f>#REF!</f>
        <v>#REF!</v>
      </c>
      <c r="BN288" s="2" t="e">
        <f>#REF!</f>
        <v>#REF!</v>
      </c>
      <c r="BO288" s="2" t="e">
        <f>#REF!</f>
        <v>#REF!</v>
      </c>
      <c r="BP288" s="2" t="e">
        <f>#REF!</f>
        <v>#REF!</v>
      </c>
      <c r="BR288" s="113" t="str">
        <f t="shared" si="100"/>
        <v>FAI 114-1</v>
      </c>
      <c r="BS288" s="114">
        <f>OOC!G292</f>
        <v>1.8560000000000001</v>
      </c>
      <c r="BT288" s="114">
        <f>OOC!H292</f>
        <v>1.8160000000000001</v>
      </c>
      <c r="BU288" s="3" t="e">
        <f t="shared" si="101"/>
        <v>#REF!</v>
      </c>
      <c r="BV288" s="3" t="e">
        <f t="shared" si="102"/>
        <v>#REF!</v>
      </c>
      <c r="BW288" s="3" t="e">
        <f t="shared" si="103"/>
        <v>#REF!</v>
      </c>
      <c r="BX288" s="115" t="e">
        <f>IF(AND(IF(OOC!G292="",0,OOC!G292) &gt;= IF(O288="",0,O288), IF(O288="",0,O288) &gt; IF(L288="",0,L288)), "OOC",
IF(AND(IF(M288="",0,M288) &gt; IF(P288="",0,P288), IF(P288="",0,P288) &gt;= IF(OOC!H292="",0,OOC!H292)), "OOC",
IF(IF(O288="",0,O288) &gt; IF(OOC!G292="",0,OOC!G292), "OOS",
IF(IF(OOC!H292="",0,OOC!H292) &gt; IF(P288="",0,P288), "OOS", "OK"))))</f>
        <v>#REF!</v>
      </c>
    </row>
    <row r="289" spans="1:76" ht="15" customHeight="1">
      <c r="A289" s="17"/>
      <c r="B289" s="91" t="s">
        <v>310</v>
      </c>
      <c r="C289" s="92" t="s">
        <v>313</v>
      </c>
      <c r="D289" s="88" t="s">
        <v>135</v>
      </c>
      <c r="E289" s="90">
        <v>1.33</v>
      </c>
      <c r="F289" s="12" t="s">
        <v>44</v>
      </c>
      <c r="G289" s="13">
        <v>15.302</v>
      </c>
      <c r="H289" s="14" t="e">
        <f>IF(OOC!S291=0,"",OOC!S291)</f>
        <v>#REF!</v>
      </c>
      <c r="I289" s="14" t="e">
        <f>IF(OOC!T291=0,"",OOC!T291)</f>
        <v>#REF!</v>
      </c>
      <c r="J289" s="15" t="s">
        <v>12</v>
      </c>
      <c r="K289" s="75"/>
      <c r="L289" s="18" t="e">
        <f t="shared" si="90"/>
        <v>#REF!</v>
      </c>
      <c r="M289" s="24" t="e">
        <f t="shared" si="91"/>
        <v>#REF!</v>
      </c>
      <c r="N289" s="27"/>
      <c r="O289" s="3" t="e">
        <f t="shared" si="109"/>
        <v>#REF!</v>
      </c>
      <c r="P289" s="3" t="e">
        <f t="shared" si="110"/>
        <v>#REF!</v>
      </c>
      <c r="Q289" s="3" t="e">
        <f t="shared" si="111"/>
        <v>#REF!</v>
      </c>
      <c r="R289" s="4" t="e">
        <f t="shared" si="112"/>
        <v>#REF!</v>
      </c>
      <c r="S289" s="5" t="e">
        <f t="shared" si="85"/>
        <v>#REF!</v>
      </c>
      <c r="T289" s="77" t="e">
        <f t="shared" si="92"/>
        <v>#REF!</v>
      </c>
      <c r="U289" s="77" t="e">
        <f t="shared" si="108"/>
        <v>#REF!</v>
      </c>
      <c r="V289" s="5" t="e">
        <f t="shared" si="93"/>
        <v>#REF!</v>
      </c>
      <c r="W289" s="5" t="e">
        <f t="shared" si="94"/>
        <v>#REF!</v>
      </c>
      <c r="X289" s="5" t="e">
        <f>IF(OR($AK289="",ISNUMBER($AK289)=FALSE),"",IF(AND(G289=0,I289=0),((H289)-(Q289))/(3*R289),MIN(V289:W289)))</f>
        <v>#REF!</v>
      </c>
      <c r="Y289" s="73" t="e">
        <f>IF(OR($AK289="",ISNUMBER($AK289)=FALSE),"",IF(AND(G289=0,I289=0),NORMSDIST(3*X289),NORMSDIST(3*X289)+NORMSDIST(6*S289-3*X289)-1))</f>
        <v>#REF!</v>
      </c>
      <c r="Z289" s="32"/>
      <c r="AA289" s="32"/>
      <c r="AB289" s="32"/>
      <c r="AC289" s="32"/>
      <c r="AD289" s="29"/>
      <c r="AE289" s="20"/>
      <c r="AF289" s="76"/>
      <c r="AG289" s="60"/>
      <c r="AH289" s="60"/>
      <c r="AI289" s="61"/>
      <c r="AJ289" s="22"/>
      <c r="AK289" s="2" t="e">
        <f>#REF!</f>
        <v>#REF!</v>
      </c>
      <c r="AL289" s="2" t="e">
        <f>#REF!</f>
        <v>#REF!</v>
      </c>
      <c r="AM289" s="2" t="e">
        <f>#REF!</f>
        <v>#REF!</v>
      </c>
      <c r="AN289" s="2" t="e">
        <f>#REF!</f>
        <v>#REF!</v>
      </c>
      <c r="AO289" s="2" t="e">
        <f>#REF!</f>
        <v>#REF!</v>
      </c>
      <c r="AP289" s="2" t="e">
        <f>#REF!</f>
        <v>#REF!</v>
      </c>
      <c r="AQ289" s="2" t="e">
        <f>#REF!</f>
        <v>#REF!</v>
      </c>
      <c r="AR289" s="2" t="e">
        <f>#REF!</f>
        <v>#REF!</v>
      </c>
      <c r="AS289" s="2" t="e">
        <f>#REF!</f>
        <v>#REF!</v>
      </c>
      <c r="AT289" s="2" t="e">
        <f>#REF!</f>
        <v>#REF!</v>
      </c>
      <c r="AU289" s="2" t="e">
        <f>#REF!</f>
        <v>#REF!</v>
      </c>
      <c r="AV289" s="2" t="e">
        <f>#REF!</f>
        <v>#REF!</v>
      </c>
      <c r="AW289" s="2" t="e">
        <f>#REF!</f>
        <v>#REF!</v>
      </c>
      <c r="AX289" s="2" t="e">
        <f>#REF!</f>
        <v>#REF!</v>
      </c>
      <c r="AY289" s="2" t="e">
        <f>#REF!</f>
        <v>#REF!</v>
      </c>
      <c r="AZ289" s="2" t="e">
        <f>#REF!</f>
        <v>#REF!</v>
      </c>
      <c r="BA289" s="2" t="e">
        <f>#REF!</f>
        <v>#REF!</v>
      </c>
      <c r="BB289" s="2" t="e">
        <f>#REF!</f>
        <v>#REF!</v>
      </c>
      <c r="BC289" s="2" t="e">
        <f>#REF!</f>
        <v>#REF!</v>
      </c>
      <c r="BD289" s="2" t="e">
        <f>#REF!</f>
        <v>#REF!</v>
      </c>
      <c r="BE289" s="2" t="e">
        <f>#REF!</f>
        <v>#REF!</v>
      </c>
      <c r="BF289" s="2" t="e">
        <f>#REF!</f>
        <v>#REF!</v>
      </c>
      <c r="BG289" s="2" t="e">
        <f>#REF!</f>
        <v>#REF!</v>
      </c>
      <c r="BH289" s="2" t="e">
        <f>#REF!</f>
        <v>#REF!</v>
      </c>
      <c r="BI289" s="2" t="e">
        <f>#REF!</f>
        <v>#REF!</v>
      </c>
      <c r="BJ289" s="2" t="e">
        <f>#REF!</f>
        <v>#REF!</v>
      </c>
      <c r="BK289" s="2" t="e">
        <f>#REF!</f>
        <v>#REF!</v>
      </c>
      <c r="BL289" s="2" t="e">
        <f>#REF!</f>
        <v>#REF!</v>
      </c>
      <c r="BM289" s="2" t="e">
        <f>#REF!</f>
        <v>#REF!</v>
      </c>
      <c r="BN289" s="2" t="e">
        <f>#REF!</f>
        <v>#REF!</v>
      </c>
      <c r="BO289" s="2" t="e">
        <f>#REF!</f>
        <v>#REF!</v>
      </c>
      <c r="BP289" s="2" t="e">
        <f>#REF!</f>
        <v>#REF!</v>
      </c>
      <c r="BR289" s="113" t="str">
        <f t="shared" si="100"/>
        <v>FAI 114-2</v>
      </c>
      <c r="BS289" s="114">
        <f>OOC!G293</f>
        <v>0.24</v>
      </c>
      <c r="BT289" s="114">
        <f>OOC!H293</f>
        <v>0.2</v>
      </c>
      <c r="BU289" s="3" t="e">
        <f t="shared" si="101"/>
        <v>#REF!</v>
      </c>
      <c r="BV289" s="3" t="e">
        <f t="shared" si="102"/>
        <v>#REF!</v>
      </c>
      <c r="BW289" s="3" t="e">
        <f t="shared" si="103"/>
        <v>#REF!</v>
      </c>
      <c r="BX289" s="115" t="e">
        <f>IF(AND(IF(OOC!G293="",0,OOC!G293) &gt;= IF(O289="",0,O289), IF(O289="",0,O289) &gt; IF(L289="",0,L289)), "OOC",
IF(AND(IF(M289="",0,M289) &gt; IF(P289="",0,P289), IF(P289="",0,P289) &gt;= IF(OOC!H293="",0,OOC!H293)), "OOC",
IF(IF(O289="",0,O289) &gt; IF(OOC!G293="",0,OOC!G293), "OOS",
IF(IF(OOC!H293="",0,OOC!H293) &gt; IF(P289="",0,P289), "OOS", "OK"))))</f>
        <v>#REF!</v>
      </c>
    </row>
    <row r="290" spans="1:76" ht="15" customHeight="1">
      <c r="A290" s="17"/>
      <c r="B290" s="91" t="s">
        <v>311</v>
      </c>
      <c r="C290" s="92" t="s">
        <v>309</v>
      </c>
      <c r="D290" s="88" t="s">
        <v>135</v>
      </c>
      <c r="E290" s="90">
        <v>1.33</v>
      </c>
      <c r="F290" s="12" t="s">
        <v>44</v>
      </c>
      <c r="G290" s="13">
        <v>1.8360000000000001</v>
      </c>
      <c r="H290" s="14" t="e">
        <f>IF(OOC!S292=0,"",OOC!S292)</f>
        <v>#REF!</v>
      </c>
      <c r="I290" s="14" t="e">
        <f>IF(OOC!T292=0,"",OOC!T292)</f>
        <v>#REF!</v>
      </c>
      <c r="J290" s="15" t="s">
        <v>12</v>
      </c>
      <c r="K290" s="75"/>
      <c r="L290" s="18" t="e">
        <f t="shared" si="90"/>
        <v>#REF!</v>
      </c>
      <c r="M290" s="24" t="e">
        <f t="shared" si="91"/>
        <v>#REF!</v>
      </c>
      <c r="N290" s="27"/>
      <c r="O290" s="3" t="e">
        <f t="shared" si="109"/>
        <v>#REF!</v>
      </c>
      <c r="P290" s="3" t="e">
        <f t="shared" si="110"/>
        <v>#REF!</v>
      </c>
      <c r="Q290" s="3" t="e">
        <f t="shared" si="111"/>
        <v>#REF!</v>
      </c>
      <c r="R290" s="4" t="e">
        <f t="shared" si="112"/>
        <v>#REF!</v>
      </c>
      <c r="S290" s="5" t="e">
        <f t="shared" si="85"/>
        <v>#REF!</v>
      </c>
      <c r="T290" s="77" t="e">
        <f t="shared" si="92"/>
        <v>#REF!</v>
      </c>
      <c r="U290" s="77" t="e">
        <f t="shared" si="108"/>
        <v>#REF!</v>
      </c>
      <c r="V290" s="5" t="e">
        <f t="shared" si="93"/>
        <v>#REF!</v>
      </c>
      <c r="W290" s="5" t="e">
        <f t="shared" si="94"/>
        <v>#REF!</v>
      </c>
      <c r="X290" s="5" t="e">
        <f>IF(OR($AK290="",ISNUMBER($AK290)=FALSE),"",IF(AND(G290=0,I290=0),((H290)-(Q290))/(3*R290),MIN(V290:W290)))</f>
        <v>#REF!</v>
      </c>
      <c r="Y290" s="73" t="e">
        <f>IF(OR($AK290="",ISNUMBER($AK290)=FALSE),"",IF(AND(G290=0,I290=0),NORMSDIST(3*X290),NORMSDIST(3*X290)+NORMSDIST(6*S290-3*X290)-1))</f>
        <v>#REF!</v>
      </c>
      <c r="Z290" s="32"/>
      <c r="AA290" s="32"/>
      <c r="AB290" s="32"/>
      <c r="AC290" s="32"/>
      <c r="AD290" s="29"/>
      <c r="AE290" s="20"/>
      <c r="AF290" s="76"/>
      <c r="AG290" s="60"/>
      <c r="AH290" s="60"/>
      <c r="AI290" s="61"/>
      <c r="AJ290" s="22"/>
      <c r="AK290" s="2" t="e">
        <f>#REF!</f>
        <v>#REF!</v>
      </c>
      <c r="AL290" s="2" t="e">
        <f>#REF!</f>
        <v>#REF!</v>
      </c>
      <c r="AM290" s="2" t="e">
        <f>#REF!</f>
        <v>#REF!</v>
      </c>
      <c r="AN290" s="2" t="e">
        <f>#REF!</f>
        <v>#REF!</v>
      </c>
      <c r="AO290" s="2" t="e">
        <f>#REF!</f>
        <v>#REF!</v>
      </c>
      <c r="AP290" s="2" t="e">
        <f>#REF!</f>
        <v>#REF!</v>
      </c>
      <c r="AQ290" s="2" t="e">
        <f>#REF!</f>
        <v>#REF!</v>
      </c>
      <c r="AR290" s="2" t="e">
        <f>#REF!</f>
        <v>#REF!</v>
      </c>
      <c r="AS290" s="2" t="e">
        <f>#REF!</f>
        <v>#REF!</v>
      </c>
      <c r="AT290" s="2" t="e">
        <f>#REF!</f>
        <v>#REF!</v>
      </c>
      <c r="AU290" s="2" t="e">
        <f>#REF!</f>
        <v>#REF!</v>
      </c>
      <c r="AV290" s="2" t="e">
        <f>#REF!</f>
        <v>#REF!</v>
      </c>
      <c r="AW290" s="2" t="e">
        <f>#REF!</f>
        <v>#REF!</v>
      </c>
      <c r="AX290" s="2" t="e">
        <f>#REF!</f>
        <v>#REF!</v>
      </c>
      <c r="AY290" s="2" t="e">
        <f>#REF!</f>
        <v>#REF!</v>
      </c>
      <c r="AZ290" s="2" t="e">
        <f>#REF!</f>
        <v>#REF!</v>
      </c>
      <c r="BA290" s="2" t="e">
        <f>#REF!</f>
        <v>#REF!</v>
      </c>
      <c r="BB290" s="2" t="e">
        <f>#REF!</f>
        <v>#REF!</v>
      </c>
      <c r="BC290" s="2" t="e">
        <f>#REF!</f>
        <v>#REF!</v>
      </c>
      <c r="BD290" s="2" t="e">
        <f>#REF!</f>
        <v>#REF!</v>
      </c>
      <c r="BE290" s="2" t="e">
        <f>#REF!</f>
        <v>#REF!</v>
      </c>
      <c r="BF290" s="2" t="e">
        <f>#REF!</f>
        <v>#REF!</v>
      </c>
      <c r="BG290" s="2" t="e">
        <f>#REF!</f>
        <v>#REF!</v>
      </c>
      <c r="BH290" s="2" t="e">
        <f>#REF!</f>
        <v>#REF!</v>
      </c>
      <c r="BI290" s="2" t="e">
        <f>#REF!</f>
        <v>#REF!</v>
      </c>
      <c r="BJ290" s="2" t="e">
        <f>#REF!</f>
        <v>#REF!</v>
      </c>
      <c r="BK290" s="2" t="e">
        <f>#REF!</f>
        <v>#REF!</v>
      </c>
      <c r="BL290" s="2" t="e">
        <f>#REF!</f>
        <v>#REF!</v>
      </c>
      <c r="BM290" s="2" t="e">
        <f>#REF!</f>
        <v>#REF!</v>
      </c>
      <c r="BN290" s="2" t="e">
        <f>#REF!</f>
        <v>#REF!</v>
      </c>
      <c r="BO290" s="2" t="e">
        <f>#REF!</f>
        <v>#REF!</v>
      </c>
      <c r="BP290" s="2" t="e">
        <f>#REF!</f>
        <v>#REF!</v>
      </c>
      <c r="BR290" s="113" t="str">
        <f t="shared" si="100"/>
        <v>FAI 115</v>
      </c>
      <c r="BS290" s="114">
        <f>OOC!G294</f>
        <v>0.24</v>
      </c>
      <c r="BT290" s="114">
        <f>OOC!H294</f>
        <v>0.2</v>
      </c>
      <c r="BU290" s="3" t="e">
        <f t="shared" si="101"/>
        <v>#REF!</v>
      </c>
      <c r="BV290" s="3" t="e">
        <f t="shared" si="102"/>
        <v>#REF!</v>
      </c>
      <c r="BW290" s="3" t="e">
        <f t="shared" si="103"/>
        <v>#REF!</v>
      </c>
      <c r="BX290" s="115" t="e">
        <f>IF(AND(IF(OOC!G294="",0,OOC!G294) &gt;= IF(O290="",0,O290), IF(O290="",0,O290) &gt; IF(L290="",0,L290)), "OOC",
IF(AND(IF(M290="",0,M290) &gt; IF(P290="",0,P290), IF(P290="",0,P290) &gt;= IF(OOC!H294="",0,OOC!H294)), "OOC",
IF(IF(O290="",0,O290) &gt; IF(OOC!G294="",0,OOC!G294), "OOS",
IF(IF(OOC!H294="",0,OOC!H294) &gt; IF(P290="",0,P290), "OOS", "OK"))))</f>
        <v>#REF!</v>
      </c>
    </row>
    <row r="291" spans="1:76" ht="15" customHeight="1">
      <c r="A291" s="17"/>
      <c r="B291" s="91" t="s">
        <v>316</v>
      </c>
      <c r="C291" s="92" t="s">
        <v>317</v>
      </c>
      <c r="D291" s="88" t="s">
        <v>135</v>
      </c>
      <c r="E291" s="90"/>
      <c r="F291" s="12" t="s">
        <v>44</v>
      </c>
      <c r="G291" s="13">
        <v>0.22</v>
      </c>
      <c r="H291" s="14" t="e">
        <f>IF(OOC!S293=0,"",OOC!S293)</f>
        <v>#REF!</v>
      </c>
      <c r="I291" s="14" t="e">
        <f>IF(OOC!T293=0,"",OOC!T293)</f>
        <v>#REF!</v>
      </c>
      <c r="J291" s="15" t="s">
        <v>12</v>
      </c>
      <c r="K291" s="75"/>
      <c r="L291" s="18" t="e">
        <f t="shared" si="90"/>
        <v>#REF!</v>
      </c>
      <c r="M291" s="24" t="e">
        <f t="shared" si="91"/>
        <v>#REF!</v>
      </c>
      <c r="N291" s="27"/>
      <c r="O291" s="3" t="e">
        <f t="shared" si="109"/>
        <v>#REF!</v>
      </c>
      <c r="P291" s="3" t="e">
        <f t="shared" si="110"/>
        <v>#REF!</v>
      </c>
      <c r="Q291" s="3" t="e">
        <f t="shared" si="111"/>
        <v>#REF!</v>
      </c>
      <c r="R291" s="4" t="e">
        <f t="shared" si="112"/>
        <v>#REF!</v>
      </c>
      <c r="S291" s="5" t="e">
        <f t="shared" si="85"/>
        <v>#REF!</v>
      </c>
      <c r="T291" s="77" t="e">
        <f t="shared" si="92"/>
        <v>#REF!</v>
      </c>
      <c r="U291" s="77" t="e">
        <f t="shared" si="108"/>
        <v>#REF!</v>
      </c>
      <c r="V291" s="5" t="e">
        <f t="shared" si="93"/>
        <v>#REF!</v>
      </c>
      <c r="W291" s="5" t="e">
        <f t="shared" si="94"/>
        <v>#REF!</v>
      </c>
      <c r="X291" s="5" t="e">
        <f>IF(OR($AK291="",ISNUMBER($AK291)=FALSE),"",IF(AND(G291=0,I291=0),((H291)-(Q291))/(3*R291),MIN(V291:W291)))</f>
        <v>#REF!</v>
      </c>
      <c r="Y291" s="73" t="e">
        <f>IF(OR($AK291="",ISNUMBER($AK291)=FALSE),"",IF(AND(G291=0,I291=0),NORMSDIST(3*X291),NORMSDIST(3*X291)+NORMSDIST(6*S291-3*X291)-1))</f>
        <v>#REF!</v>
      </c>
      <c r="Z291" s="32"/>
      <c r="AA291" s="32"/>
      <c r="AB291" s="32"/>
      <c r="AC291" s="32"/>
      <c r="AD291" s="29"/>
      <c r="AE291" s="20"/>
      <c r="AF291" s="76"/>
      <c r="AG291" s="60"/>
      <c r="AH291" s="60"/>
      <c r="AI291" s="61"/>
      <c r="AJ291" s="22"/>
      <c r="AK291" s="2" t="e">
        <f>#REF!</f>
        <v>#REF!</v>
      </c>
      <c r="AL291" s="2" t="e">
        <f>#REF!</f>
        <v>#REF!</v>
      </c>
      <c r="AM291" s="2" t="e">
        <f>#REF!</f>
        <v>#REF!</v>
      </c>
      <c r="AN291" s="2" t="e">
        <f>#REF!</f>
        <v>#REF!</v>
      </c>
      <c r="AO291" s="2" t="e">
        <f>#REF!</f>
        <v>#REF!</v>
      </c>
      <c r="AP291" s="2" t="e">
        <f>#REF!</f>
        <v>#REF!</v>
      </c>
      <c r="AQ291" s="2" t="e">
        <f>#REF!</f>
        <v>#REF!</v>
      </c>
      <c r="AR291" s="2" t="e">
        <f>#REF!</f>
        <v>#REF!</v>
      </c>
      <c r="AS291" s="2" t="e">
        <f>#REF!</f>
        <v>#REF!</v>
      </c>
      <c r="AT291" s="2" t="e">
        <f>#REF!</f>
        <v>#REF!</v>
      </c>
      <c r="AU291" s="2" t="e">
        <f>#REF!</f>
        <v>#REF!</v>
      </c>
      <c r="AV291" s="2" t="e">
        <f>#REF!</f>
        <v>#REF!</v>
      </c>
      <c r="AW291" s="2" t="e">
        <f>#REF!</f>
        <v>#REF!</v>
      </c>
      <c r="AX291" s="2" t="e">
        <f>#REF!</f>
        <v>#REF!</v>
      </c>
      <c r="AY291" s="2" t="e">
        <f>#REF!</f>
        <v>#REF!</v>
      </c>
      <c r="AZ291" s="2" t="e">
        <f>#REF!</f>
        <v>#REF!</v>
      </c>
      <c r="BA291" s="2" t="e">
        <f>#REF!</f>
        <v>#REF!</v>
      </c>
      <c r="BB291" s="2" t="e">
        <f>#REF!</f>
        <v>#REF!</v>
      </c>
      <c r="BC291" s="2" t="e">
        <f>#REF!</f>
        <v>#REF!</v>
      </c>
      <c r="BD291" s="2" t="e">
        <f>#REF!</f>
        <v>#REF!</v>
      </c>
      <c r="BE291" s="2" t="e">
        <f>#REF!</f>
        <v>#REF!</v>
      </c>
      <c r="BF291" s="2" t="e">
        <f>#REF!</f>
        <v>#REF!</v>
      </c>
      <c r="BG291" s="2" t="e">
        <f>#REF!</f>
        <v>#REF!</v>
      </c>
      <c r="BH291" s="2" t="e">
        <f>#REF!</f>
        <v>#REF!</v>
      </c>
      <c r="BI291" s="2" t="e">
        <f>#REF!</f>
        <v>#REF!</v>
      </c>
      <c r="BJ291" s="2" t="e">
        <f>#REF!</f>
        <v>#REF!</v>
      </c>
      <c r="BK291" s="2" t="e">
        <f>#REF!</f>
        <v>#REF!</v>
      </c>
      <c r="BL291" s="2" t="e">
        <f>#REF!</f>
        <v>#REF!</v>
      </c>
      <c r="BM291" s="2" t="e">
        <f>#REF!</f>
        <v>#REF!</v>
      </c>
      <c r="BN291" s="2" t="e">
        <f>#REF!</f>
        <v>#REF!</v>
      </c>
      <c r="BO291" s="2" t="e">
        <f>#REF!</f>
        <v>#REF!</v>
      </c>
      <c r="BP291" s="2" t="e">
        <f>#REF!</f>
        <v>#REF!</v>
      </c>
      <c r="BR291" s="113" t="str">
        <f t="shared" si="100"/>
        <v>FAI 116_1</v>
      </c>
      <c r="BS291" s="114">
        <f>OOC!G295</f>
        <v>0.25</v>
      </c>
      <c r="BT291" s="114">
        <f>OOC!H295</f>
        <v>0.2</v>
      </c>
      <c r="BU291" s="3" t="e">
        <f t="shared" si="101"/>
        <v>#REF!</v>
      </c>
      <c r="BV291" s="3" t="e">
        <f t="shared" si="102"/>
        <v>#REF!</v>
      </c>
      <c r="BW291" s="3" t="e">
        <f t="shared" si="103"/>
        <v>#REF!</v>
      </c>
      <c r="BX291" s="115" t="e">
        <f>IF(AND(IF(OOC!G295="",0,OOC!G295) &gt;= IF(O291="",0,O291), IF(O291="",0,O291) &gt; IF(L291="",0,L291)), "OOC",
IF(AND(IF(M291="",0,M291) &gt; IF(P291="",0,P291), IF(P291="",0,P291) &gt;= IF(OOC!H295="",0,OOC!H295)), "OOC",
IF(IF(O291="",0,O291) &gt; IF(OOC!G295="",0,OOC!G295), "OOS",
IF(IF(OOC!H295="",0,OOC!H295) &gt; IF(P291="",0,P291), "OOS", "OK"))))</f>
        <v>#REF!</v>
      </c>
    </row>
    <row r="292" spans="1:76" ht="15" customHeight="1">
      <c r="A292" s="17"/>
      <c r="B292" s="91" t="s">
        <v>316</v>
      </c>
      <c r="C292" s="92" t="s">
        <v>318</v>
      </c>
      <c r="D292" s="88" t="s">
        <v>135</v>
      </c>
      <c r="E292" s="90"/>
      <c r="F292" s="12" t="s">
        <v>44</v>
      </c>
      <c r="G292" s="13">
        <v>0.22</v>
      </c>
      <c r="H292" s="14" t="e">
        <f>IF(OOC!S294=0,"",OOC!S294)</f>
        <v>#REF!</v>
      </c>
      <c r="I292" s="14" t="e">
        <f>IF(OOC!T294=0,"",OOC!T294)</f>
        <v>#REF!</v>
      </c>
      <c r="J292" s="15" t="s">
        <v>12</v>
      </c>
      <c r="K292" s="75"/>
      <c r="L292" s="18" t="e">
        <f t="shared" si="90"/>
        <v>#REF!</v>
      </c>
      <c r="M292" s="24" t="e">
        <f t="shared" si="91"/>
        <v>#REF!</v>
      </c>
      <c r="N292" s="27"/>
      <c r="O292" s="3" t="e">
        <f t="shared" si="109"/>
        <v>#REF!</v>
      </c>
      <c r="P292" s="3" t="e">
        <f t="shared" si="110"/>
        <v>#REF!</v>
      </c>
      <c r="Q292" s="3" t="e">
        <f t="shared" si="111"/>
        <v>#REF!</v>
      </c>
      <c r="R292" s="4" t="e">
        <f t="shared" si="112"/>
        <v>#REF!</v>
      </c>
      <c r="S292" s="5" t="e">
        <f t="shared" si="85"/>
        <v>#REF!</v>
      </c>
      <c r="T292" s="77" t="e">
        <f t="shared" si="92"/>
        <v>#REF!</v>
      </c>
      <c r="U292" s="77" t="e">
        <f t="shared" si="108"/>
        <v>#REF!</v>
      </c>
      <c r="V292" s="5" t="e">
        <f t="shared" si="93"/>
        <v>#REF!</v>
      </c>
      <c r="W292" s="5" t="e">
        <f t="shared" si="94"/>
        <v>#REF!</v>
      </c>
      <c r="X292" s="5" t="e">
        <f>IF(OR($AK292="",ISNUMBER($AK292)=FALSE),"",IF(AND(G292=0,I292=0),((H292)-(Q292))/(3*R292),MIN(V292:W292)))</f>
        <v>#REF!</v>
      </c>
      <c r="Y292" s="73" t="e">
        <f>IF(OR($AK292="",ISNUMBER($AK292)=FALSE),"",IF(AND(G292=0,I292=0),NORMSDIST(3*X292),NORMSDIST(3*X292)+NORMSDIST(6*S292-3*X292)-1))</f>
        <v>#REF!</v>
      </c>
      <c r="Z292" s="32"/>
      <c r="AA292" s="32"/>
      <c r="AB292" s="32"/>
      <c r="AC292" s="32"/>
      <c r="AD292" s="29"/>
      <c r="AE292" s="20"/>
      <c r="AF292" s="76"/>
      <c r="AG292" s="60"/>
      <c r="AH292" s="60"/>
      <c r="AI292" s="61"/>
      <c r="AJ292" s="22"/>
      <c r="AK292" s="2" t="e">
        <f>#REF!</f>
        <v>#REF!</v>
      </c>
      <c r="AL292" s="2" t="e">
        <f>#REF!</f>
        <v>#REF!</v>
      </c>
      <c r="AM292" s="2" t="e">
        <f>#REF!</f>
        <v>#REF!</v>
      </c>
      <c r="AN292" s="2" t="e">
        <f>#REF!</f>
        <v>#REF!</v>
      </c>
      <c r="AO292" s="2" t="e">
        <f>#REF!</f>
        <v>#REF!</v>
      </c>
      <c r="AP292" s="2" t="e">
        <f>#REF!</f>
        <v>#REF!</v>
      </c>
      <c r="AQ292" s="2" t="e">
        <f>#REF!</f>
        <v>#REF!</v>
      </c>
      <c r="AR292" s="2" t="e">
        <f>#REF!</f>
        <v>#REF!</v>
      </c>
      <c r="AS292" s="2" t="e">
        <f>#REF!</f>
        <v>#REF!</v>
      </c>
      <c r="AT292" s="2" t="e">
        <f>#REF!</f>
        <v>#REF!</v>
      </c>
      <c r="AU292" s="2" t="e">
        <f>#REF!</f>
        <v>#REF!</v>
      </c>
      <c r="AV292" s="2" t="e">
        <f>#REF!</f>
        <v>#REF!</v>
      </c>
      <c r="AW292" s="2" t="e">
        <f>#REF!</f>
        <v>#REF!</v>
      </c>
      <c r="AX292" s="2" t="e">
        <f>#REF!</f>
        <v>#REF!</v>
      </c>
      <c r="AY292" s="2" t="e">
        <f>#REF!</f>
        <v>#REF!</v>
      </c>
      <c r="AZ292" s="2" t="e">
        <f>#REF!</f>
        <v>#REF!</v>
      </c>
      <c r="BA292" s="2" t="e">
        <f>#REF!</f>
        <v>#REF!</v>
      </c>
      <c r="BB292" s="2" t="e">
        <f>#REF!</f>
        <v>#REF!</v>
      </c>
      <c r="BC292" s="2" t="e">
        <f>#REF!</f>
        <v>#REF!</v>
      </c>
      <c r="BD292" s="2" t="e">
        <f>#REF!</f>
        <v>#REF!</v>
      </c>
      <c r="BE292" s="2" t="e">
        <f>#REF!</f>
        <v>#REF!</v>
      </c>
      <c r="BF292" s="2" t="e">
        <f>#REF!</f>
        <v>#REF!</v>
      </c>
      <c r="BG292" s="2" t="e">
        <f>#REF!</f>
        <v>#REF!</v>
      </c>
      <c r="BH292" s="2" t="e">
        <f>#REF!</f>
        <v>#REF!</v>
      </c>
      <c r="BI292" s="2" t="e">
        <f>#REF!</f>
        <v>#REF!</v>
      </c>
      <c r="BJ292" s="2" t="e">
        <f>#REF!</f>
        <v>#REF!</v>
      </c>
      <c r="BK292" s="2" t="e">
        <f>#REF!</f>
        <v>#REF!</v>
      </c>
      <c r="BL292" s="2" t="e">
        <f>#REF!</f>
        <v>#REF!</v>
      </c>
      <c r="BM292" s="2" t="e">
        <f>#REF!</f>
        <v>#REF!</v>
      </c>
      <c r="BN292" s="2" t="e">
        <f>#REF!</f>
        <v>#REF!</v>
      </c>
      <c r="BO292" s="2" t="e">
        <f>#REF!</f>
        <v>#REF!</v>
      </c>
      <c r="BP292" s="2" t="e">
        <f>#REF!</f>
        <v>#REF!</v>
      </c>
      <c r="BR292" s="113" t="str">
        <f t="shared" si="100"/>
        <v>FAI 116_2</v>
      </c>
      <c r="BS292" s="114">
        <f>OOC!G296</f>
        <v>0.25</v>
      </c>
      <c r="BT292" s="114">
        <f>OOC!H296</f>
        <v>0.2</v>
      </c>
      <c r="BU292" s="3" t="e">
        <f t="shared" si="101"/>
        <v>#REF!</v>
      </c>
      <c r="BV292" s="3" t="e">
        <f t="shared" si="102"/>
        <v>#REF!</v>
      </c>
      <c r="BW292" s="3" t="e">
        <f t="shared" si="103"/>
        <v>#REF!</v>
      </c>
      <c r="BX292" s="115" t="e">
        <f>IF(AND(IF(OOC!G296="",0,OOC!G296) &gt;= IF(O292="",0,O292), IF(O292="",0,O292) &gt; IF(L292="",0,L292)), "OOC",
IF(AND(IF(M292="",0,M292) &gt; IF(P292="",0,P292), IF(P292="",0,P292) &gt;= IF(OOC!H296="",0,OOC!H296)), "OOC",
IF(IF(O292="",0,O292) &gt; IF(OOC!G296="",0,OOC!G296), "OOS",
IF(IF(OOC!H296="",0,OOC!H296) &gt; IF(P292="",0,P292), "OOS", "OK"))))</f>
        <v>#REF!</v>
      </c>
    </row>
  </sheetData>
  <sheetProtection formatCells="0"/>
  <mergeCells count="30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8"/>
    <mergeCell ref="Z9:AA9"/>
    <mergeCell ref="AK9:BP9"/>
  </mergeCells>
  <phoneticPr fontId="65" type="noConversion"/>
  <conditionalFormatting sqref="G11:G117 G256:G259 G262:G269 G137:G139 G218 G225 G130:G131">
    <cfRule type="expression" dxfId="199" priority="204">
      <formula>AND($F11&lt;&gt;"Tolerance",$G11&lt;&gt;"")</formula>
    </cfRule>
  </conditionalFormatting>
  <conditionalFormatting sqref="G11:G123 G126:G127 G130:G142 G252:G287 G206:G211 G218 G225">
    <cfRule type="expression" dxfId="198" priority="119">
      <formula>AND(OR($F11="GD&amp;T",$F11="MAX",$F11="MIN"),$G11="")</formula>
    </cfRule>
  </conditionalFormatting>
  <conditionalFormatting sqref="G118:G121">
    <cfRule type="containsBlanks" dxfId="197" priority="153">
      <formula>LEN(TRIM(G118))=0</formula>
    </cfRule>
    <cfRule type="expression" dxfId="196" priority="154">
      <formula>AND($F118&lt;&gt;"Tolerance",$G118&lt;&gt;"")</formula>
    </cfRule>
  </conditionalFormatting>
  <conditionalFormatting sqref="G122:G123 G126:G127 G132:G134 G136 G270:G287">
    <cfRule type="expression" dxfId="195" priority="116">
      <formula>AND(OR($F122="GD&amp;T",$F122="MAX",$F122="MIN"),$G122="")</formula>
    </cfRule>
    <cfRule type="containsBlanks" dxfId="194" priority="117">
      <formula>LEN(TRIM(G122))=0</formula>
    </cfRule>
    <cfRule type="expression" dxfId="193" priority="118">
      <formula>AND($F122&lt;&gt;"Tolerance",$G122&lt;&gt;"")</formula>
    </cfRule>
  </conditionalFormatting>
  <conditionalFormatting sqref="G124:G125 G128:G129">
    <cfRule type="expression" dxfId="192" priority="4616">
      <formula>AND(#REF!&lt;&gt;"Tolerance",#REF!&lt;&gt;"")</formula>
    </cfRule>
    <cfRule type="expression" dxfId="191" priority="4617">
      <formula>AND(OR(#REF!="GD&amp;T",#REF!="MAX",#REF!="MIN"),#REF!="")</formula>
    </cfRule>
    <cfRule type="containsBlanks" dxfId="190" priority="4618">
      <formula>LEN(TRIM(#REF!))=0</formula>
    </cfRule>
    <cfRule type="expression" dxfId="189" priority="4619">
      <formula>AND(#REF!&lt;&gt;"Tolerance",#REF!&lt;&gt;"")</formula>
    </cfRule>
    <cfRule type="expression" dxfId="188" priority="4620">
      <formula>AND(OR(#REF!="GD&amp;T",#REF!="MAX",#REF!="MIN"),#REF!="")</formula>
    </cfRule>
  </conditionalFormatting>
  <conditionalFormatting sqref="G135">
    <cfRule type="expression" dxfId="187" priority="199">
      <formula>AND($F135&lt;&gt;"Tolerance",$G135&lt;&gt;"")</formula>
    </cfRule>
    <cfRule type="expression" dxfId="186" priority="200">
      <formula>AND(OR($F135="GD&amp;T",$F135="MAX",$F135="MIN"),$G135="")</formula>
    </cfRule>
    <cfRule type="containsBlanks" dxfId="185" priority="201">
      <formula>LEN(TRIM(G135))=0</formula>
    </cfRule>
  </conditionalFormatting>
  <conditionalFormatting sqref="G140">
    <cfRule type="containsBlanks" dxfId="184" priority="170">
      <formula>LEN(TRIM(G140))=0</formula>
    </cfRule>
    <cfRule type="expression" dxfId="183" priority="171">
      <formula>AND($F140&lt;&gt;"Tolerance",$G140&lt;&gt;"")</formula>
    </cfRule>
  </conditionalFormatting>
  <conditionalFormatting sqref="G141:G142">
    <cfRule type="expression" dxfId="182" priority="176">
      <formula>AND($F141&lt;&gt;"Tolerance",$G141&lt;&gt;"")</formula>
    </cfRule>
  </conditionalFormatting>
  <conditionalFormatting sqref="G141:G143">
    <cfRule type="expression" dxfId="181" priority="177">
      <formula>AND(OR($F141="GD&amp;T",$F141="MAX",$F141="MIN"),$G141="")</formula>
    </cfRule>
    <cfRule type="containsBlanks" dxfId="180" priority="178">
      <formula>LEN(TRIM(G141))=0</formula>
    </cfRule>
  </conditionalFormatting>
  <conditionalFormatting sqref="G143">
    <cfRule type="expression" dxfId="179" priority="179">
      <formula>AND($F143&lt;&gt;"Tolerance",$G143&lt;&gt;"")</formula>
    </cfRule>
    <cfRule type="expression" dxfId="178" priority="180">
      <formula>AND(OR($F143="GD&amp;T",$F143="MAX",$F143="MIN"),$G143="")</formula>
    </cfRule>
  </conditionalFormatting>
  <conditionalFormatting sqref="G144:G149">
    <cfRule type="expression" dxfId="177" priority="166">
      <formula>AND($F144&lt;&gt;"Tolerance",$G144&lt;&gt;"")</formula>
    </cfRule>
    <cfRule type="expression" dxfId="176" priority="167">
      <formula>AND(OR($F144="GD&amp;T",$F144="MAX",$F144="MIN"),$G144="")</formula>
    </cfRule>
  </conditionalFormatting>
  <conditionalFormatting sqref="G144:G155">
    <cfRule type="containsBlanks" dxfId="175" priority="165">
      <formula>LEN(TRIM(G144))=0</formula>
    </cfRule>
  </conditionalFormatting>
  <conditionalFormatting sqref="G144:G157">
    <cfRule type="expression" dxfId="174" priority="164">
      <formula>AND(OR($F144="GD&amp;T",$F144="MAX",$F144="MIN"),$G144="")</formula>
    </cfRule>
  </conditionalFormatting>
  <conditionalFormatting sqref="G150:G155">
    <cfRule type="expression" dxfId="173" priority="161">
      <formula>AND(OR($F150="GD&amp;T",$F150="MAX",$F150="MIN"),$G150="")</formula>
    </cfRule>
    <cfRule type="expression" dxfId="172" priority="163">
      <formula>AND($F150&lt;&gt;"Tolerance",$G150&lt;&gt;"")</formula>
    </cfRule>
  </conditionalFormatting>
  <conditionalFormatting sqref="G156:G157">
    <cfRule type="expression" dxfId="171" priority="183">
      <formula>AND($F156&lt;&gt;"Tolerance",$G156&lt;&gt;"")</formula>
    </cfRule>
  </conditionalFormatting>
  <conditionalFormatting sqref="G156:G158">
    <cfRule type="expression" dxfId="170" priority="184">
      <formula>AND(OR($F156="GD&amp;T",$F156="MAX",$F156="MIN"),$G156="")</formula>
    </cfRule>
    <cfRule type="containsBlanks" dxfId="169" priority="185">
      <formula>LEN(TRIM(G156))=0</formula>
    </cfRule>
  </conditionalFormatting>
  <conditionalFormatting sqref="G158">
    <cfRule type="expression" dxfId="168" priority="205">
      <formula>AND($F158&lt;&gt;"Tolerance",$G158&lt;&gt;"")</formula>
    </cfRule>
    <cfRule type="expression" dxfId="167" priority="206">
      <formula>AND(OR($F158="GD&amp;T",$F158="MAX",$F158="MIN"),$G158="")</formula>
    </cfRule>
  </conditionalFormatting>
  <conditionalFormatting sqref="G159:G189">
    <cfRule type="expression" dxfId="166" priority="21">
      <formula>AND(OR($F159="GD&amp;T",$F159="MAX",$F159="MIN"),$G159="")</formula>
    </cfRule>
    <cfRule type="expression" dxfId="165" priority="23">
      <formula>AND($F159&lt;&gt;"Tolerance",$G159&lt;&gt;"")</formula>
    </cfRule>
  </conditionalFormatting>
  <conditionalFormatting sqref="G190:G192 G195:G196">
    <cfRule type="expression" dxfId="164" priority="209">
      <formula>AND($F190&lt;&gt;"Tolerance",$G190&lt;&gt;"")</formula>
    </cfRule>
    <cfRule type="expression" dxfId="163" priority="210">
      <formula>AND(OR($F190="GD&amp;T",$F190="MAX",$F190="MIN"),$G190="")</formula>
    </cfRule>
  </conditionalFormatting>
  <conditionalFormatting sqref="G190:G196">
    <cfRule type="expression" dxfId="162" priority="159">
      <formula>AND(OR($F190="GD&amp;T",$F190="MAX",$F190="MIN"),$G190="")</formula>
    </cfRule>
  </conditionalFormatting>
  <conditionalFormatting sqref="G193:G194">
    <cfRule type="expression" dxfId="161" priority="156">
      <formula>AND(OR($F193="GD&amp;T",$F193="MAX",$F193="MIN"),$G193="")</formula>
    </cfRule>
    <cfRule type="containsBlanks" dxfId="160" priority="157">
      <formula>LEN(TRIM(G193))=0</formula>
    </cfRule>
    <cfRule type="expression" dxfId="159" priority="158">
      <formula>AND($F193&lt;&gt;"Tolerance",$G193&lt;&gt;"")</formula>
    </cfRule>
  </conditionalFormatting>
  <conditionalFormatting sqref="G197:G205">
    <cfRule type="expression" dxfId="158" priority="15">
      <formula>AND(OR($F197="GD&amp;T",$F197="MAX",$F197="MIN"),$G197="")</formula>
    </cfRule>
    <cfRule type="expression" dxfId="157" priority="16">
      <formula>AND($F197&lt;&gt;"Tolerance",$G197&lt;&gt;"")</formula>
    </cfRule>
  </conditionalFormatting>
  <conditionalFormatting sqref="G206:G211">
    <cfRule type="containsBlanks" dxfId="156" priority="150">
      <formula>LEN(TRIM(G206))=0</formula>
    </cfRule>
    <cfRule type="expression" dxfId="155" priority="151">
      <formula>AND($F206&lt;&gt;"Tolerance",$G206&lt;&gt;"")</formula>
    </cfRule>
  </conditionalFormatting>
  <conditionalFormatting sqref="G225:G287 G130:G211 G11:G123 G126:G127 G218">
    <cfRule type="expression" dxfId="154" priority="115">
      <formula>AND($F11&lt;&gt;"Tolerance",$G11&lt;&gt;"")</formula>
    </cfRule>
  </conditionalFormatting>
  <conditionalFormatting sqref="G226:G237">
    <cfRule type="expression" dxfId="153" priority="11">
      <formula>AND(OR($F226="GD&amp;T",$F226="MAX",$F226="MIN"),$G226="")</formula>
    </cfRule>
    <cfRule type="expression" dxfId="152" priority="12">
      <formula>AND($F226&lt;&gt;"Tolerance",$G226&lt;&gt;"")</formula>
    </cfRule>
  </conditionalFormatting>
  <conditionalFormatting sqref="G238:G241">
    <cfRule type="expression" dxfId="151" priority="145">
      <formula>AND(OR($F238="GD&amp;T",$F238="MAX",$F238="MIN"),$G238="")</formula>
    </cfRule>
    <cfRule type="containsBlanks" dxfId="150" priority="146">
      <formula>LEN(TRIM(G238))=0</formula>
    </cfRule>
    <cfRule type="expression" dxfId="149" priority="147">
      <formula>AND($F238&lt;&gt;"Tolerance",$G238&lt;&gt;"")</formula>
    </cfRule>
    <cfRule type="expression" dxfId="148" priority="148">
      <formula>AND(OR($F238="GD&amp;T",$F238="MAX",$F238="MIN"),$G238="")</formula>
    </cfRule>
  </conditionalFormatting>
  <conditionalFormatting sqref="G239">
    <cfRule type="expression" dxfId="147" priority="142">
      <formula>AND(OR($F239="GD&amp;T",$F239="MAX",$F239="MIN"),$G239="")</formula>
    </cfRule>
    <cfRule type="containsBlanks" dxfId="146" priority="143">
      <formula>LEN(TRIM(G239))=0</formula>
    </cfRule>
    <cfRule type="expression" dxfId="145" priority="144">
      <formula>AND($F239&lt;&gt;"Tolerance",$G239&lt;&gt;"")</formula>
    </cfRule>
  </conditionalFormatting>
  <conditionalFormatting sqref="G242">
    <cfRule type="expression" dxfId="144" priority="127">
      <formula>AND(OR($F242="GD&amp;T",$F242="MAX",$F242="MIN"),$G242="")</formula>
    </cfRule>
    <cfRule type="containsBlanks" dxfId="143" priority="128">
      <formula>LEN(TRIM(G242))=0</formula>
    </cfRule>
    <cfRule type="expression" dxfId="142" priority="129">
      <formula>AND($F242&lt;&gt;"Tolerance",$G242&lt;&gt;"")</formula>
    </cfRule>
  </conditionalFormatting>
  <conditionalFormatting sqref="G242:G243">
    <cfRule type="expression" dxfId="141" priority="130">
      <formula>AND(OR($F242="GD&amp;T",$F242="MAX",$F242="MIN"),$G242="")</formula>
    </cfRule>
  </conditionalFormatting>
  <conditionalFormatting sqref="G243:G246">
    <cfRule type="expression" dxfId="140" priority="132">
      <formula>AND($F243&lt;&gt;"Tolerance",$G243&lt;&gt;"")</formula>
    </cfRule>
    <cfRule type="expression" dxfId="139" priority="136">
      <formula>AND(OR($F243="GD&amp;T",$F243="MAX",$F243="MIN"),$G243="")</formula>
    </cfRule>
    <cfRule type="containsBlanks" dxfId="138" priority="137">
      <formula>LEN(TRIM(G243))=0</formula>
    </cfRule>
  </conditionalFormatting>
  <conditionalFormatting sqref="G247">
    <cfRule type="expression" dxfId="137" priority="122">
      <formula>AND(OR($F247="GD&amp;T",$F247="MAX",$F247="MIN"),$G247="")</formula>
    </cfRule>
    <cfRule type="expression" dxfId="136" priority="124">
      <formula>AND($F247&lt;&gt;"Tolerance",$G247&lt;&gt;"")</formula>
    </cfRule>
  </conditionalFormatting>
  <conditionalFormatting sqref="G247:G249">
    <cfRule type="expression" dxfId="135" priority="125">
      <formula>AND(OR($F247="GD&amp;T",$F247="MAX",$F247="MIN"),$G247="")</formula>
    </cfRule>
    <cfRule type="containsBlanks" dxfId="134" priority="126">
      <formula>LEN(TRIM(G247))=0</formula>
    </cfRule>
  </conditionalFormatting>
  <conditionalFormatting sqref="G248:G249">
    <cfRule type="expression" dxfId="133" priority="133">
      <formula>AND($F248&lt;&gt;"Tolerance",$G248&lt;&gt;"")</formula>
    </cfRule>
  </conditionalFormatting>
  <conditionalFormatting sqref="G248:G250">
    <cfRule type="expression" dxfId="132" priority="134">
      <formula>AND(OR($F248="GD&amp;T",$F248="MAX",$F248="MIN"),$G248="")</formula>
    </cfRule>
  </conditionalFormatting>
  <conditionalFormatting sqref="G250 G252:G255">
    <cfRule type="expression" dxfId="131" priority="140">
      <formula>AND($F250&lt;&gt;"Tolerance",$G250&lt;&gt;"")</formula>
    </cfRule>
  </conditionalFormatting>
  <conditionalFormatting sqref="G250 G252:G269">
    <cfRule type="containsBlanks" dxfId="130" priority="139">
      <formula>LEN(TRIM(G250))=0</formula>
    </cfRule>
  </conditionalFormatting>
  <conditionalFormatting sqref="G250">
    <cfRule type="expression" dxfId="129" priority="138">
      <formula>AND(OR($F250="GD&amp;T",$F250="MAX",$F250="MIN"),$G250="")</formula>
    </cfRule>
  </conditionalFormatting>
  <conditionalFormatting sqref="G251">
    <cfRule type="expression" dxfId="128" priority="106">
      <formula>AND($F251&lt;&gt;"Tolerance",$G251&lt;&gt;"")</formula>
    </cfRule>
    <cfRule type="expression" dxfId="127" priority="107">
      <formula>AND(OR($F251="GD&amp;T",$F251="MAX",$F251="MIN"),$G251="")</formula>
    </cfRule>
  </conditionalFormatting>
  <conditionalFormatting sqref="G260:G261">
    <cfRule type="expression" dxfId="126" priority="31">
      <formula>AND($F260&lt;&gt;"Tolerance",$G260&lt;&gt;"")</formula>
    </cfRule>
  </conditionalFormatting>
  <conditionalFormatting sqref="G11:I121 G252:G287 AK19:BP44 AK51:BP51 AK118:BP123 AK126:BP127">
    <cfRule type="containsBlanks" dxfId="125" priority="203">
      <formula>LEN(TRIM(G11))=0</formula>
    </cfRule>
  </conditionalFormatting>
  <conditionalFormatting sqref="G122:I122 G123:G127 G130:I130">
    <cfRule type="containsBlanks" dxfId="124" priority="120">
      <formula>LEN(TRIM(G122))=0</formula>
    </cfRule>
  </conditionalFormatting>
  <conditionalFormatting sqref="G124:I125 G128:I129">
    <cfRule type="containsBlanks" dxfId="123" priority="4626">
      <formula>LEN(TRIM(#REF!))=0</formula>
    </cfRule>
  </conditionalFormatting>
  <conditionalFormatting sqref="G131:I131 G190:G192 G195:G196">
    <cfRule type="containsBlanks" dxfId="122" priority="208">
      <formula>LEN(TRIM(G131))=0</formula>
    </cfRule>
  </conditionalFormatting>
  <conditionalFormatting sqref="G132:I142">
    <cfRule type="containsBlanks" dxfId="121" priority="173">
      <formula>LEN(TRIM(G132))=0</formula>
    </cfRule>
  </conditionalFormatting>
  <conditionalFormatting sqref="G143:I143">
    <cfRule type="containsBlanks" dxfId="120" priority="181">
      <formula>LEN(TRIM(G143))=0</formula>
    </cfRule>
  </conditionalFormatting>
  <conditionalFormatting sqref="G144:I149">
    <cfRule type="containsBlanks" dxfId="119" priority="168">
      <formula>LEN(TRIM(G144))=0</formula>
    </cfRule>
  </conditionalFormatting>
  <conditionalFormatting sqref="G150:I155">
    <cfRule type="containsBlanks" dxfId="118" priority="162">
      <formula>LEN(TRIM(G150))=0</formula>
    </cfRule>
  </conditionalFormatting>
  <conditionalFormatting sqref="G156:I157">
    <cfRule type="containsBlanks" dxfId="117" priority="182">
      <formula>LEN(TRIM(G156))=0</formula>
    </cfRule>
  </conditionalFormatting>
  <conditionalFormatting sqref="G158:I158">
    <cfRule type="containsBlanks" dxfId="116" priority="207">
      <formula>LEN(TRIM(G158))=0</formula>
    </cfRule>
  </conditionalFormatting>
  <conditionalFormatting sqref="G159:I176">
    <cfRule type="containsBlanks" dxfId="115" priority="17">
      <formula>LEN(TRIM(G159))=0</formula>
    </cfRule>
  </conditionalFormatting>
  <conditionalFormatting sqref="G177:I189">
    <cfRule type="containsBlanks" dxfId="114" priority="22">
      <formula>LEN(TRIM(G177))=0</formula>
    </cfRule>
  </conditionalFormatting>
  <conditionalFormatting sqref="G190:I192 G195:I196 G137:G139">
    <cfRule type="containsBlanks" dxfId="113" priority="211">
      <formula>LEN(TRIM(G137))=0</formula>
    </cfRule>
  </conditionalFormatting>
  <conditionalFormatting sqref="G193:I194">
    <cfRule type="containsBlanks" dxfId="112" priority="160">
      <formula>LEN(TRIM(G193))=0</formula>
    </cfRule>
  </conditionalFormatting>
  <conditionalFormatting sqref="G197:I205">
    <cfRule type="containsBlanks" dxfId="111" priority="13">
      <formula>LEN(TRIM(G197))=0</formula>
    </cfRule>
  </conditionalFormatting>
  <conditionalFormatting sqref="G206:I211 G218:I218">
    <cfRule type="containsBlanks" dxfId="110" priority="152">
      <formula>LEN(TRIM(G206))=0</formula>
    </cfRule>
  </conditionalFormatting>
  <conditionalFormatting sqref="G238:I241 G225:I225">
    <cfRule type="containsBlanks" dxfId="109" priority="149">
      <formula>LEN(TRIM(G225))=0</formula>
    </cfRule>
  </conditionalFormatting>
  <conditionalFormatting sqref="G242:I243">
    <cfRule type="containsBlanks" dxfId="108" priority="131">
      <formula>LEN(TRIM(G242))=0</formula>
    </cfRule>
  </conditionalFormatting>
  <conditionalFormatting sqref="G244:I246">
    <cfRule type="containsBlanks" dxfId="107" priority="141">
      <formula>LEN(TRIM(G244))=0</formula>
    </cfRule>
  </conditionalFormatting>
  <conditionalFormatting sqref="G247:I247">
    <cfRule type="containsBlanks" dxfId="106" priority="123">
      <formula>LEN(TRIM(G247))=0</formula>
    </cfRule>
  </conditionalFormatting>
  <conditionalFormatting sqref="G248:I248 G249:G250">
    <cfRule type="containsBlanks" dxfId="105" priority="135">
      <formula>LEN(TRIM(G248))=0</formula>
    </cfRule>
  </conditionalFormatting>
  <conditionalFormatting sqref="G251:I251">
    <cfRule type="containsBlanks" dxfId="104" priority="108">
      <formula>LEN(TRIM(G251))=0</formula>
    </cfRule>
  </conditionalFormatting>
  <conditionalFormatting sqref="G270:I287">
    <cfRule type="containsBlanks" dxfId="103" priority="68">
      <formula>LEN(TRIM(G270))=0</formula>
    </cfRule>
  </conditionalFormatting>
  <conditionalFormatting sqref="H124:H125 H128:H129">
    <cfRule type="expression" dxfId="102" priority="4628">
      <formula>AND(#REF!="MIN",#REF!&lt;&gt;"")</formula>
    </cfRule>
    <cfRule type="expression" dxfId="101" priority="4629">
      <formula>AND(#REF!="MIN",#REF!="")</formula>
    </cfRule>
  </conditionalFormatting>
  <conditionalFormatting sqref="H123:I127">
    <cfRule type="containsBlanks" dxfId="100" priority="114">
      <formula>LEN(TRIM(H123))=0</formula>
    </cfRule>
  </conditionalFormatting>
  <conditionalFormatting sqref="H249:I250 H252:I253">
    <cfRule type="containsBlanks" dxfId="99" priority="109">
      <formula>LEN(TRIM(H249))=0</formula>
    </cfRule>
  </conditionalFormatting>
  <conditionalFormatting sqref="H254:I287">
    <cfRule type="containsBlanks" dxfId="98" priority="121">
      <formula>LEN(TRIM(H254))=0</formula>
    </cfRule>
  </conditionalFormatting>
  <conditionalFormatting sqref="I11 H11:H123 H126:H127 H130:H211 H218 H225:H287">
    <cfRule type="expression" dxfId="97" priority="113">
      <formula>AND($F11="MIN",$H11="")</formula>
    </cfRule>
  </conditionalFormatting>
  <conditionalFormatting sqref="I11 H225:H287 H130:H211 H11:H123 H126:H127 H218">
    <cfRule type="expression" dxfId="96" priority="112">
      <formula>AND($F11="MIN",$H11&lt;&gt;"")</formula>
    </cfRule>
  </conditionalFormatting>
  <conditionalFormatting sqref="I11:I123 I126:I127 I130:I211 I218 I225:I287">
    <cfRule type="expression" dxfId="95" priority="111">
      <formula>AND(OR($F11="GD&amp;T",$F11="MAX"),$I11="")</formula>
    </cfRule>
  </conditionalFormatting>
  <conditionalFormatting sqref="I124:I125 I128:I129">
    <cfRule type="expression" dxfId="94" priority="4632">
      <formula>AND(OR(#REF!="GD&amp;T",#REF!="MAX"),#REF!&lt;&gt;"")</formula>
    </cfRule>
    <cfRule type="expression" dxfId="93" priority="4633">
      <formula>AND(OR(#REF!="GD&amp;T",#REF!="MAX"),#REF!="")</formula>
    </cfRule>
  </conditionalFormatting>
  <conditionalFormatting sqref="I225:I287 I130:I211 I11:I123 I126:I127 I218">
    <cfRule type="expression" dxfId="92" priority="110">
      <formula>AND(OR($F11="GD&amp;T",$F11="MAX"),$I11&lt;&gt;"")</formula>
    </cfRule>
  </conditionalFormatting>
  <conditionalFormatting sqref="O11:Q44 AK19:BP44 O51:Q51 AK51:BP51 O58:Q89 AK58:BP89 O96:Q96 AK96:BP96 O103:Q123 AK103:BP123 O126:Q127 AK126:BP127 AK130:BP189 O130:Q284 AK196:BP215 AN213:BP217 AK215:AM217 AK218:BP284">
    <cfRule type="expression" dxfId="91" priority="745">
      <formula>AND($L11&lt;&gt;"",$AK11&lt;&gt;"",O11&gt;$L11)</formula>
    </cfRule>
    <cfRule type="notContainsBlanks" dxfId="90" priority="746">
      <formula>LEN(TRIM(O11))&gt;0</formula>
    </cfRule>
  </conditionalFormatting>
  <conditionalFormatting sqref="O287:Q292">
    <cfRule type="expression" dxfId="89" priority="39">
      <formula>AND($M287&lt;&gt;"",$AK287&lt;&gt;"",O287&lt;$M287)</formula>
    </cfRule>
    <cfRule type="expression" dxfId="88" priority="40">
      <formula>AND($L287&lt;&gt;"",$AK287&lt;&gt;"",O287&gt;$L287)</formula>
    </cfRule>
    <cfRule type="notContainsBlanks" dxfId="87" priority="41">
      <formula>LEN(TRIM(O287))&gt;0</formula>
    </cfRule>
  </conditionalFormatting>
  <conditionalFormatting sqref="R11:R44 R51 R58:R89 R96 R103:R123 R126:R127 R130:R284 R287:R292">
    <cfRule type="expression" dxfId="86" priority="742">
      <formula>AND($R11&lt;&gt;"",$S11&lt;1.67)</formula>
    </cfRule>
    <cfRule type="notContainsBlanks" dxfId="85" priority="743">
      <formula>LEN(TRIM(R11))&gt;0</formula>
    </cfRule>
  </conditionalFormatting>
  <conditionalFormatting sqref="V11:X44 S11:S292 V51:X51 V58:X89 V96:X96 V103:X123 V126:X127 V130:X284 V287:X292">
    <cfRule type="expression" dxfId="84" priority="776">
      <formula>$K11="Yes"</formula>
    </cfRule>
    <cfRule type="expression" dxfId="83" priority="781">
      <formula>AND($AD11&lt;0.966,$AD11&lt;&gt;"")</formula>
    </cfRule>
    <cfRule type="cellIs" dxfId="82" priority="785" operator="lessThan">
      <formula>$E11</formula>
    </cfRule>
    <cfRule type="notContainsBlanks" dxfId="81" priority="787">
      <formula>LEN(TRIM(S11))&gt;0</formula>
    </cfRule>
  </conditionalFormatting>
  <conditionalFormatting sqref="Y11:Y44 Y51 Y58:Y89 Y96 Y103:Y123 Y130:Y284 Y287:Y292 Y126:Y127">
    <cfRule type="notContainsBlanks" dxfId="80" priority="786">
      <formula>LEN(TRIM(Y11))&gt;0</formula>
    </cfRule>
  </conditionalFormatting>
  <conditionalFormatting sqref="Y11:Y44 Y51 Y58:Y89 Y96 Y103:Y123 Y130:Y284 Y287:Y292">
    <cfRule type="containsBlanks" dxfId="79" priority="782">
      <formula>LEN(TRIM(Y11))=0</formula>
    </cfRule>
    <cfRule type="cellIs" dxfId="78" priority="783" operator="between">
      <formula>0.9</formula>
      <formula>0.998</formula>
    </cfRule>
    <cfRule type="cellIs" dxfId="77" priority="784" operator="greaterThanOrEqual">
      <formula>0.998</formula>
    </cfRule>
  </conditionalFormatting>
  <conditionalFormatting sqref="Z106:AC123 Y126:AC127">
    <cfRule type="containsBlanks" dxfId="76" priority="406">
      <formula>LEN(TRIM(Y106))=0</formula>
    </cfRule>
    <cfRule type="cellIs" dxfId="75" priority="407" operator="between">
      <formula>0.9</formula>
      <formula>0.998</formula>
    </cfRule>
    <cfRule type="cellIs" dxfId="74" priority="408" operator="greaterThanOrEqual">
      <formula>0.998</formula>
    </cfRule>
  </conditionalFormatting>
  <conditionalFormatting sqref="Z130:AC134">
    <cfRule type="containsBlanks" dxfId="73" priority="618">
      <formula>LEN(TRIM(Z130))=0</formula>
    </cfRule>
    <cfRule type="cellIs" dxfId="72" priority="619" operator="between">
      <formula>0.9</formula>
      <formula>0.998</formula>
    </cfRule>
    <cfRule type="cellIs" dxfId="71" priority="620" operator="greaterThanOrEqual">
      <formula>0.998</formula>
    </cfRule>
  </conditionalFormatting>
  <conditionalFormatting sqref="Z136:AC136">
    <cfRule type="containsBlanks" dxfId="70" priority="600">
      <formula>LEN(TRIM(Z136))=0</formula>
    </cfRule>
    <cfRule type="cellIs" dxfId="69" priority="601" operator="between">
      <formula>0.9</formula>
      <formula>0.998</formula>
    </cfRule>
    <cfRule type="cellIs" dxfId="68" priority="602" operator="greaterThanOrEqual">
      <formula>0.998</formula>
    </cfRule>
  </conditionalFormatting>
  <conditionalFormatting sqref="Z140:AC157">
    <cfRule type="containsBlanks" dxfId="67" priority="460">
      <formula>LEN(TRIM(Z140))=0</formula>
    </cfRule>
    <cfRule type="cellIs" dxfId="66" priority="461" operator="between">
      <formula>0.9</formula>
      <formula>0.998</formula>
    </cfRule>
    <cfRule type="cellIs" dxfId="65" priority="462" operator="greaterThanOrEqual">
      <formula>0.998</formula>
    </cfRule>
  </conditionalFormatting>
  <conditionalFormatting sqref="Z193:AC193">
    <cfRule type="containsBlanks" dxfId="64" priority="432">
      <formula>LEN(TRIM(Z193))=0</formula>
    </cfRule>
    <cfRule type="cellIs" dxfId="63" priority="433" operator="between">
      <formula>0.9</formula>
      <formula>0.998</formula>
    </cfRule>
    <cfRule type="cellIs" dxfId="62" priority="434" operator="greaterThanOrEqual">
      <formula>0.998</formula>
    </cfRule>
  </conditionalFormatting>
  <conditionalFormatting sqref="Z239:AC239">
    <cfRule type="containsBlanks" dxfId="61" priority="365">
      <formula>LEN(TRIM(Z239))=0</formula>
    </cfRule>
    <cfRule type="cellIs" dxfId="60" priority="366" operator="between">
      <formula>0.9</formula>
      <formula>0.998</formula>
    </cfRule>
    <cfRule type="cellIs" dxfId="59" priority="367" operator="greaterThanOrEqual">
      <formula>0.998</formula>
    </cfRule>
  </conditionalFormatting>
  <conditionalFormatting sqref="Z242:AC242">
    <cfRule type="containsBlanks" dxfId="58" priority="343">
      <formula>LEN(TRIM(Z242))=0</formula>
    </cfRule>
    <cfRule type="cellIs" dxfId="57" priority="344" operator="between">
      <formula>0.9</formula>
      <formula>0.998</formula>
    </cfRule>
    <cfRule type="cellIs" dxfId="56" priority="345" operator="greaterThanOrEqual">
      <formula>0.998</formula>
    </cfRule>
  </conditionalFormatting>
  <conditionalFormatting sqref="Z263:AC284">
    <cfRule type="containsBlanks" dxfId="55" priority="216">
      <formula>LEN(TRIM(Z263))=0</formula>
    </cfRule>
    <cfRule type="cellIs" dxfId="54" priority="217" operator="between">
      <formula>0.9</formula>
      <formula>0.998</formula>
    </cfRule>
    <cfRule type="cellIs" dxfId="53" priority="218" operator="greaterThanOrEqual">
      <formula>0.998</formula>
    </cfRule>
  </conditionalFormatting>
  <conditionalFormatting sqref="AB43:AC43">
    <cfRule type="containsBlanks" dxfId="52" priority="755">
      <formula>LEN(TRIM(AB43))=0</formula>
    </cfRule>
    <cfRule type="cellIs" dxfId="51" priority="756" operator="between">
      <formula>0.9</formula>
      <formula>0.998</formula>
    </cfRule>
    <cfRule type="cellIs" dxfId="50" priority="757" operator="greaterThanOrEqual">
      <formula>0.998</formula>
    </cfRule>
  </conditionalFormatting>
  <conditionalFormatting sqref="AB135:AC135">
    <cfRule type="containsBlanks" dxfId="49" priority="694">
      <formula>LEN(TRIM(AB135))=0</formula>
    </cfRule>
    <cfRule type="cellIs" dxfId="48" priority="695" operator="between">
      <formula>0.9</formula>
      <formula>0.998</formula>
    </cfRule>
    <cfRule type="cellIs" dxfId="47" priority="696" operator="greaterThanOrEqual">
      <formula>0.998</formula>
    </cfRule>
  </conditionalFormatting>
  <conditionalFormatting sqref="AB137:AC139">
    <cfRule type="containsBlanks" dxfId="46" priority="767">
      <formula>LEN(TRIM(AB137))=0</formula>
    </cfRule>
    <cfRule type="cellIs" dxfId="45" priority="768" operator="between">
      <formula>0.9</formula>
      <formula>0.998</formula>
    </cfRule>
    <cfRule type="cellIs" dxfId="44" priority="769" operator="greaterThanOrEqual">
      <formula>0.998</formula>
    </cfRule>
  </conditionalFormatting>
  <conditionalFormatting sqref="AD144:AD146">
    <cfRule type="expression" dxfId="43" priority="478">
      <formula>AND($AD144&lt;0.966,$AD144&lt;&gt;"")</formula>
    </cfRule>
  </conditionalFormatting>
  <conditionalFormatting sqref="AD150:AD152">
    <cfRule type="expression" dxfId="42" priority="451">
      <formula>AND($AD150&lt;0.966,$AD150&lt;&gt;"")</formula>
    </cfRule>
  </conditionalFormatting>
  <conditionalFormatting sqref="AD156">
    <cfRule type="expression" dxfId="41" priority="573">
      <formula>AND($AD156&lt;0.966,$AD156&lt;&gt;"")</formula>
    </cfRule>
  </conditionalFormatting>
  <conditionalFormatting sqref="AD193">
    <cfRule type="expression" dxfId="40" priority="425">
      <formula>AND($AD193&lt;0.966,$AD193&lt;&gt;"")</formula>
    </cfRule>
  </conditionalFormatting>
  <conditionalFormatting sqref="AD242">
    <cfRule type="expression" dxfId="39" priority="336">
      <formula>AND($AD242&lt;0.966,$AD242&lt;&gt;"")</formula>
    </cfRule>
  </conditionalFormatting>
  <conditionalFormatting sqref="AD11:AE44 AD51:AE51 AD58:AE89 AD96:AE96 AD103:AE123">
    <cfRule type="expression" dxfId="38" priority="399">
      <formula>AND($AD11&lt;0.966,$AD11&lt;&gt;"")</formula>
    </cfRule>
  </conditionalFormatting>
  <conditionalFormatting sqref="AD126:AE127">
    <cfRule type="expression" dxfId="37" priority="748">
      <formula>AND($AD126&lt;0.966,$AD126&lt;&gt;"")</formula>
    </cfRule>
  </conditionalFormatting>
  <conditionalFormatting sqref="AD130:AE284">
    <cfRule type="expression" dxfId="36" priority="8">
      <formula>AND($AD130&lt;0.966,$AD130&lt;&gt;"")</formula>
    </cfRule>
  </conditionalFormatting>
  <conditionalFormatting sqref="AK216:AM217">
    <cfRule type="notContainsBlanks" dxfId="35" priority="45">
      <formula>LEN(TRIM(AK216))&gt;0</formula>
    </cfRule>
    <cfRule type="expression" dxfId="34" priority="46">
      <formula>AND($M216&lt;&gt;"",$AK216&lt;&gt;"",AK216&lt;$M216)</formula>
    </cfRule>
    <cfRule type="expression" dxfId="33" priority="47">
      <formula>AND($L216&lt;&gt;"",$AK216&lt;&gt;"",AK216&gt;$L216)</formula>
    </cfRule>
  </conditionalFormatting>
  <conditionalFormatting sqref="AK11:BP18">
    <cfRule type="expression" dxfId="32" priority="372">
      <formula>AND($M11&lt;&gt;"",$AK11&lt;&gt;"",AK11&lt;$M11)</formula>
    </cfRule>
    <cfRule type="expression" dxfId="31" priority="373">
      <formula>AND($L11&lt;&gt;"",$AK11&lt;&gt;"",AK11&gt;$L11)</formula>
    </cfRule>
    <cfRule type="notContainsBlanks" dxfId="30" priority="374">
      <formula>LEN(TRIM(AK11))&gt;0</formula>
    </cfRule>
    <cfRule type="containsBlanks" dxfId="29" priority="375">
      <formula>LEN(TRIM(AK11))=0</formula>
    </cfRule>
  </conditionalFormatting>
  <conditionalFormatting sqref="AK19:BP44 AK51:BP51 AK58:BP89 AK96:BP96 AK103:BP123 AK126:BP127 AK196:BP215 AN213:BP217 AK215:AM217 AK218:BP284 AK130:BP189 O11:Q44 O51:Q51 O58:Q89 O96:Q96 O103:Q123 O126:Q127 O130:Q284">
    <cfRule type="expression" dxfId="28" priority="744">
      <formula>AND($M11&lt;&gt;"",$AK11&lt;&gt;"",O11&lt;$M11)</formula>
    </cfRule>
  </conditionalFormatting>
  <conditionalFormatting sqref="AK41:BP44 AK51:BP51 AK58:BP72 AK77:BP82 AK89:BP89 AK96:BP96 AK103:BP114">
    <cfRule type="expression" dxfId="27" priority="738">
      <formula>AND($M41&lt;&gt;"",AK41&lt;$M41)</formula>
    </cfRule>
    <cfRule type="expression" dxfId="26" priority="739">
      <formula>AND($L41&lt;&gt;"",AK41&gt;$L41)</formula>
    </cfRule>
    <cfRule type="notContainsBlanks" dxfId="25" priority="740">
      <formula>LEN(TRIM(AK41))&gt;0</formula>
    </cfRule>
  </conditionalFormatting>
  <conditionalFormatting sqref="AK44:BP44 AK51:BP51 AK58:BP89 AK96:BP96 AK103:BP117">
    <cfRule type="containsBlanks" dxfId="24" priority="741">
      <formula>LEN(TRIM(AK44))=0</formula>
    </cfRule>
  </conditionalFormatting>
  <conditionalFormatting sqref="AK115:BP117">
    <cfRule type="containsBlanks" dxfId="23" priority="773">
      <formula>LEN(TRIM(AK115))=0</formula>
    </cfRule>
  </conditionalFormatting>
  <conditionalFormatting sqref="AK130:BP284 G226:I237">
    <cfRule type="containsBlanks" dxfId="22" priority="7">
      <formula>LEN(TRIM(G130))=0</formula>
    </cfRule>
  </conditionalFormatting>
  <conditionalFormatting sqref="AK190:BP196">
    <cfRule type="expression" dxfId="21" priority="749">
      <formula>AND($M190&lt;&gt;"",$AK190&lt;&gt;"",AK190&lt;$M190)</formula>
    </cfRule>
    <cfRule type="expression" dxfId="20" priority="750">
      <formula>AND($L190&lt;&gt;"",$AK190&lt;&gt;"",AK190&gt;$L190)</formula>
    </cfRule>
    <cfRule type="notContainsBlanks" dxfId="19" priority="751">
      <formula>LEN(TRIM(AK190))&gt;0</formula>
    </cfRule>
  </conditionalFormatting>
  <conditionalFormatting sqref="AK196:BP196 AK206:BP225 AK238:BP239">
    <cfRule type="expression" dxfId="18" priority="43">
      <formula>AND($M196&lt;&gt;"",AK196&lt;$M196)</formula>
    </cfRule>
    <cfRule type="expression" dxfId="17" priority="44">
      <formula>AND($L196&lt;&gt;"",AK196&gt;$L196)</formula>
    </cfRule>
  </conditionalFormatting>
  <conditionalFormatting sqref="AK206:BP225 AK196:BP196 AK238:BP239">
    <cfRule type="notContainsBlanks" dxfId="16" priority="48">
      <formula>LEN(TRIM(AK196))&gt;0</formula>
    </cfRule>
  </conditionalFormatting>
  <conditionalFormatting sqref="AK287:BP292">
    <cfRule type="containsBlanks" dxfId="15" priority="35">
      <formula>LEN(TRIM(AK287))=0</formula>
    </cfRule>
    <cfRule type="expression" dxfId="14" priority="36">
      <formula>AND($M287&lt;&gt;"",$AK287&lt;&gt;"",AK287&lt;$M287)</formula>
    </cfRule>
    <cfRule type="expression" dxfId="13" priority="37">
      <formula>AND($L287&lt;&gt;"",$AK287&lt;&gt;"",AK287&gt;$L287)</formula>
    </cfRule>
    <cfRule type="notContainsBlanks" dxfId="12" priority="38">
      <formula>LEN(TRIM(AK287))&gt;0</formula>
    </cfRule>
  </conditionalFormatting>
  <conditionalFormatting sqref="BU11:BW292">
    <cfRule type="expression" dxfId="11" priority="1">
      <formula>AND($M11&lt;&gt;"",$AK11&lt;&gt;"",BU11&lt;$M11)</formula>
    </cfRule>
    <cfRule type="expression" dxfId="10" priority="2">
      <formula>AND($L11&lt;&gt;"",$AK11&lt;&gt;"",BU11&gt;$L11)</formula>
    </cfRule>
    <cfRule type="notContainsBlanks" dxfId="9" priority="3">
      <formula>LEN(TRIM(BU11))&gt;0</formula>
    </cfRule>
  </conditionalFormatting>
  <conditionalFormatting sqref="BX11:BX292">
    <cfRule type="endsWith" dxfId="8" priority="4" operator="endsWith" text="OK">
      <formula>RIGHT(BX11,LEN("OK"))="OK"</formula>
    </cfRule>
    <cfRule type="endsWith" dxfId="7" priority="5" operator="endsWith" text="OOS">
      <formula>RIGHT(BX11,LEN("OOS"))="OOS"</formula>
    </cfRule>
    <cfRule type="endsWith" dxfId="6" priority="6" operator="endsWith" text="OOC">
      <formula>RIGHT(BX11,LEN("OOC"))="OOC"</formula>
    </cfRule>
  </conditionalFormatting>
  <dataValidations disablePrompts="1" count="3">
    <dataValidation type="list" allowBlank="1" showInputMessage="1" showErrorMessage="1" sqref="K11:K292" xr:uid="{00000000-0002-0000-0600-000002000000}">
      <formula1>gauging</formula1>
    </dataValidation>
    <dataValidation type="list" allowBlank="1" showInputMessage="1" showErrorMessage="1" sqref="J11:J292" xr:uid="{00000000-0002-0000-0600-000000000000}">
      <formula1>insp_meth</formula1>
    </dataValidation>
    <dataValidation type="list" allowBlank="1" showInputMessage="1" showErrorMessage="1" sqref="F11:F292" xr:uid="{00000000-0002-0000-0600-000001000000}">
      <formula1>dim_type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3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4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5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6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7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N18"/>
  <sheetViews>
    <sheetView workbookViewId="0">
      <selection activeCell="C15" sqref="C15"/>
    </sheetView>
  </sheetViews>
  <sheetFormatPr defaultColWidth="11" defaultRowHeight="17.25"/>
  <cols>
    <col min="1" max="2" width="10.6640625" style="64"/>
    <col min="3" max="3" width="11.6640625" style="64" customWidth="1"/>
    <col min="4" max="4" width="92.109375" style="65" customWidth="1"/>
  </cols>
  <sheetData>
    <row r="1" spans="1:14" ht="26.25">
      <c r="A1" s="212" t="s">
        <v>53</v>
      </c>
      <c r="B1" s="212"/>
      <c r="C1" s="212"/>
      <c r="D1" s="212"/>
    </row>
    <row r="3" spans="1:14">
      <c r="A3" s="62" t="s">
        <v>49</v>
      </c>
      <c r="B3" s="62" t="s">
        <v>50</v>
      </c>
      <c r="C3" s="62" t="s">
        <v>51</v>
      </c>
      <c r="D3" s="63" t="s">
        <v>52</v>
      </c>
    </row>
    <row r="4" spans="1:14">
      <c r="A4" s="64">
        <v>1</v>
      </c>
      <c r="B4" s="78">
        <v>41649</v>
      </c>
      <c r="C4" s="64" t="s">
        <v>54</v>
      </c>
      <c r="D4" s="65" t="s">
        <v>55</v>
      </c>
    </row>
    <row r="5" spans="1:14" ht="172.5">
      <c r="A5" s="64">
        <v>2</v>
      </c>
      <c r="B5" s="78">
        <v>41742</v>
      </c>
      <c r="C5" s="64" t="s">
        <v>54</v>
      </c>
      <c r="D5" s="66" t="s">
        <v>66</v>
      </c>
    </row>
    <row r="6" spans="1:14" ht="34.5">
      <c r="A6" s="64">
        <v>2.1</v>
      </c>
      <c r="B6" s="78">
        <v>41751</v>
      </c>
      <c r="C6" s="64" t="s">
        <v>54</v>
      </c>
      <c r="D6" s="66" t="s">
        <v>69</v>
      </c>
    </row>
    <row r="7" spans="1:14" ht="34.5">
      <c r="A7" s="64">
        <v>2.2000000000000002</v>
      </c>
      <c r="B7" s="78">
        <v>41772</v>
      </c>
      <c r="C7" s="64" t="s">
        <v>54</v>
      </c>
      <c r="D7" s="66" t="s">
        <v>70</v>
      </c>
    </row>
    <row r="8" spans="1:14">
      <c r="A8" s="64">
        <v>2.2999999999999998</v>
      </c>
      <c r="B8" s="78">
        <v>41779</v>
      </c>
      <c r="C8" s="64" t="s">
        <v>54</v>
      </c>
      <c r="D8" s="66" t="s">
        <v>73</v>
      </c>
    </row>
    <row r="9" spans="1:14">
      <c r="A9" s="64">
        <v>2.4</v>
      </c>
      <c r="B9" s="78"/>
      <c r="C9" s="64" t="s">
        <v>54</v>
      </c>
      <c r="D9" s="65" t="s">
        <v>74</v>
      </c>
    </row>
    <row r="10" spans="1:14" ht="189.75">
      <c r="A10" s="64">
        <v>3</v>
      </c>
      <c r="B10" s="78">
        <v>42242</v>
      </c>
      <c r="C10" s="64" t="s">
        <v>54</v>
      </c>
      <c r="D10" s="66" t="s">
        <v>82</v>
      </c>
      <c r="N10" s="3" t="str">
        <f>IF(OR($AK10="",ISNUMBER($AK10)=FALSE),"",AVERAGE(AH10:EC10))</f>
        <v/>
      </c>
    </row>
    <row r="11" spans="1:14" ht="86.25">
      <c r="A11" s="64">
        <v>3.1</v>
      </c>
      <c r="B11" s="78">
        <v>42249</v>
      </c>
      <c r="C11" s="64" t="s">
        <v>54</v>
      </c>
      <c r="D11" s="66" t="s">
        <v>83</v>
      </c>
    </row>
    <row r="12" spans="1:14" ht="51.75">
      <c r="A12" s="64">
        <v>3.2</v>
      </c>
      <c r="B12" s="78">
        <v>42291</v>
      </c>
      <c r="C12" s="64" t="s">
        <v>54</v>
      </c>
      <c r="D12" s="66" t="s">
        <v>84</v>
      </c>
    </row>
    <row r="13" spans="1:14" ht="34.5">
      <c r="A13" s="64">
        <v>3.3</v>
      </c>
      <c r="B13" s="78">
        <v>42297</v>
      </c>
      <c r="C13" s="64" t="s">
        <v>54</v>
      </c>
      <c r="D13" s="66" t="s">
        <v>85</v>
      </c>
    </row>
    <row r="14" spans="1:14">
      <c r="A14" s="64">
        <v>3.4</v>
      </c>
      <c r="B14" s="78">
        <v>42922</v>
      </c>
      <c r="C14" s="64" t="s">
        <v>86</v>
      </c>
      <c r="D14" s="66" t="s">
        <v>87</v>
      </c>
    </row>
    <row r="15" spans="1:14" ht="34.5">
      <c r="A15" s="64">
        <v>4</v>
      </c>
      <c r="B15" s="78">
        <v>42925</v>
      </c>
      <c r="C15" s="64" t="s">
        <v>86</v>
      </c>
      <c r="D15" s="66" t="s">
        <v>88</v>
      </c>
    </row>
    <row r="16" spans="1:14" ht="34.5">
      <c r="A16" s="64">
        <v>4.0999999999999996</v>
      </c>
      <c r="B16" s="78" t="s">
        <v>98</v>
      </c>
      <c r="C16" s="64" t="s">
        <v>86</v>
      </c>
      <c r="D16" s="66" t="s">
        <v>93</v>
      </c>
    </row>
    <row r="17" spans="1:4" ht="34.5">
      <c r="A17" s="64">
        <v>4.2</v>
      </c>
      <c r="B17" s="78" t="s">
        <v>99</v>
      </c>
      <c r="C17" s="64" t="s">
        <v>86</v>
      </c>
      <c r="D17" s="66" t="s">
        <v>96</v>
      </c>
    </row>
    <row r="18" spans="1:4" ht="34.5">
      <c r="A18" s="64">
        <v>4.3</v>
      </c>
      <c r="B18" s="78" t="s">
        <v>100</v>
      </c>
      <c r="C18" s="64" t="s">
        <v>86</v>
      </c>
      <c r="D18" s="66" t="s">
        <v>101</v>
      </c>
    </row>
  </sheetData>
  <mergeCells count="1">
    <mergeCell ref="A1:D1"/>
  </mergeCells>
  <phoneticPr fontId="48" type="noConversion"/>
  <conditionalFormatting sqref="N10">
    <cfRule type="expression" dxfId="5" priority="1">
      <formula>AND($M10&lt;&gt;"",$AK10&lt;&gt;"",N10&lt;$M10)</formula>
    </cfRule>
    <cfRule type="expression" dxfId="4" priority="2">
      <formula>AND($L10&lt;&gt;"",$AK10&lt;&gt;"",N10&gt;$L10)</formula>
    </cfRule>
    <cfRule type="notContainsBlanks" dxfId="3" priority="3">
      <formula>LEN(TRIM(N10))&gt;0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N10"/>
  <sheetViews>
    <sheetView zoomScale="115" zoomScaleNormal="115" workbookViewId="0">
      <selection activeCell="C15" sqref="C15"/>
    </sheetView>
  </sheetViews>
  <sheetFormatPr defaultColWidth="8.6640625" defaultRowHeight="17.25"/>
  <cols>
    <col min="1" max="1" width="8.6640625" style="7"/>
    <col min="2" max="2" width="8.6640625" style="7" customWidth="1"/>
    <col min="3" max="16384" width="8.6640625" style="7"/>
  </cols>
  <sheetData>
    <row r="1" spans="3:14" ht="20.25" customHeight="1">
      <c r="C1" s="6"/>
    </row>
    <row r="2" spans="3:14" ht="20.25" customHeight="1">
      <c r="C2" s="6"/>
    </row>
    <row r="3" spans="3:14" ht="20.25" customHeight="1">
      <c r="C3" s="6"/>
    </row>
    <row r="10" spans="3:14">
      <c r="N10" s="3" t="str">
        <f>IF(OR($AK10="",ISNUMBER($AK10)=FALSE),"",AVERAGE(AH10:EC10))</f>
        <v/>
      </c>
    </row>
  </sheetData>
  <phoneticPr fontId="21" type="noConversion"/>
  <conditionalFormatting sqref="N10">
    <cfRule type="expression" dxfId="2" priority="1">
      <formula>AND($M10&lt;&gt;"",$AK10&lt;&gt;"",N10&lt;$M10)</formula>
    </cfRule>
    <cfRule type="expression" dxfId="1" priority="2">
      <formula>AND($L10&lt;&gt;"",$AK10&lt;&gt;"",N10&gt;$L10)</formula>
    </cfRule>
    <cfRule type="notContainsBlanks" dxfId="0" priority="3">
      <formula>LEN(TRIM(N10))&gt;0</formula>
    </cfRule>
  </conditionalFormatting>
  <pageMargins left="0.75" right="0.75" top="1" bottom="1" header="0.5" footer="0.5"/>
  <pageSetup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showUF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3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updateCircles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657225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showClear">
                <anchor moveWithCells="1" sizeWithCells="1">
                  <from>
                    <xdr:col>5</xdr:col>
                    <xdr:colOff>161925</xdr:colOff>
                    <xdr:row>0</xdr:row>
                    <xdr:rowOff>0</xdr:rowOff>
                  </from>
                  <to>
                    <xdr:col>7</xdr:col>
                    <xdr:colOff>647700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32"/>
  <sheetViews>
    <sheetView workbookViewId="0">
      <selection activeCell="C15" sqref="C15"/>
    </sheetView>
  </sheetViews>
  <sheetFormatPr defaultColWidth="11" defaultRowHeight="17.25"/>
  <cols>
    <col min="4" max="4" width="11.6640625" customWidth="1"/>
    <col min="8" max="8" width="20" style="30" customWidth="1"/>
    <col min="9" max="9" width="10.6640625" style="30"/>
    <col min="10" max="10" width="16" style="30" customWidth="1"/>
  </cols>
  <sheetData>
    <row r="1" spans="1:12" ht="51.75">
      <c r="A1" s="213" t="s">
        <v>27</v>
      </c>
      <c r="B1" s="213"/>
      <c r="H1" s="33" t="s">
        <v>28</v>
      </c>
      <c r="I1" s="34"/>
      <c r="J1" s="33" t="s">
        <v>40</v>
      </c>
      <c r="L1" s="33" t="s">
        <v>78</v>
      </c>
    </row>
    <row r="2" spans="1:12">
      <c r="A2" s="30" t="s">
        <v>46</v>
      </c>
      <c r="B2" s="30" t="s">
        <v>47</v>
      </c>
      <c r="H2" s="30" t="s">
        <v>29</v>
      </c>
      <c r="J2" s="30" t="s">
        <v>44</v>
      </c>
      <c r="L2" s="30" t="s">
        <v>79</v>
      </c>
    </row>
    <row r="3" spans="1:12">
      <c r="H3" s="30" t="s">
        <v>30</v>
      </c>
      <c r="J3" s="30" t="s">
        <v>41</v>
      </c>
      <c r="L3" s="30" t="s">
        <v>80</v>
      </c>
    </row>
    <row r="4" spans="1:12">
      <c r="H4" s="30" t="s">
        <v>31</v>
      </c>
      <c r="J4" s="30" t="s">
        <v>42</v>
      </c>
      <c r="L4" s="30"/>
    </row>
    <row r="5" spans="1:12">
      <c r="H5" s="30" t="s">
        <v>12</v>
      </c>
      <c r="J5" s="30" t="s">
        <v>43</v>
      </c>
      <c r="L5" s="30"/>
    </row>
    <row r="6" spans="1:12">
      <c r="H6" s="30" t="s">
        <v>32</v>
      </c>
    </row>
    <row r="7" spans="1:12">
      <c r="H7" s="30" t="s">
        <v>33</v>
      </c>
    </row>
    <row r="8" spans="1:12">
      <c r="H8" s="30" t="s">
        <v>34</v>
      </c>
    </row>
    <row r="9" spans="1:12">
      <c r="H9" s="30" t="s">
        <v>35</v>
      </c>
    </row>
    <row r="10" spans="1:12">
      <c r="H10" s="30" t="s">
        <v>36</v>
      </c>
    </row>
    <row r="11" spans="1:12">
      <c r="A11">
        <v>70</v>
      </c>
      <c r="B11">
        <v>45</v>
      </c>
      <c r="D11" t="s">
        <v>90</v>
      </c>
      <c r="H11" s="30" t="s">
        <v>37</v>
      </c>
    </row>
    <row r="12" spans="1:12">
      <c r="A12">
        <v>70</v>
      </c>
      <c r="B12">
        <v>165</v>
      </c>
      <c r="D12" t="s">
        <v>92</v>
      </c>
      <c r="H12" s="30" t="s">
        <v>38</v>
      </c>
    </row>
    <row r="13" spans="1:12">
      <c r="A13">
        <v>70</v>
      </c>
      <c r="B13">
        <v>285</v>
      </c>
      <c r="D13" t="s">
        <v>91</v>
      </c>
      <c r="H13" s="30" t="s">
        <v>39</v>
      </c>
    </row>
    <row r="14" spans="1:12">
      <c r="A14">
        <v>70</v>
      </c>
      <c r="B14">
        <v>405</v>
      </c>
      <c r="D14" t="s">
        <v>102</v>
      </c>
    </row>
    <row r="15" spans="1:12">
      <c r="A15">
        <v>70</v>
      </c>
      <c r="B15">
        <v>525</v>
      </c>
      <c r="D15" t="s">
        <v>103</v>
      </c>
    </row>
    <row r="16" spans="1:12">
      <c r="A16">
        <v>70</v>
      </c>
      <c r="B16">
        <v>645</v>
      </c>
      <c r="D16" t="s">
        <v>89</v>
      </c>
    </row>
    <row r="17" spans="1:4">
      <c r="A17">
        <v>70</v>
      </c>
      <c r="B17">
        <v>765</v>
      </c>
      <c r="D17" t="s">
        <v>104</v>
      </c>
    </row>
    <row r="18" spans="1:4">
      <c r="A18">
        <v>70</v>
      </c>
      <c r="B18">
        <v>885</v>
      </c>
      <c r="D18" t="s">
        <v>105</v>
      </c>
    </row>
    <row r="19" spans="1:4">
      <c r="A19">
        <v>70</v>
      </c>
      <c r="B19">
        <v>1005</v>
      </c>
      <c r="D19" t="s">
        <v>107</v>
      </c>
    </row>
    <row r="20" spans="1:4">
      <c r="A20">
        <v>70</v>
      </c>
      <c r="B20">
        <v>1125</v>
      </c>
      <c r="D20" t="s">
        <v>108</v>
      </c>
    </row>
    <row r="21" spans="1:4">
      <c r="A21">
        <v>270</v>
      </c>
      <c r="B21">
        <v>45</v>
      </c>
      <c r="D21" t="s">
        <v>109</v>
      </c>
    </row>
    <row r="22" spans="1:4">
      <c r="A22">
        <v>270</v>
      </c>
      <c r="B22">
        <v>165</v>
      </c>
      <c r="D22" t="s">
        <v>110</v>
      </c>
    </row>
    <row r="23" spans="1:4">
      <c r="A23">
        <v>270</v>
      </c>
      <c r="B23">
        <v>285</v>
      </c>
      <c r="D23" t="s">
        <v>111</v>
      </c>
    </row>
    <row r="24" spans="1:4">
      <c r="A24">
        <v>270</v>
      </c>
      <c r="B24">
        <v>405</v>
      </c>
      <c r="D24" t="s">
        <v>112</v>
      </c>
    </row>
    <row r="25" spans="1:4">
      <c r="A25">
        <v>270</v>
      </c>
      <c r="B25">
        <v>525</v>
      </c>
      <c r="D25" t="s">
        <v>113</v>
      </c>
    </row>
    <row r="26" spans="1:4">
      <c r="A26">
        <v>270</v>
      </c>
      <c r="B26">
        <v>645</v>
      </c>
      <c r="D26" t="s">
        <v>114</v>
      </c>
    </row>
    <row r="27" spans="1:4">
      <c r="A27">
        <v>270</v>
      </c>
      <c r="B27">
        <v>765</v>
      </c>
      <c r="D27" t="s">
        <v>115</v>
      </c>
    </row>
    <row r="28" spans="1:4">
      <c r="A28">
        <v>270</v>
      </c>
      <c r="B28">
        <v>885</v>
      </c>
      <c r="D28" t="s">
        <v>116</v>
      </c>
    </row>
    <row r="29" spans="1:4">
      <c r="A29">
        <v>270</v>
      </c>
      <c r="B29">
        <v>1005</v>
      </c>
      <c r="D29" t="s">
        <v>37</v>
      </c>
    </row>
    <row r="30" spans="1:4">
      <c r="A30">
        <v>270</v>
      </c>
      <c r="B30">
        <v>1125</v>
      </c>
      <c r="D30" t="s">
        <v>106</v>
      </c>
    </row>
    <row r="31" spans="1:4">
      <c r="A31">
        <v>470</v>
      </c>
      <c r="B31">
        <v>45</v>
      </c>
      <c r="D31" t="s">
        <v>117</v>
      </c>
    </row>
    <row r="32" spans="1:4">
      <c r="A32">
        <v>470</v>
      </c>
      <c r="B32">
        <v>165</v>
      </c>
      <c r="D32" t="s">
        <v>118</v>
      </c>
    </row>
  </sheetData>
  <mergeCells count="1">
    <mergeCell ref="A1:B1"/>
  </mergeCells>
  <phoneticPr fontId="48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4</vt:i4>
      </vt:variant>
    </vt:vector>
  </HeadingPairs>
  <TitlesOfParts>
    <vt:vector size="13" baseType="lpstr">
      <vt:lpstr>OQC</vt:lpstr>
      <vt:lpstr>OOC</vt:lpstr>
      <vt:lpstr>Cav 1기존</vt:lpstr>
      <vt:lpstr>Cav 2기존</vt:lpstr>
      <vt:lpstr>Cav 3기존</vt:lpstr>
      <vt:lpstr>Cav 4기존</vt:lpstr>
      <vt:lpstr>Revision</vt:lpstr>
      <vt:lpstr>Drawing</vt:lpstr>
      <vt:lpstr>Setup</vt:lpstr>
      <vt:lpstr>'Cav 1기존'!CMMVersion</vt:lpstr>
      <vt:lpstr>'Cav 2기존'!CMMVersion</vt:lpstr>
      <vt:lpstr>'Cav 3기존'!CMMVersion</vt:lpstr>
      <vt:lpstr>'Cav 4기존'!CMMVersion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임정택</cp:lastModifiedBy>
  <dcterms:created xsi:type="dcterms:W3CDTF">2012-05-22T11:55:56Z</dcterms:created>
  <dcterms:modified xsi:type="dcterms:W3CDTF">2025-12-15T00:44:04Z</dcterms:modified>
</cp:coreProperties>
</file>