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<sst xmlns="http://schemas.openxmlformats.org/spreadsheetml/2006/main" count="22" uniqueCount="21">
  <si>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Premissas:</t>
  </si>
  <si>
    <t xml:space="preserve">Carro:</t>
  </si>
  <si>
    <r>
      <rPr>
        <b val="true"/>
        <sz val="11"/>
        <color rgb="FF000000"/>
        <rFont val="Calibri"/>
        <family val="2"/>
        <charset val="1"/>
      </rPr>
      <t xml:space="preserve">I</t>
    </r>
    <r>
      <rPr>
        <b val="true"/>
        <vertAlign val="subscript"/>
        <sz val="11"/>
        <color rgb="FF000000"/>
        <rFont val="Calibri"/>
        <family val="2"/>
        <charset val="1"/>
      </rPr>
      <t xml:space="preserve">0</t>
    </r>
  </si>
  <si>
    <t xml:space="preserve">VR</t>
  </si>
  <si>
    <t xml:space="preserve">CMPC (k) =</t>
  </si>
  <si>
    <t xml:space="preserve">a.a.</t>
  </si>
  <si>
    <t xml:space="preserve">Seguro</t>
  </si>
  <si>
    <t xml:space="preserve">Revisões</t>
  </si>
  <si>
    <t xml:space="preserve">Impostos</t>
  </si>
  <si>
    <t xml:space="preserve">Pneus</t>
  </si>
  <si>
    <t xml:space="preserve">1..5</t>
  </si>
  <si>
    <t xml:space="preserve">Período</t>
  </si>
  <si>
    <t xml:space="preserve">FC (Carro)</t>
  </si>
  <si>
    <t xml:space="preserve">FC (Aluguel)</t>
  </si>
  <si>
    <t xml:space="preserve">Carro - Aluguel</t>
  </si>
  <si>
    <t xml:space="preserve">Obs.: Carro próprio em detrimento de alugar carro.</t>
  </si>
  <si>
    <t xml:space="preserve">Aluguel</t>
  </si>
  <si>
    <t xml:space="preserve">VPL =</t>
  </si>
  <si>
    <t xml:space="preserve">Investimento viável economicamente-financeiramente.</t>
  </si>
  <si>
    <t xml:space="preserve">TIR =</t>
  </si>
  <si>
    <t xml:space="preserve">VPL &lt; 0 e TIR &gt; 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</si>
</sst>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&quot;R$ &quot;#,##0.00;[RED]&quot;-R$ &quot;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6" activeCellId="0" sqref="L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7" min="7" style="0" width="10.43"/>
    <col collapsed="false" customWidth="true" hidden="false" outlineLevel="0" max="8" min="8" style="0" width="9.71"/>
    <col collapsed="false" customWidth="true" hidden="false" outlineLevel="0" max="9" min="9" style="0" width="11.85"/>
    <col collapsed="false" customWidth="true" hidden="false" outlineLevel="0" max="10" min="10" style="0" width="14.28"/>
  </cols>
  <sheetData>
    <row r="2" customFormat="false" ht="15" hidden="false" customHeight="false" outlineLevel="0" collapsed="false">
      <c r="B2" s="1" t="s">
        <v>0</v>
      </c>
    </row>
    <row r="4" customFormat="false" ht="15" hidden="false" customHeight="false" outlineLevel="0" collapsed="false">
      <c r="B4" s="1" t="s">
        <v>1</v>
      </c>
    </row>
    <row r="5" customFormat="false" ht="18" hidden="false" customHeight="false" outlineLevel="0" collapsed="false">
      <c r="B5" s="2" t="s">
        <v>2</v>
      </c>
      <c r="C5" s="2" t="s">
        <v>3</v>
      </c>
    </row>
    <row r="6" customFormat="false" ht="15" hidden="false" customHeight="false" outlineLevel="0" collapsed="false">
      <c r="B6" s="3" t="n">
        <v>-23864</v>
      </c>
      <c r="C6" s="3" t="n">
        <v>16279</v>
      </c>
      <c r="G6" s="3" t="s">
        <v>4</v>
      </c>
      <c r="H6" s="4" t="n">
        <v>0.2</v>
      </c>
      <c r="I6" s="3" t="s">
        <v>5</v>
      </c>
    </row>
    <row r="7" customFormat="false" ht="15" hidden="false" customHeight="false" outlineLevel="0" collapsed="false">
      <c r="G7" s="5"/>
      <c r="H7" s="5"/>
      <c r="I7" s="5"/>
    </row>
    <row r="8" customFormat="false" ht="15.75" hidden="false" customHeight="false" outlineLevel="0" collapsed="false">
      <c r="B8" s="2" t="s">
        <v>6</v>
      </c>
      <c r="C8" s="2" t="s">
        <v>7</v>
      </c>
      <c r="D8" s="2" t="s">
        <v>8</v>
      </c>
      <c r="E8" s="2" t="s">
        <v>9</v>
      </c>
      <c r="G8" s="5"/>
      <c r="H8" s="6"/>
      <c r="I8" s="6"/>
    </row>
    <row r="9" customFormat="false" ht="15" hidden="false" customHeight="false" outlineLevel="0" collapsed="false">
      <c r="A9" s="3" t="s">
        <v>10</v>
      </c>
      <c r="B9" s="3" t="n">
        <v>-120</v>
      </c>
      <c r="C9" s="3"/>
      <c r="D9" s="3" t="n">
        <v>-617.2</v>
      </c>
      <c r="E9" s="3"/>
      <c r="G9" s="7" t="s">
        <v>11</v>
      </c>
      <c r="H9" s="8" t="s">
        <v>12</v>
      </c>
      <c r="I9" s="8" t="s">
        <v>13</v>
      </c>
      <c r="J9" s="9" t="s">
        <v>14</v>
      </c>
      <c r="K9" s="10"/>
      <c r="L9" s="11" t="s">
        <v>15</v>
      </c>
    </row>
    <row r="10" customFormat="false" ht="13.8" hidden="false" customHeight="false" outlineLevel="0" collapsed="false">
      <c r="A10" s="3" t="n">
        <v>1</v>
      </c>
      <c r="B10" s="3"/>
      <c r="C10" s="3" t="n">
        <v>-765</v>
      </c>
      <c r="D10" s="3"/>
      <c r="E10" s="3"/>
      <c r="G10" s="12" t="n">
        <v>0</v>
      </c>
      <c r="H10" s="6" t="n">
        <f aca="false">B6</f>
        <v>-23864</v>
      </c>
      <c r="I10" s="6" t="n">
        <v>0</v>
      </c>
      <c r="J10" s="13"/>
    </row>
    <row r="11" customFormat="false" ht="13.8" hidden="false" customHeight="false" outlineLevel="0" collapsed="false">
      <c r="A11" s="3" t="n">
        <v>2</v>
      </c>
      <c r="B11" s="3"/>
      <c r="C11" s="3" t="n">
        <v>-956</v>
      </c>
      <c r="D11" s="3"/>
      <c r="E11" s="3"/>
      <c r="G11" s="12" t="n">
        <v>1</v>
      </c>
      <c r="H11" s="6" t="n">
        <f aca="false">$B$9+$D$9+C10+E10</f>
        <v>-1502.2</v>
      </c>
      <c r="I11" s="6" t="n">
        <f aca="false">$B$17*12</f>
        <v>-20400</v>
      </c>
      <c r="J11" s="13" t="n">
        <f aca="false">H11-I11</f>
        <v>18897.8</v>
      </c>
    </row>
    <row r="12" customFormat="false" ht="13.8" hidden="false" customHeight="false" outlineLevel="0" collapsed="false">
      <c r="A12" s="3" t="n">
        <v>3</v>
      </c>
      <c r="B12" s="3"/>
      <c r="C12" s="3" t="n">
        <v>-765</v>
      </c>
      <c r="D12" s="3"/>
      <c r="E12" s="3" t="n">
        <v>-2500</v>
      </c>
      <c r="G12" s="12" t="n">
        <v>2</v>
      </c>
      <c r="H12" s="6" t="n">
        <f aca="false">$B$9+$D$9+C11+E11</f>
        <v>-1693.2</v>
      </c>
      <c r="I12" s="6" t="n">
        <f aca="false">$B$17*12</f>
        <v>-20400</v>
      </c>
      <c r="J12" s="13" t="n">
        <f aca="false">H12-I12</f>
        <v>18706.8</v>
      </c>
    </row>
    <row r="13" customFormat="false" ht="13.8" hidden="false" customHeight="false" outlineLevel="0" collapsed="false">
      <c r="A13" s="3" t="n">
        <v>4</v>
      </c>
      <c r="B13" s="3"/>
      <c r="C13" s="3" t="n">
        <v>-1050</v>
      </c>
      <c r="D13" s="3"/>
      <c r="E13" s="3"/>
      <c r="G13" s="12" t="n">
        <v>3</v>
      </c>
      <c r="H13" s="6" t="n">
        <f aca="false">$B$9+$D$9+C12+E12</f>
        <v>-4002.2</v>
      </c>
      <c r="I13" s="6" t="n">
        <f aca="false">$B$17*12</f>
        <v>-20400</v>
      </c>
      <c r="J13" s="13" t="n">
        <f aca="false">H13-I13</f>
        <v>16397.8</v>
      </c>
    </row>
    <row r="14" customFormat="false" ht="13.8" hidden="false" customHeight="false" outlineLevel="0" collapsed="false">
      <c r="A14" s="3" t="n">
        <v>5</v>
      </c>
      <c r="B14" s="3"/>
      <c r="C14" s="3" t="n">
        <v>-821</v>
      </c>
      <c r="D14" s="3"/>
      <c r="E14" s="3"/>
      <c r="G14" s="12" t="n">
        <v>4</v>
      </c>
      <c r="H14" s="6" t="n">
        <f aca="false">$B$9+$D$9+C13+E13</f>
        <v>-1787.2</v>
      </c>
      <c r="I14" s="6" t="n">
        <f aca="false">$B$17*12</f>
        <v>-20400</v>
      </c>
      <c r="J14" s="13" t="n">
        <f aca="false">H14-I14</f>
        <v>18612.8</v>
      </c>
    </row>
    <row r="15" customFormat="false" ht="13.8" hidden="false" customHeight="false" outlineLevel="0" collapsed="false">
      <c r="G15" s="12" t="n">
        <v>5</v>
      </c>
      <c r="H15" s="6" t="n">
        <f aca="false">$B$9+$D$9+C14+E14+C6</f>
        <v>14720.8</v>
      </c>
      <c r="I15" s="6" t="n">
        <f aca="false">$B$17*12</f>
        <v>-20400</v>
      </c>
      <c r="J15" s="13" t="n">
        <f aca="false">H15-I15</f>
        <v>35120.8</v>
      </c>
    </row>
    <row r="16" customFormat="false" ht="15" hidden="false" customHeight="false" outlineLevel="0" collapsed="false">
      <c r="B16" s="2" t="s">
        <v>16</v>
      </c>
      <c r="G16" s="14" t="s">
        <v>17</v>
      </c>
      <c r="H16" s="3"/>
      <c r="I16" s="3"/>
      <c r="J16" s="15" t="n">
        <f aca="false">NPV(H6,J11:J15)+J10</f>
        <v>61318.8096707819</v>
      </c>
      <c r="L16" s="0" t="s">
        <v>18</v>
      </c>
    </row>
    <row r="17" customFormat="false" ht="15.75" hidden="false" customHeight="false" outlineLevel="0" collapsed="false">
      <c r="A17" s="3" t="s">
        <v>10</v>
      </c>
      <c r="B17" s="3" t="n">
        <v>-1700</v>
      </c>
      <c r="G17" s="16" t="s">
        <v>19</v>
      </c>
      <c r="H17" s="17"/>
      <c r="I17" s="18"/>
      <c r="J17" s="19" t="e">
        <f aca="false">IRR(J10:J15)</f>
        <v>#N/A</v>
      </c>
      <c r="L17" s="0" t="s">
        <v>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2023-01-23T04:29:32Z</dcterms:created>
  <dc:creator>Sávio Dias</dc:creator>
  <dc:description/>
  <dc:language>pt-BR</dc:language>
  <cp:lastModifiedBy/>
  <dcterms:modified xsi:type="dcterms:W3CDTF">2023-01-23T23:55:21Z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