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hidePivotFieldList="1" defaultThemeVersion="124226"/>
  <bookViews>
    <workbookView xWindow="0" yWindow="0" windowWidth="19635" windowHeight="6720"/>
  </bookViews>
  <sheets>
    <sheet name="Agenda e RAT" sheetId="2" r:id="rId1"/>
    <sheet name="Clientes" sheetId="1" r:id="rId2"/>
  </sheets>
  <definedNames>
    <definedName name="_xlnm._FilterDatabase" localSheetId="0" hidden="1">'Agenda e RAT'!$A$8:$I$18</definedName>
    <definedName name="_xlnm.Print_Area" localSheetId="0">'Agenda e RAT'!$A$1:$I$30</definedName>
    <definedName name="CLIENTE" comment="Relação de Clientes">Clientes!$A:$A</definedName>
    <definedName name="Cobrar">Clientes!$H$1:$H$3</definedName>
    <definedName name="_xlnm.Criteria" localSheetId="0">'Agenda e RAT'!$B$4</definedName>
    <definedName name="Empresa">'Agenda e RAT'!$B$4</definedName>
  </definedNames>
  <calcPr calcId="152511"/>
</workbook>
</file>

<file path=xl/calcChain.xml><?xml version="1.0" encoding="utf-8"?>
<calcChain xmlns="http://schemas.openxmlformats.org/spreadsheetml/2006/main">
  <c r="K17" i="2" l="1"/>
  <c r="K18" i="2"/>
  <c r="E11" i="2"/>
  <c r="E12" i="2"/>
  <c r="H11" i="2"/>
  <c r="H12" i="2"/>
  <c r="I11" i="2"/>
  <c r="K11" i="2" s="1"/>
  <c r="I12" i="2"/>
  <c r="K12" i="2" s="1"/>
  <c r="E13" i="2"/>
  <c r="E14" i="2"/>
  <c r="H13" i="2"/>
  <c r="H14" i="2"/>
  <c r="I13" i="2"/>
  <c r="K13" i="2" s="1"/>
  <c r="I14" i="2"/>
  <c r="K14" i="2" s="1"/>
  <c r="E15" i="2"/>
  <c r="E16" i="2"/>
  <c r="H15" i="2"/>
  <c r="H16" i="2"/>
  <c r="I15" i="2"/>
  <c r="K15" i="2" s="1"/>
  <c r="I16" i="2"/>
  <c r="K16" i="2" s="1"/>
  <c r="E9" i="2" l="1"/>
  <c r="E10" i="2"/>
  <c r="E17" i="2"/>
  <c r="E18" i="2"/>
  <c r="I9" i="2" l="1"/>
  <c r="K9" i="2" s="1"/>
  <c r="H10" i="2"/>
  <c r="I10" i="2"/>
  <c r="K10" i="2" s="1"/>
  <c r="H17" i="2"/>
  <c r="I17" i="2"/>
  <c r="I18" i="2" l="1"/>
  <c r="H18" i="2"/>
  <c r="I19" i="2" l="1"/>
  <c r="K19" i="2" l="1"/>
  <c r="H9" i="2" l="1"/>
  <c r="H19" i="2" s="1"/>
  <c r="F19" i="2"/>
  <c r="E21" i="2" s="1"/>
  <c r="E19" i="2" l="1"/>
  <c r="E22" i="2" l="1"/>
  <c r="E24" i="2" s="1"/>
</calcChain>
</file>

<file path=xl/comments1.xml><?xml version="1.0" encoding="utf-8"?>
<comments xmlns="http://schemas.openxmlformats.org/spreadsheetml/2006/main">
  <authors>
    <author>Autor</author>
  </authors>
  <commentList>
    <comment ref="C33" authorId="0" shapeId="0">
      <text>
        <r>
          <rPr>
            <b/>
            <sz val="9"/>
            <color indexed="81"/>
            <rFont val="Segoe UI"/>
            <charset val="1"/>
          </rPr>
          <t>Valor Hora 135,00 até Dezembro/2018, APARTIR DE JANEIRO 140,00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<sst xmlns="http://schemas.openxmlformats.org/spreadsheetml/2006/main" count="46" uniqueCount="36">
  <si>
    <t>CLIENTE</t>
  </si>
  <si>
    <t>MODULOS</t>
  </si>
  <si>
    <t>VLR. HORA TÉCNICO</t>
  </si>
  <si>
    <t>OUTROS</t>
  </si>
  <si>
    <t>RESPONSÁVEL</t>
  </si>
  <si>
    <t>Empresa:</t>
  </si>
  <si>
    <t>Sistema</t>
  </si>
  <si>
    <t>Local</t>
  </si>
  <si>
    <t>Repr.Cliente:</t>
  </si>
  <si>
    <t>N</t>
  </si>
  <si>
    <t>Observação:</t>
  </si>
  <si>
    <t>Valor Total</t>
  </si>
  <si>
    <t>Consultores / Atendentes</t>
  </si>
  <si>
    <t>Responsável da empresa</t>
  </si>
  <si>
    <t xml:space="preserve">          R A T  -  R E L A TÓ R I O  DE   A T E N D I M E N T O  T É C N I C O</t>
  </si>
  <si>
    <t>Data</t>
  </si>
  <si>
    <t>Qtd.Horas</t>
  </si>
  <si>
    <t>Cobrar</t>
  </si>
  <si>
    <t>Atividade</t>
  </si>
  <si>
    <t>S</t>
  </si>
  <si>
    <t>Nº Orçam.:</t>
  </si>
  <si>
    <t>Hr.Não Cobrar</t>
  </si>
  <si>
    <t>Hr. Cobrar</t>
  </si>
  <si>
    <t>Desloc.</t>
  </si>
  <si>
    <t>Hr.Início</t>
  </si>
  <si>
    <t>Hr.Final</t>
  </si>
  <si>
    <t>Total de Horas</t>
  </si>
  <si>
    <t>Horas Deslocamento</t>
  </si>
  <si>
    <t>Valor da Hora Técnica</t>
  </si>
  <si>
    <t>OK</t>
  </si>
  <si>
    <t>Total Horas a Cobrar</t>
  </si>
  <si>
    <r>
      <rPr>
        <b/>
        <u/>
        <sz val="14"/>
        <color theme="1"/>
        <rFont val="Arial"/>
        <family val="2"/>
      </rPr>
      <t>Quantidade Mínima</t>
    </r>
    <r>
      <rPr>
        <b/>
        <sz val="14"/>
        <color theme="1"/>
        <rFont val="Arial"/>
        <family val="2"/>
      </rPr>
      <t xml:space="preserve"> de hora a ser</t>
    </r>
  </si>
  <si>
    <t>cobrada é de 01:00 (uma) hora.</t>
  </si>
  <si>
    <t>VALOR TOTAL PARCIAL</t>
  </si>
  <si>
    <t>Consultor/Atendente: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</si>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</sst>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000"/>
    <numFmt numFmtId="166" formatCode="[h]:mm"/>
    <numFmt numFmtId="167" formatCode="&quot;R$ &quot;#,##0.00_);[Red]\(&quot;R$ &quot;#,##0.00\)"/>
    <numFmt numFmtId="168" formatCode="&quot;R$ &quot;#,##0.00"/>
    <numFmt numFmtId="169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6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3" fillId="2" borderId="1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vertical="center"/>
    </xf>
    <xf numFmtId="14" fontId="4" fillId="2" borderId="2" xfId="0" applyNumberFormat="1" applyFont="1" applyFill="1" applyBorder="1" applyAlignment="1" applyProtection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14" fontId="4" fillId="0" borderId="3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2" borderId="4" xfId="0" applyNumberFormat="1" applyFont="1" applyFill="1" applyBorder="1" applyAlignment="1" applyProtection="1">
      <alignment horizontal="center" vertical="center"/>
    </xf>
    <xf numFmtId="14" fontId="3" fillId="2" borderId="6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5" fillId="2" borderId="7" xfId="0" applyFont="1" applyFill="1" applyBorder="1" applyAlignment="1" applyProtection="1">
      <alignment vertical="center"/>
    </xf>
    <xf numFmtId="0" fontId="4" fillId="2" borderId="7" xfId="0" applyNumberFormat="1" applyFont="1" applyFill="1" applyBorder="1" applyAlignment="1" applyProtection="1">
      <alignment vertical="center"/>
    </xf>
    <xf numFmtId="0" fontId="4" fillId="2" borderId="8" xfId="0" applyNumberFormat="1" applyFont="1" applyFill="1" applyBorder="1" applyAlignment="1" applyProtection="1">
      <alignment vertical="center"/>
    </xf>
    <xf numFmtId="0" fontId="4" fillId="2" borderId="9" xfId="0" applyNumberFormat="1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14" fontId="4" fillId="2" borderId="1" xfId="0" applyNumberFormat="1" applyFont="1" applyFill="1" applyBorder="1" applyAlignment="1" applyProtection="1">
      <alignment horizontal="left" vertical="center"/>
    </xf>
    <xf numFmtId="14" fontId="4" fillId="2" borderId="3" xfId="0" applyNumberFormat="1" applyFont="1" applyFill="1" applyBorder="1" applyAlignment="1" applyProtection="1">
      <alignment horizontal="center" vertical="center"/>
    </xf>
    <xf numFmtId="14" fontId="5" fillId="2" borderId="7" xfId="0" applyNumberFormat="1" applyFont="1" applyFill="1" applyBorder="1" applyAlignment="1" applyProtection="1">
      <alignment vertical="center"/>
    </xf>
    <xf numFmtId="165" fontId="4" fillId="2" borderId="7" xfId="0" applyNumberFormat="1" applyFont="1" applyFill="1" applyBorder="1" applyAlignment="1" applyProtection="1">
      <alignment vertical="center" wrapText="1"/>
    </xf>
    <xf numFmtId="165" fontId="4" fillId="2" borderId="8" xfId="0" applyNumberFormat="1" applyFont="1" applyFill="1" applyBorder="1" applyAlignment="1" applyProtection="1">
      <alignment vertical="center" wrapText="1"/>
    </xf>
    <xf numFmtId="165" fontId="4" fillId="2" borderId="9" xfId="0" applyNumberFormat="1" applyFont="1" applyFill="1" applyBorder="1" applyAlignment="1" applyProtection="1">
      <alignment vertical="center" wrapText="1"/>
    </xf>
    <xf numFmtId="14" fontId="5" fillId="2" borderId="6" xfId="0" applyNumberFormat="1" applyFont="1" applyFill="1" applyBorder="1" applyAlignment="1" applyProtection="1">
      <alignment vertical="center"/>
    </xf>
    <xf numFmtId="0" fontId="5" fillId="0" borderId="4" xfId="0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14" fontId="5" fillId="0" borderId="0" xfId="0" applyNumberFormat="1" applyFont="1" applyFill="1" applyBorder="1" applyAlignment="1" applyProtection="1">
      <alignment horizontal="center" vertical="center"/>
    </xf>
    <xf numFmtId="14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20" fontId="3" fillId="0" borderId="10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166" fontId="5" fillId="2" borderId="10" xfId="0" applyNumberFormat="1" applyFont="1" applyFill="1" applyBorder="1" applyAlignment="1" applyProtection="1">
      <alignment horizontal="center" vertical="center"/>
    </xf>
    <xf numFmtId="2" fontId="5" fillId="2" borderId="10" xfId="0" applyNumberFormat="1" applyFont="1" applyFill="1" applyBorder="1" applyAlignment="1" applyProtection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166" fontId="7" fillId="0" borderId="10" xfId="0" applyNumberFormat="1" applyFont="1" applyBorder="1" applyAlignment="1">
      <alignment vertical="center"/>
    </xf>
    <xf numFmtId="43" fontId="7" fillId="0" borderId="10" xfId="1" applyNumberFormat="1" applyFont="1" applyBorder="1" applyAlignment="1">
      <alignment vertical="center"/>
    </xf>
    <xf numFmtId="43" fontId="5" fillId="0" borderId="10" xfId="1" applyNumberFormat="1" applyFont="1" applyFill="1" applyBorder="1" applyAlignment="1" applyProtection="1">
      <alignment vertical="center" wrapText="1"/>
    </xf>
    <xf numFmtId="14" fontId="3" fillId="0" borderId="0" xfId="0" applyNumberFormat="1" applyFont="1" applyAlignment="1">
      <alignment vertical="center"/>
    </xf>
    <xf numFmtId="0" fontId="4" fillId="0" borderId="11" xfId="0" applyFont="1" applyFill="1" applyBorder="1" applyAlignment="1" applyProtection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Fill="1" applyBorder="1" applyAlignment="1" applyProtection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166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166" fontId="6" fillId="0" borderId="10" xfId="0" applyNumberFormat="1" applyFont="1" applyBorder="1" applyAlignment="1">
      <alignment horizontal="left" vertical="center"/>
    </xf>
    <xf numFmtId="2" fontId="6" fillId="0" borderId="10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wrapText="1"/>
    </xf>
    <xf numFmtId="4" fontId="0" fillId="0" borderId="0" xfId="0" applyNumberFormat="1" applyAlignment="1">
      <alignment vertical="center"/>
    </xf>
    <xf numFmtId="4" fontId="0" fillId="0" borderId="10" xfId="0" applyNumberFormat="1" applyBorder="1" applyAlignment="1">
      <alignment horizontal="center" vertical="center"/>
    </xf>
    <xf numFmtId="0" fontId="1" fillId="3" borderId="10" xfId="0" applyFont="1" applyFill="1" applyBorder="1"/>
    <xf numFmtId="167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10" xfId="0" applyFont="1" applyFill="1" applyBorder="1"/>
    <xf numFmtId="0" fontId="0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167" fontId="0" fillId="3" borderId="10" xfId="0" applyNumberFormat="1" applyFont="1" applyFill="1" applyBorder="1" applyAlignment="1">
      <alignment horizontal="center"/>
    </xf>
    <xf numFmtId="168" fontId="1" fillId="3" borderId="10" xfId="0" applyNumberFormat="1" applyFont="1" applyFill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169" fontId="1" fillId="3" borderId="10" xfId="0" applyNumberFormat="1" applyFont="1" applyFill="1" applyBorder="1" applyAlignment="1">
      <alignment horizontal="center"/>
    </xf>
    <xf numFmtId="167" fontId="1" fillId="3" borderId="13" xfId="0" applyNumberFormat="1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" fillId="0" borderId="10" xfId="0" applyFont="1" applyBorder="1"/>
    <xf numFmtId="0" fontId="4" fillId="0" borderId="2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left" vertical="center"/>
    </xf>
    <xf numFmtId="0" fontId="4" fillId="2" borderId="9" xfId="0" applyFont="1" applyFill="1" applyBorder="1" applyAlignment="1" applyProtection="1">
      <alignment horizontal="left" vertical="center"/>
    </xf>
    <xf numFmtId="14" fontId="4" fillId="2" borderId="7" xfId="0" applyNumberFormat="1" applyFont="1" applyFill="1" applyBorder="1" applyAlignment="1" applyProtection="1">
      <alignment horizontal="left" vertical="center"/>
    </xf>
    <xf numFmtId="0" fontId="7" fillId="0" borderId="10" xfId="0" applyFont="1" applyBorder="1" applyAlignment="1">
      <alignment horizontal="left" vertical="center"/>
    </xf>
    <xf numFmtId="14" fontId="5" fillId="2" borderId="10" xfId="0" applyNumberFormat="1" applyFont="1" applyFill="1" applyBorder="1" applyAlignment="1" applyProtection="1">
      <alignment horizontal="left" vertical="center"/>
    </xf>
  </cellXfs>
  <cellStyles count="2">
    <cellStyle name="Moeda" xfId="1" builtinId="4"/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R$ &quot;#,##0.00_);[Red]\(&quot;R$ &quot;#,##0.00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&quot;R$ &quot;#,##0.00_);[Red]\(&quot;R$ &quot;#,##0.00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166" formatCode="[h]:m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166" formatCode="[h]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4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8:K18" headerRowDxfId="33" dataDxfId="31" totalsRowDxfId="29" headerRowBorderDxfId="32" tableBorderDxfId="30">
  <autoFilter ref="A8:K18"/>
  <tableColumns count="11">
    <tableColumn id="9" name="Data" dataDxfId="28" totalsRowDxfId="27"/>
    <tableColumn id="10" name="Atividade" dataDxfId="26" totalsRowDxfId="25"/>
    <tableColumn id="2" name="Hr.Início" dataDxfId="24" totalsRowDxfId="23"/>
    <tableColumn id="3" name="Hr.Final" dataDxfId="22" totalsRowDxfId="21"/>
    <tableColumn id="4" name="Qtd.Horas" dataDxfId="20" totalsRowDxfId="19">
      <calculatedColumnFormula>Tabela1[[#This Row],[Hr.Final]]-Tabela1[[#This Row],[Hr.Início]]</calculatedColumnFormula>
    </tableColumn>
    <tableColumn id="5" name="Desloc." dataDxfId="18" totalsRowDxfId="17"/>
    <tableColumn id="6" name="Cobrar" dataDxfId="16" totalsRowDxfId="15"/>
    <tableColumn id="11" name="Hr.Não Cobrar" dataDxfId="14" totalsRowDxfId="13">
      <calculatedColumnFormula>IF(G9="N",HOUR(E9)+(MINUTE(E9)/60),"-")</calculatedColumnFormula>
    </tableColumn>
    <tableColumn id="12" name="Hr. Cobrar" totalsRowFunction="sum" dataDxfId="12" totalsRowDxfId="11">
      <calculatedColumnFormula>IF(G9="S",HOUR(E9)+(MINUTE(E9)/60),"-")</calculatedColumnFormula>
    </tableColumn>
    <tableColumn id="7" name="OK" dataDxfId="10"/>
    <tableColumn id="8" name="VALOR TOTAL PARCIAL" dataDxfId="9" totalsRowDxfId="8">
      <calculatedColumnFormula>(LOOKUP($B$4,Tabela2[CLIENTE],Tabela2[VLR. HORA TÉCNICO]) * I9)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146" totalsRowShown="0" headerRowDxfId="7">
  <autoFilter ref="A1:E146"/>
  <tableColumns count="5">
    <tableColumn id="1" name="CLIENTE" dataDxfId="6"/>
    <tableColumn id="2" name="MODULOS" dataDxfId="5"/>
    <tableColumn id="3" name="VLR. HORA TÉCNICO" dataDxfId="4"/>
    <tableColumn id="4" name="OUTROS" dataDxfId="3"/>
    <tableColumn id="5" name="RESPONSÁVEL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H1:H3" totalsRowShown="0" headerRowDxfId="2" dataDxfId="1">
  <autoFilter ref="H1:H3"/>
  <tableColumns count="1">
    <tableColumn id="1" name="Cobra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R29"/>
  <sheetViews>
    <sheetView tabSelected="1" zoomScale="80" zoomScaleNormal="80" workbookViewId="0">
      <pane ySplit="8" topLeftCell="A9" activePane="bottomLeft" state="frozen"/>
      <selection pane="bottomLeft" activeCell="D9" sqref="D9"/>
    </sheetView>
  </sheetViews>
  <sheetFormatPr defaultRowHeight="18.75" x14ac:dyDescent="0.25"/>
  <cols>
    <col min="1" max="1" width="30.28515625" style="56" bestFit="1" customWidth="1"/>
    <col min="2" max="2" width="51" style="64" customWidth="1"/>
    <col min="3" max="4" width="14.28515625" style="58" customWidth="1"/>
    <col min="5" max="5" width="14.28515625" style="65" customWidth="1"/>
    <col min="6" max="6" width="11" style="65" customWidth="1"/>
    <col min="7" max="7" width="14.140625" style="12" customWidth="1"/>
    <col min="8" max="9" width="14.85546875" style="66" customWidth="1"/>
    <col min="10" max="10" width="16.140625" style="12" customWidth="1"/>
    <col min="11" max="11" width="28.140625" style="71" customWidth="1"/>
    <col min="12" max="16384" width="9.140625" style="5"/>
  </cols>
  <sheetData>
    <row r="1" spans="1:18" customFormat="1" x14ac:dyDescent="0.25">
      <c r="A1" s="6"/>
      <c r="B1" s="7"/>
      <c r="C1" s="8"/>
      <c r="D1" s="7"/>
      <c r="E1" s="9"/>
      <c r="F1" s="10"/>
      <c r="G1" s="9"/>
      <c r="H1" s="9"/>
      <c r="I1" s="11"/>
      <c r="J1" s="12"/>
      <c r="K1" s="71"/>
      <c r="L1" s="5"/>
      <c r="M1" s="5"/>
      <c r="N1" s="5"/>
      <c r="O1" s="5"/>
      <c r="P1" s="5"/>
      <c r="Q1" s="5"/>
      <c r="R1" s="5"/>
    </row>
    <row r="2" spans="1:18" customFormat="1" ht="20.25" x14ac:dyDescent="0.25">
      <c r="A2" s="13"/>
      <c r="B2" s="89" t="s">
        <v>14</v>
      </c>
      <c r="C2" s="89"/>
      <c r="D2" s="89"/>
      <c r="E2" s="89"/>
      <c r="F2" s="89"/>
      <c r="G2" s="89"/>
      <c r="H2" s="89"/>
      <c r="I2" s="90"/>
      <c r="J2" s="12"/>
      <c r="K2" s="71"/>
      <c r="L2" s="5"/>
      <c r="M2" s="5"/>
      <c r="N2" s="5"/>
      <c r="O2" s="5"/>
      <c r="P2" s="5"/>
      <c r="Q2" s="5"/>
      <c r="R2" s="5"/>
    </row>
    <row r="3" spans="1:18" customFormat="1" x14ac:dyDescent="0.25">
      <c r="A3" s="14"/>
      <c r="B3" s="15"/>
      <c r="C3" s="16"/>
      <c r="D3" s="16"/>
      <c r="E3" s="16"/>
      <c r="F3" s="16"/>
      <c r="G3" s="16"/>
      <c r="H3" s="16"/>
      <c r="I3" s="17"/>
      <c r="J3" s="12"/>
      <c r="K3" s="71"/>
      <c r="L3" s="5"/>
      <c r="M3" s="5"/>
      <c r="N3" s="5"/>
      <c r="O3" s="5"/>
      <c r="P3" s="5"/>
      <c r="Q3" s="5"/>
      <c r="R3" s="5"/>
    </row>
    <row r="4" spans="1:18" customFormat="1" x14ac:dyDescent="0.25">
      <c r="A4" s="18" t="s">
        <v>5</v>
      </c>
      <c r="B4" s="19"/>
      <c r="C4" s="20"/>
      <c r="D4" s="20"/>
      <c r="E4" s="20"/>
      <c r="F4" s="21"/>
      <c r="G4" s="22" t="s">
        <v>6</v>
      </c>
      <c r="H4" s="23"/>
      <c r="I4" s="24"/>
      <c r="J4" s="12"/>
      <c r="K4" s="71"/>
      <c r="L4" s="5"/>
      <c r="M4" s="5"/>
      <c r="N4" s="5"/>
      <c r="O4" s="5"/>
      <c r="P4" s="5"/>
      <c r="Q4" s="5"/>
      <c r="R4" s="5"/>
    </row>
    <row r="5" spans="1:18" customFormat="1" x14ac:dyDescent="0.25">
      <c r="A5" s="25" t="s">
        <v>34</v>
      </c>
      <c r="B5" s="26"/>
      <c r="C5" s="27"/>
      <c r="D5" s="27"/>
      <c r="E5" s="27"/>
      <c r="F5" s="28"/>
      <c r="G5" s="22" t="s">
        <v>7</v>
      </c>
      <c r="H5" s="91"/>
      <c r="I5" s="92"/>
      <c r="J5" s="12"/>
      <c r="K5" s="71"/>
      <c r="L5" s="5"/>
      <c r="M5" s="5"/>
      <c r="N5" s="5"/>
      <c r="O5" s="5"/>
      <c r="P5" s="5"/>
      <c r="Q5" s="5"/>
      <c r="R5" s="5"/>
    </row>
    <row r="6" spans="1:18" customFormat="1" x14ac:dyDescent="0.25">
      <c r="A6" s="29" t="s">
        <v>8</v>
      </c>
      <c r="B6" s="19"/>
      <c r="C6" s="20"/>
      <c r="D6" s="20"/>
      <c r="E6" s="20"/>
      <c r="F6" s="21"/>
      <c r="G6" s="29" t="s">
        <v>20</v>
      </c>
      <c r="H6" s="93"/>
      <c r="I6" s="92"/>
      <c r="J6" s="12"/>
      <c r="K6" s="71"/>
      <c r="L6" s="5"/>
      <c r="M6" s="5"/>
      <c r="N6" s="5"/>
      <c r="O6" s="5"/>
      <c r="P6" s="5"/>
      <c r="Q6" s="5"/>
      <c r="R6" s="5"/>
    </row>
    <row r="7" spans="1:18" customFormat="1" x14ac:dyDescent="0.25">
      <c r="A7" s="30"/>
      <c r="B7" s="31"/>
      <c r="C7" s="31"/>
      <c r="D7" s="32"/>
      <c r="E7" s="33"/>
      <c r="F7" s="33"/>
      <c r="G7" s="33"/>
      <c r="H7" s="34"/>
      <c r="I7" s="35"/>
      <c r="J7" s="12"/>
      <c r="K7" s="71"/>
      <c r="L7" s="5"/>
      <c r="M7" s="5"/>
      <c r="N7" s="5"/>
      <c r="O7" s="5"/>
      <c r="P7" s="5"/>
      <c r="Q7" s="5"/>
      <c r="R7" s="5"/>
    </row>
    <row r="8" spans="1:18" s="4" customFormat="1" x14ac:dyDescent="0.25">
      <c r="A8" s="36" t="s">
        <v>15</v>
      </c>
      <c r="B8" s="37" t="s">
        <v>18</v>
      </c>
      <c r="C8" s="67" t="s">
        <v>24</v>
      </c>
      <c r="D8" s="67" t="s">
        <v>25</v>
      </c>
      <c r="E8" s="68" t="s">
        <v>16</v>
      </c>
      <c r="F8" s="68" t="s">
        <v>23</v>
      </c>
      <c r="G8" s="67" t="s">
        <v>17</v>
      </c>
      <c r="H8" s="69" t="s">
        <v>21</v>
      </c>
      <c r="I8" s="69" t="s">
        <v>22</v>
      </c>
      <c r="J8" s="38" t="s">
        <v>29</v>
      </c>
      <c r="K8" s="70" t="s">
        <v>33</v>
      </c>
    </row>
    <row r="9" spans="1:18" x14ac:dyDescent="0.25">
      <c r="A9" s="39"/>
      <c r="B9" s="40"/>
      <c r="C9" s="41"/>
      <c r="D9" s="41"/>
      <c r="E9" s="42">
        <f>Tabela1[[#This Row],[Hr.Final]]-Tabela1[[#This Row],[Hr.Início]]</f>
        <v>0</v>
      </c>
      <c r="F9" s="42"/>
      <c r="G9" s="38" t="s">
        <v>19</v>
      </c>
      <c r="H9" s="43" t="str">
        <f t="shared" ref="H9" si="0">IF(G9="N",HOUR(E9)+(MINUTE(E9)/60),"-")</f>
        <v>-</v>
      </c>
      <c r="I9" s="43">
        <f>IF(G9="S",HOUR(E9)+(MINUTE(E9)/60),"-")</f>
        <v>0</v>
      </c>
      <c r="J9" s="38"/>
      <c r="K9" s="74" t="e">
        <f>(LOOKUP($B$4,Tabela2[CLIENTE],Tabela2[VLR. HORA TÉCNICO]) * I9)</f>
        <v>#N/A</v>
      </c>
    </row>
    <row r="10" spans="1:18" x14ac:dyDescent="0.25">
      <c r="A10" s="39"/>
      <c r="B10" s="40"/>
      <c r="C10" s="41"/>
      <c r="D10" s="41"/>
      <c r="E10" s="42">
        <f>Tabela1[[#This Row],[Hr.Final]]-Tabela1[[#This Row],[Hr.Início]]</f>
        <v>0</v>
      </c>
      <c r="F10" s="42"/>
      <c r="G10" s="38" t="s">
        <v>19</v>
      </c>
      <c r="H10" s="43" t="str">
        <f>IF(G10="N",HOUR(E10)+(MINUTE(E10)/60),"-")</f>
        <v>-</v>
      </c>
      <c r="I10" s="43">
        <f>IF(G10="S",HOUR(E10)+(MINUTE(E10)/60),"-")</f>
        <v>0</v>
      </c>
      <c r="J10" s="38"/>
      <c r="K10" s="74" t="e">
        <f>(LOOKUP($B$4,Tabela2[CLIENTE],Tabela2[VLR. HORA TÉCNICO]) * I10)</f>
        <v>#N/A</v>
      </c>
    </row>
    <row r="11" spans="1:18" x14ac:dyDescent="0.25">
      <c r="A11" s="39"/>
      <c r="B11" s="40"/>
      <c r="C11" s="41"/>
      <c r="D11" s="41"/>
      <c r="E11" s="42">
        <f>Tabela1[[#This Row],[Hr.Final]]-Tabela1[[#This Row],[Hr.Início]]</f>
        <v>0</v>
      </c>
      <c r="F11" s="42"/>
      <c r="G11" s="38" t="s">
        <v>35</v>
      </c>
      <c r="H11" s="43" t="str">
        <f t="shared" ref="H11:H12" si="1">IF(G11="N",HOUR(E11)+(MINUTE(E11)/60),"-")</f>
        <v>-</v>
      </c>
      <c r="I11" s="43">
        <f t="shared" ref="I11:I12" si="2">IF(G11="S",HOUR(E11)+(MINUTE(E11)/60),"-")</f>
        <v>0</v>
      </c>
      <c r="J11" s="38"/>
      <c r="K11" s="74" t="e">
        <f>(LOOKUP($B$4,Tabela2[CLIENTE],Tabela2[VLR. HORA TÉCNICO]) * I11)</f>
        <v>#N/A</v>
      </c>
    </row>
    <row r="12" spans="1:18" x14ac:dyDescent="0.25">
      <c r="A12" s="39"/>
      <c r="B12" s="40"/>
      <c r="C12" s="41"/>
      <c r="D12" s="41"/>
      <c r="E12" s="42">
        <f>Tabela1[[#This Row],[Hr.Final]]-Tabela1[[#This Row],[Hr.Início]]</f>
        <v>0</v>
      </c>
      <c r="F12" s="42"/>
      <c r="G12" s="38" t="s">
        <v>35</v>
      </c>
      <c r="H12" s="43" t="str">
        <f t="shared" si="1"/>
        <v>-</v>
      </c>
      <c r="I12" s="43">
        <f t="shared" si="2"/>
        <v>0</v>
      </c>
      <c r="J12" s="38"/>
      <c r="K12" s="74" t="e">
        <f>(LOOKUP($B$4,Tabela2[CLIENTE],Tabela2[VLR. HORA TÉCNICO]) * I12)</f>
        <v>#N/A</v>
      </c>
    </row>
    <row r="13" spans="1:18" x14ac:dyDescent="0.25">
      <c r="A13" s="39"/>
      <c r="B13" s="40"/>
      <c r="C13" s="41"/>
      <c r="D13" s="41"/>
      <c r="E13" s="42">
        <f>Tabela1[[#This Row],[Hr.Final]]-Tabela1[[#This Row],[Hr.Início]]</f>
        <v>0</v>
      </c>
      <c r="F13" s="42"/>
      <c r="G13" s="38" t="s">
        <v>35</v>
      </c>
      <c r="H13" s="43" t="str">
        <f t="shared" ref="H13:H14" si="3">IF(G13="N",HOUR(E13)+(MINUTE(E13)/60),"-")</f>
        <v>-</v>
      </c>
      <c r="I13" s="43">
        <f t="shared" ref="I13:I14" si="4">IF(G13="S",HOUR(E13)+(MINUTE(E13)/60),"-")</f>
        <v>0</v>
      </c>
      <c r="J13" s="38"/>
      <c r="K13" s="74" t="e">
        <f>(LOOKUP($B$4,Tabela2[CLIENTE],Tabela2[VLR. HORA TÉCNICO]) * I13)</f>
        <v>#N/A</v>
      </c>
    </row>
    <row r="14" spans="1:18" x14ac:dyDescent="0.25">
      <c r="A14" s="39"/>
      <c r="B14" s="40"/>
      <c r="C14" s="41"/>
      <c r="D14" s="41"/>
      <c r="E14" s="42">
        <f>Tabela1[[#This Row],[Hr.Final]]-Tabela1[[#This Row],[Hr.Início]]</f>
        <v>0</v>
      </c>
      <c r="F14" s="42"/>
      <c r="G14" s="38" t="s">
        <v>35</v>
      </c>
      <c r="H14" s="43" t="str">
        <f t="shared" si="3"/>
        <v>-</v>
      </c>
      <c r="I14" s="43">
        <f t="shared" si="4"/>
        <v>0</v>
      </c>
      <c r="J14" s="38"/>
      <c r="K14" s="74" t="e">
        <f>(LOOKUP($B$4,Tabela2[CLIENTE],Tabela2[VLR. HORA TÉCNICO]) * I14)</f>
        <v>#N/A</v>
      </c>
    </row>
    <row r="15" spans="1:18" x14ac:dyDescent="0.25">
      <c r="A15" s="39"/>
      <c r="B15" s="40"/>
      <c r="C15" s="41"/>
      <c r="D15" s="41"/>
      <c r="E15" s="42">
        <f>Tabela1[[#This Row],[Hr.Final]]-Tabela1[[#This Row],[Hr.Início]]</f>
        <v>0</v>
      </c>
      <c r="F15" s="42"/>
      <c r="G15" s="38" t="s">
        <v>35</v>
      </c>
      <c r="H15" s="43" t="str">
        <f t="shared" ref="H15:H16" si="5">IF(G15="N",HOUR(E15)+(MINUTE(E15)/60),"-")</f>
        <v>-</v>
      </c>
      <c r="I15" s="43">
        <f t="shared" ref="I15:I16" si="6">IF(G15="S",HOUR(E15)+(MINUTE(E15)/60),"-")</f>
        <v>0</v>
      </c>
      <c r="J15" s="38"/>
      <c r="K15" s="74" t="e">
        <f>(LOOKUP($B$4,Tabela2[CLIENTE],Tabela2[VLR. HORA TÉCNICO]) * I15)</f>
        <v>#N/A</v>
      </c>
    </row>
    <row r="16" spans="1:18" x14ac:dyDescent="0.25">
      <c r="A16" s="39"/>
      <c r="B16" s="40"/>
      <c r="C16" s="41"/>
      <c r="D16" s="41"/>
      <c r="E16" s="42">
        <f>Tabela1[[#This Row],[Hr.Final]]-Tabela1[[#This Row],[Hr.Início]]</f>
        <v>0</v>
      </c>
      <c r="F16" s="42"/>
      <c r="G16" s="38" t="s">
        <v>35</v>
      </c>
      <c r="H16" s="43" t="str">
        <f t="shared" si="5"/>
        <v>-</v>
      </c>
      <c r="I16" s="43">
        <f t="shared" si="6"/>
        <v>0</v>
      </c>
      <c r="J16" s="38"/>
      <c r="K16" s="74" t="e">
        <f>(LOOKUP($B$4,Tabela2[CLIENTE],Tabela2[VLR. HORA TÉCNICO]) * I16)</f>
        <v>#N/A</v>
      </c>
    </row>
    <row r="17" spans="1:13" x14ac:dyDescent="0.25">
      <c r="A17" s="39"/>
      <c r="B17" s="40"/>
      <c r="C17" s="41"/>
      <c r="D17" s="41"/>
      <c r="E17" s="42">
        <f>Tabela1[[#This Row],[Hr.Final]]-Tabela1[[#This Row],[Hr.Início]]</f>
        <v>0</v>
      </c>
      <c r="F17" s="42"/>
      <c r="G17" s="38" t="s">
        <v>19</v>
      </c>
      <c r="H17" s="43" t="str">
        <f>IF(G17="N",HOUR(E17)+(MINUTE(E17)/60),"-")</f>
        <v>-</v>
      </c>
      <c r="I17" s="43">
        <f>IF(G17="S",HOUR(E17)+(MINUTE(E17)/60),"-")</f>
        <v>0</v>
      </c>
      <c r="J17" s="38"/>
      <c r="K17" s="74" t="e">
        <f>(LOOKUP($B$4,Tabela2[CLIENTE],Tabela2[VLR. HORA TÉCNICO]) * I17)</f>
        <v>#N/A</v>
      </c>
    </row>
    <row r="18" spans="1:13" x14ac:dyDescent="0.3">
      <c r="A18" s="39"/>
      <c r="B18" s="72"/>
      <c r="C18" s="41"/>
      <c r="D18" s="41"/>
      <c r="E18" s="42">
        <f>Tabela1[[#This Row],[Hr.Final]]-Tabela1[[#This Row],[Hr.Início]]</f>
        <v>0</v>
      </c>
      <c r="F18" s="42"/>
      <c r="G18" s="38" t="s">
        <v>19</v>
      </c>
      <c r="H18" s="43" t="str">
        <f t="shared" ref="H18" si="7">IF(G18="N",HOUR(E18)+(MINUTE(E18)/60),"-")</f>
        <v>-</v>
      </c>
      <c r="I18" s="43">
        <f t="shared" ref="I18" si="8">IF(G18="S",HOUR(E18)+(MINUTE(E18)/60),"-")</f>
        <v>0</v>
      </c>
      <c r="J18" s="38"/>
      <c r="K18" s="74" t="e">
        <f>(LOOKUP($B$4,Tabela2[CLIENTE],Tabela2[VLR. HORA TÉCNICO]) * I18)</f>
        <v>#N/A</v>
      </c>
    </row>
    <row r="19" spans="1:13" ht="18" x14ac:dyDescent="0.25">
      <c r="A19" s="95" t="s">
        <v>26</v>
      </c>
      <c r="B19" s="95"/>
      <c r="C19" s="95"/>
      <c r="D19" s="95"/>
      <c r="E19" s="44">
        <f>SUBTOTAL(109,Tabela1[Qtd.Horas])</f>
        <v>0</v>
      </c>
      <c r="F19" s="44">
        <f>SUBTOTAL(109,Tabela1[Desloc.])</f>
        <v>0</v>
      </c>
      <c r="G19" s="44"/>
      <c r="H19" s="45">
        <f>SUBTOTAL(109,Tabela1[Hr.Não Cobrar])</f>
        <v>0</v>
      </c>
      <c r="I19" s="45">
        <f>SUBTOTAL(109,Tabela1[Hr. Cobrar])</f>
        <v>0</v>
      </c>
      <c r="J19" s="45"/>
      <c r="K19" s="45" t="e">
        <f>SUBTOTAL(109,Tabela1[VALOR TOTAL PARCIAL])</f>
        <v>#N/A</v>
      </c>
    </row>
    <row r="20" spans="1:13" x14ac:dyDescent="0.25">
      <c r="A20" s="46"/>
      <c r="B20" s="47"/>
      <c r="C20" s="48"/>
      <c r="D20" s="48"/>
      <c r="E20" s="49"/>
      <c r="F20" s="49"/>
      <c r="G20" s="50"/>
      <c r="H20" s="51"/>
      <c r="I20" s="51"/>
    </row>
    <row r="21" spans="1:13" x14ac:dyDescent="0.25">
      <c r="A21" s="46"/>
      <c r="B21" s="52" t="s">
        <v>10</v>
      </c>
      <c r="C21" s="94" t="s">
        <v>27</v>
      </c>
      <c r="D21" s="94"/>
      <c r="E21" s="53">
        <f>F19</f>
        <v>0</v>
      </c>
      <c r="F21" s="49"/>
      <c r="G21" s="50"/>
      <c r="H21" s="51"/>
      <c r="I21" s="51"/>
    </row>
    <row r="22" spans="1:13" x14ac:dyDescent="0.25">
      <c r="A22" s="46"/>
      <c r="B22" s="47" t="s">
        <v>31</v>
      </c>
      <c r="C22" s="94" t="s">
        <v>30</v>
      </c>
      <c r="D22" s="94"/>
      <c r="E22" s="54">
        <f>I19</f>
        <v>0</v>
      </c>
      <c r="F22" s="49"/>
      <c r="G22" s="50"/>
      <c r="H22" s="51"/>
      <c r="I22" s="51"/>
    </row>
    <row r="23" spans="1:13" x14ac:dyDescent="0.25">
      <c r="A23" s="46"/>
      <c r="B23" s="47" t="s">
        <v>32</v>
      </c>
      <c r="C23" s="94" t="s">
        <v>28</v>
      </c>
      <c r="D23" s="94"/>
      <c r="E23" s="55"/>
      <c r="F23" s="49"/>
      <c r="G23" s="50"/>
      <c r="H23" s="51"/>
      <c r="I23" s="51"/>
    </row>
    <row r="24" spans="1:13" x14ac:dyDescent="0.25">
      <c r="A24" s="46"/>
      <c r="B24" s="47"/>
      <c r="C24" s="94" t="s">
        <v>11</v>
      </c>
      <c r="D24" s="94"/>
      <c r="E24" s="55">
        <f>E23*E22</f>
        <v>0</v>
      </c>
      <c r="F24" s="49"/>
      <c r="G24" s="50"/>
      <c r="H24" s="51"/>
      <c r="I24" s="51"/>
    </row>
    <row r="25" spans="1:13" x14ac:dyDescent="0.25">
      <c r="A25" s="46"/>
      <c r="B25" s="47"/>
      <c r="C25" s="48"/>
      <c r="D25" s="48"/>
      <c r="E25" s="49"/>
      <c r="F25" s="49"/>
      <c r="G25" s="50"/>
      <c r="H25" s="51"/>
      <c r="I25" s="51"/>
    </row>
    <row r="26" spans="1:13" x14ac:dyDescent="0.25">
      <c r="A26" s="46"/>
      <c r="B26" s="47"/>
      <c r="C26" s="48"/>
      <c r="D26" s="48"/>
      <c r="E26" s="49"/>
      <c r="F26" s="49"/>
      <c r="G26" s="50"/>
      <c r="H26" s="51"/>
      <c r="I26" s="51"/>
    </row>
    <row r="27" spans="1:13" x14ac:dyDescent="0.25">
      <c r="A27" s="46"/>
      <c r="B27" s="47"/>
      <c r="C27" s="48"/>
      <c r="D27" s="48"/>
      <c r="E27" s="49"/>
      <c r="F27" s="49"/>
      <c r="G27" s="50"/>
      <c r="H27" s="51"/>
      <c r="I27" s="51"/>
    </row>
    <row r="28" spans="1:13" x14ac:dyDescent="0.3">
      <c r="B28" s="57"/>
      <c r="E28" s="57"/>
      <c r="F28" s="57"/>
      <c r="G28" s="57"/>
      <c r="H28" s="59"/>
      <c r="I28" s="60"/>
      <c r="J28" s="61"/>
      <c r="M28" s="73"/>
    </row>
    <row r="29" spans="1:13" x14ac:dyDescent="0.3">
      <c r="B29" s="62" t="s">
        <v>12</v>
      </c>
      <c r="D29" s="63"/>
      <c r="E29" s="88" t="s">
        <v>13</v>
      </c>
      <c r="F29" s="88"/>
      <c r="G29" s="88"/>
      <c r="H29" s="88"/>
      <c r="I29" s="60"/>
      <c r="J29" s="61"/>
    </row>
  </sheetData>
  <protectedRanges>
    <protectedRange password="C74F" sqref="D29:E29 E28 B28:B29 F28:H29" name="Intervalo1"/>
  </protectedRanges>
  <mergeCells count="9">
    <mergeCell ref="E29:H29"/>
    <mergeCell ref="B2:I2"/>
    <mergeCell ref="H5:I5"/>
    <mergeCell ref="H6:I6"/>
    <mergeCell ref="C23:D23"/>
    <mergeCell ref="C24:D24"/>
    <mergeCell ref="A19:D19"/>
    <mergeCell ref="C21:D21"/>
    <mergeCell ref="C22:D22"/>
  </mergeCells>
  <dataValidations count="2">
    <dataValidation type="list" allowBlank="1" showInputMessage="1" showErrorMessage="1" sqref="B4">
      <formula1>CLIENTE</formula1>
    </dataValidation>
    <dataValidation type="decimal" operator="equal" allowBlank="1" showInputMessage="1" showErrorMessage="1" errorTitle="A T E N Ç Ã O !!!" error="_x000a_Está célula não pode ser alterada!" promptTitle="A T E N Ç Ã O !!!" prompt="_x000a_Está célula não pode ser alterada!" sqref="B28:B29 D29:E29 E28:H28">
      <formula1>999999999999</formula1>
    </dataValidation>
  </dataValidations>
  <pageMargins left="0.7" right="0.7" top="0.75" bottom="0.75" header="0.3" footer="0.3"/>
  <pageSetup paperSize="9" scale="52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Clientes!$H$2:$H$3</xm:f>
          </x14:formula1>
          <xm:sqref>G9:G18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H146"/>
  <sheetViews>
    <sheetView workbookViewId="0">
      <selection activeCell="C2" sqref="C2:E146"/>
    </sheetView>
  </sheetViews>
  <sheetFormatPr defaultRowHeight="15" x14ac:dyDescent="0.25"/>
  <cols>
    <col min="1" max="1" width="46.7109375" bestFit="1" customWidth="1"/>
    <col min="2" max="2" width="20.28515625" bestFit="1" customWidth="1"/>
    <col min="3" max="3" width="21.140625" bestFit="1" customWidth="1"/>
    <col min="4" max="4" width="21.42578125" bestFit="1" customWidth="1"/>
    <col min="5" max="5" width="17.7109375" bestFit="1" customWidth="1"/>
    <col min="8" max="8" width="11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 t="s">
        <v>17</v>
      </c>
    </row>
    <row r="2" spans="1:8" x14ac:dyDescent="0.25">
      <c r="A2" s="75"/>
      <c r="B2" s="75"/>
      <c r="C2" s="76"/>
      <c r="D2" s="77"/>
      <c r="H2" s="2" t="s">
        <v>19</v>
      </c>
    </row>
    <row r="3" spans="1:8" x14ac:dyDescent="0.25">
      <c r="A3" s="75"/>
      <c r="B3" s="75"/>
      <c r="C3" s="76"/>
      <c r="D3" s="77"/>
      <c r="H3" s="2" t="s">
        <v>9</v>
      </c>
    </row>
    <row r="4" spans="1:8" x14ac:dyDescent="0.25">
      <c r="A4" s="75"/>
      <c r="B4" s="75"/>
      <c r="C4" s="76"/>
      <c r="D4" s="77"/>
    </row>
    <row r="5" spans="1:8" x14ac:dyDescent="0.25">
      <c r="A5" s="75"/>
      <c r="B5" s="75"/>
      <c r="C5" s="76"/>
      <c r="D5" s="77"/>
    </row>
    <row r="6" spans="1:8" x14ac:dyDescent="0.25">
      <c r="A6" s="75"/>
      <c r="B6" s="75"/>
      <c r="C6" s="76"/>
      <c r="D6" s="77"/>
    </row>
    <row r="7" spans="1:8" x14ac:dyDescent="0.25">
      <c r="A7" s="75"/>
      <c r="B7" s="75"/>
      <c r="C7" s="76"/>
      <c r="D7" s="78"/>
    </row>
    <row r="8" spans="1:8" x14ac:dyDescent="0.25">
      <c r="A8" s="75"/>
      <c r="B8" s="75"/>
      <c r="C8" s="76"/>
      <c r="D8" s="77"/>
    </row>
    <row r="9" spans="1:8" x14ac:dyDescent="0.25">
      <c r="A9" s="75"/>
      <c r="B9" s="75"/>
      <c r="C9" s="76"/>
      <c r="D9" s="77"/>
    </row>
    <row r="10" spans="1:8" x14ac:dyDescent="0.25">
      <c r="A10" s="78"/>
      <c r="B10" s="78"/>
      <c r="C10" s="76"/>
      <c r="D10" s="79"/>
    </row>
    <row r="11" spans="1:8" x14ac:dyDescent="0.25">
      <c r="A11" s="75"/>
      <c r="B11" s="75"/>
      <c r="C11" s="76"/>
      <c r="D11" s="75"/>
    </row>
    <row r="12" spans="1:8" x14ac:dyDescent="0.25">
      <c r="A12" s="78"/>
      <c r="B12" s="78"/>
      <c r="C12" s="76"/>
      <c r="D12" s="77"/>
    </row>
    <row r="13" spans="1:8" x14ac:dyDescent="0.25">
      <c r="A13" s="75"/>
      <c r="B13" s="75"/>
      <c r="C13" s="76"/>
      <c r="D13" s="77"/>
    </row>
    <row r="14" spans="1:8" x14ac:dyDescent="0.25">
      <c r="A14" s="75"/>
      <c r="B14" s="75"/>
      <c r="C14" s="76"/>
      <c r="D14" s="77"/>
    </row>
    <row r="15" spans="1:8" x14ac:dyDescent="0.25">
      <c r="A15" s="78"/>
      <c r="B15" s="78"/>
      <c r="C15" s="75"/>
      <c r="D15" s="75"/>
    </row>
    <row r="16" spans="1:8" x14ac:dyDescent="0.25">
      <c r="A16" s="75"/>
      <c r="B16" s="75"/>
      <c r="C16" s="76"/>
      <c r="D16" s="77"/>
    </row>
    <row r="17" spans="1:4" x14ac:dyDescent="0.25">
      <c r="A17" s="75"/>
      <c r="B17" s="75"/>
      <c r="C17" s="76"/>
      <c r="D17" s="77"/>
    </row>
    <row r="18" spans="1:4" x14ac:dyDescent="0.25">
      <c r="A18" s="80"/>
      <c r="B18" s="75"/>
      <c r="C18" s="76"/>
      <c r="D18" s="77"/>
    </row>
    <row r="19" spans="1:4" x14ac:dyDescent="0.25">
      <c r="A19" s="75"/>
      <c r="B19" s="75"/>
      <c r="C19" s="76"/>
      <c r="D19" s="77"/>
    </row>
    <row r="20" spans="1:4" x14ac:dyDescent="0.25">
      <c r="A20" s="75"/>
      <c r="B20" s="75"/>
      <c r="C20" s="76"/>
      <c r="D20" s="75"/>
    </row>
    <row r="21" spans="1:4" x14ac:dyDescent="0.25">
      <c r="A21" s="78"/>
      <c r="B21" s="78"/>
      <c r="C21" s="81"/>
      <c r="D21" s="77"/>
    </row>
    <row r="22" spans="1:4" x14ac:dyDescent="0.25">
      <c r="A22" s="75"/>
      <c r="B22" s="75"/>
      <c r="C22" s="76"/>
      <c r="D22" s="77"/>
    </row>
    <row r="23" spans="1:4" x14ac:dyDescent="0.25">
      <c r="A23" s="75"/>
      <c r="B23" s="75"/>
      <c r="C23" s="76"/>
      <c r="D23" s="76"/>
    </row>
    <row r="24" spans="1:4" x14ac:dyDescent="0.25">
      <c r="A24" s="75"/>
      <c r="B24" s="75"/>
      <c r="C24" s="76"/>
      <c r="D24" s="77"/>
    </row>
    <row r="25" spans="1:4" x14ac:dyDescent="0.25">
      <c r="A25" s="75"/>
      <c r="B25" s="75"/>
      <c r="C25" s="76"/>
      <c r="D25" s="77"/>
    </row>
    <row r="26" spans="1:4" x14ac:dyDescent="0.25">
      <c r="A26" s="75"/>
      <c r="B26" s="75"/>
      <c r="C26" s="76"/>
      <c r="D26" s="77"/>
    </row>
    <row r="27" spans="1:4" x14ac:dyDescent="0.25">
      <c r="A27" s="75"/>
      <c r="B27" s="75"/>
      <c r="C27" s="76"/>
      <c r="D27" s="77"/>
    </row>
    <row r="28" spans="1:4" x14ac:dyDescent="0.25">
      <c r="A28" s="75"/>
      <c r="B28" s="75"/>
      <c r="C28" s="76"/>
      <c r="D28" s="77"/>
    </row>
    <row r="29" spans="1:4" x14ac:dyDescent="0.25">
      <c r="A29" s="75"/>
      <c r="B29" s="75"/>
      <c r="C29" s="76"/>
      <c r="D29" s="77"/>
    </row>
    <row r="30" spans="1:4" x14ac:dyDescent="0.25">
      <c r="A30" s="75"/>
      <c r="B30" s="75"/>
      <c r="C30" s="76"/>
      <c r="D30" s="79"/>
    </row>
    <row r="31" spans="1:4" x14ac:dyDescent="0.25">
      <c r="A31" s="75"/>
      <c r="B31" s="78"/>
      <c r="C31" s="76"/>
      <c r="D31" s="77"/>
    </row>
    <row r="32" spans="1:4" x14ac:dyDescent="0.25">
      <c r="A32" s="75"/>
      <c r="B32" s="78"/>
      <c r="C32" s="76"/>
      <c r="D32" s="77"/>
    </row>
    <row r="33" spans="1:4" x14ac:dyDescent="0.25">
      <c r="A33" s="75"/>
      <c r="B33" s="75"/>
      <c r="C33" s="76"/>
      <c r="D33" s="77"/>
    </row>
    <row r="34" spans="1:4" x14ac:dyDescent="0.25">
      <c r="A34" s="75"/>
      <c r="B34" s="75"/>
      <c r="C34" s="76"/>
      <c r="D34" s="77"/>
    </row>
    <row r="35" spans="1:4" x14ac:dyDescent="0.25">
      <c r="A35" s="75"/>
      <c r="B35" s="75"/>
      <c r="C35" s="76"/>
      <c r="D35" s="75"/>
    </row>
    <row r="36" spans="1:4" x14ac:dyDescent="0.25">
      <c r="A36" s="75"/>
      <c r="B36" s="75"/>
      <c r="C36" s="76"/>
      <c r="D36" s="77"/>
    </row>
    <row r="37" spans="1:4" x14ac:dyDescent="0.25">
      <c r="A37" s="75"/>
      <c r="B37" s="75"/>
      <c r="C37" s="76"/>
      <c r="D37" s="76"/>
    </row>
    <row r="38" spans="1:4" x14ac:dyDescent="0.25">
      <c r="A38" s="75"/>
      <c r="B38" s="75"/>
      <c r="C38" s="76"/>
      <c r="D38" s="77"/>
    </row>
    <row r="39" spans="1:4" x14ac:dyDescent="0.25">
      <c r="A39" s="75"/>
      <c r="B39" s="75"/>
      <c r="C39" s="76"/>
      <c r="D39" s="77"/>
    </row>
    <row r="40" spans="1:4" x14ac:dyDescent="0.25">
      <c r="A40" s="75"/>
      <c r="B40" s="75"/>
      <c r="C40" s="76"/>
      <c r="D40" s="77"/>
    </row>
    <row r="41" spans="1:4" x14ac:dyDescent="0.25">
      <c r="A41" s="75"/>
      <c r="B41" s="75"/>
      <c r="C41" s="82"/>
      <c r="D41" s="77"/>
    </row>
    <row r="42" spans="1:4" x14ac:dyDescent="0.25">
      <c r="A42" s="75"/>
      <c r="B42" s="75"/>
      <c r="C42" s="76"/>
      <c r="D42" s="77"/>
    </row>
    <row r="43" spans="1:4" x14ac:dyDescent="0.25">
      <c r="A43" s="75"/>
      <c r="B43" s="75"/>
      <c r="C43" s="76"/>
      <c r="D43" s="75"/>
    </row>
    <row r="44" spans="1:4" x14ac:dyDescent="0.25">
      <c r="A44" s="75"/>
      <c r="B44" s="75"/>
      <c r="C44" s="76"/>
      <c r="D44" s="77"/>
    </row>
    <row r="45" spans="1:4" x14ac:dyDescent="0.25">
      <c r="A45" s="75"/>
      <c r="B45" s="75"/>
      <c r="C45" s="76"/>
      <c r="D45" s="77"/>
    </row>
    <row r="46" spans="1:4" x14ac:dyDescent="0.25">
      <c r="A46" s="75"/>
      <c r="B46" s="75"/>
      <c r="C46" s="76"/>
      <c r="D46" s="77"/>
    </row>
    <row r="47" spans="1:4" x14ac:dyDescent="0.25">
      <c r="A47" s="75"/>
      <c r="B47" s="75"/>
      <c r="C47" s="76"/>
      <c r="D47" s="77"/>
    </row>
    <row r="48" spans="1:4" x14ac:dyDescent="0.25">
      <c r="A48" s="75"/>
      <c r="B48" s="75"/>
      <c r="C48" s="76"/>
      <c r="D48" s="77"/>
    </row>
    <row r="49" spans="1:4" x14ac:dyDescent="0.25">
      <c r="A49" s="75"/>
      <c r="B49" s="75"/>
      <c r="C49" s="76"/>
      <c r="D49" s="77"/>
    </row>
    <row r="50" spans="1:4" x14ac:dyDescent="0.25">
      <c r="A50" s="75"/>
      <c r="B50" s="75"/>
      <c r="C50" s="76"/>
      <c r="D50" s="77"/>
    </row>
    <row r="51" spans="1:4" x14ac:dyDescent="0.25">
      <c r="A51" s="78"/>
      <c r="B51" s="78"/>
      <c r="C51" s="75"/>
      <c r="D51" s="75"/>
    </row>
    <row r="52" spans="1:4" x14ac:dyDescent="0.25">
      <c r="A52" s="75"/>
      <c r="B52" s="75"/>
      <c r="C52" s="76"/>
      <c r="D52" s="77"/>
    </row>
    <row r="53" spans="1:4" x14ac:dyDescent="0.25">
      <c r="A53" s="75"/>
      <c r="B53" s="75"/>
      <c r="C53" s="76"/>
      <c r="D53" s="77"/>
    </row>
    <row r="54" spans="1:4" x14ac:dyDescent="0.25">
      <c r="A54" s="75"/>
      <c r="B54" s="75"/>
      <c r="C54" s="76"/>
      <c r="D54" s="77"/>
    </row>
    <row r="55" spans="1:4" x14ac:dyDescent="0.25">
      <c r="A55" s="75"/>
      <c r="B55" s="75"/>
      <c r="C55" s="76"/>
      <c r="D55" s="75"/>
    </row>
    <row r="56" spans="1:4" x14ac:dyDescent="0.25">
      <c r="A56" s="75"/>
      <c r="B56" s="75"/>
      <c r="C56" s="76"/>
      <c r="D56" s="77"/>
    </row>
    <row r="57" spans="1:4" x14ac:dyDescent="0.25">
      <c r="A57" s="78"/>
      <c r="B57" s="78"/>
      <c r="C57" s="75"/>
      <c r="D57" s="75"/>
    </row>
    <row r="58" spans="1:4" x14ac:dyDescent="0.25">
      <c r="A58" s="75"/>
      <c r="B58" s="75"/>
      <c r="C58" s="76"/>
      <c r="D58" s="77"/>
    </row>
    <row r="59" spans="1:4" x14ac:dyDescent="0.25">
      <c r="A59" s="75"/>
      <c r="B59" s="75"/>
      <c r="C59" s="76"/>
      <c r="D59" s="77"/>
    </row>
    <row r="60" spans="1:4" x14ac:dyDescent="0.25">
      <c r="A60" s="75"/>
      <c r="B60" s="75"/>
      <c r="C60" s="76"/>
      <c r="D60" s="83"/>
    </row>
    <row r="61" spans="1:4" x14ac:dyDescent="0.25">
      <c r="A61" s="78"/>
      <c r="B61" s="78"/>
      <c r="C61" s="75"/>
      <c r="D61" s="75"/>
    </row>
    <row r="62" spans="1:4" x14ac:dyDescent="0.25">
      <c r="A62" s="78"/>
      <c r="B62" s="78"/>
      <c r="C62" s="76"/>
      <c r="D62" s="77"/>
    </row>
    <row r="63" spans="1:4" x14ac:dyDescent="0.25">
      <c r="A63" s="75"/>
      <c r="B63" s="75"/>
      <c r="C63" s="84"/>
      <c r="D63" s="79"/>
    </row>
    <row r="64" spans="1:4" x14ac:dyDescent="0.25">
      <c r="A64" s="78"/>
      <c r="B64" s="78"/>
      <c r="C64" s="84"/>
      <c r="D64" s="79"/>
    </row>
    <row r="65" spans="1:4" x14ac:dyDescent="0.25">
      <c r="A65" s="75"/>
      <c r="B65" s="75"/>
      <c r="C65" s="76"/>
      <c r="D65" s="77"/>
    </row>
    <row r="66" spans="1:4" x14ac:dyDescent="0.25">
      <c r="A66" s="75"/>
      <c r="B66" s="75"/>
      <c r="C66" s="76"/>
      <c r="D66" s="77"/>
    </row>
    <row r="67" spans="1:4" x14ac:dyDescent="0.25">
      <c r="A67" s="75"/>
      <c r="B67" s="75"/>
      <c r="C67" s="76"/>
      <c r="D67" s="76"/>
    </row>
    <row r="68" spans="1:4" x14ac:dyDescent="0.25">
      <c r="A68" s="75"/>
      <c r="B68" s="75"/>
      <c r="C68" s="76"/>
      <c r="D68" s="77"/>
    </row>
    <row r="69" spans="1:4" x14ac:dyDescent="0.25">
      <c r="A69" s="75"/>
      <c r="B69" s="75"/>
      <c r="C69" s="76"/>
      <c r="D69" s="77"/>
    </row>
    <row r="70" spans="1:4" x14ac:dyDescent="0.25">
      <c r="A70" s="75"/>
      <c r="B70" s="75"/>
      <c r="C70" s="76"/>
      <c r="D70" s="77"/>
    </row>
    <row r="71" spans="1:4" x14ac:dyDescent="0.25">
      <c r="A71" s="75"/>
      <c r="B71" s="75"/>
      <c r="C71" s="76"/>
      <c r="D71" s="77"/>
    </row>
    <row r="72" spans="1:4" x14ac:dyDescent="0.25">
      <c r="A72" s="78"/>
      <c r="B72" s="78"/>
      <c r="C72" s="75"/>
      <c r="D72" s="75"/>
    </row>
    <row r="73" spans="1:4" x14ac:dyDescent="0.25">
      <c r="A73" s="75"/>
      <c r="B73" s="75"/>
      <c r="C73" s="76"/>
      <c r="D73" s="77"/>
    </row>
    <row r="74" spans="1:4" x14ac:dyDescent="0.25">
      <c r="A74" s="75"/>
      <c r="B74" s="75"/>
      <c r="C74" s="76"/>
      <c r="D74" s="77"/>
    </row>
    <row r="75" spans="1:4" x14ac:dyDescent="0.25">
      <c r="A75" s="75"/>
      <c r="B75" s="75"/>
      <c r="C75" s="76"/>
      <c r="D75" s="77"/>
    </row>
    <row r="76" spans="1:4" x14ac:dyDescent="0.25">
      <c r="A76" s="75"/>
      <c r="B76" s="75"/>
      <c r="C76" s="85"/>
      <c r="D76" s="77"/>
    </row>
    <row r="77" spans="1:4" x14ac:dyDescent="0.25">
      <c r="A77" s="75"/>
      <c r="B77" s="75"/>
      <c r="C77" s="85"/>
      <c r="D77" s="77"/>
    </row>
    <row r="78" spans="1:4" x14ac:dyDescent="0.25">
      <c r="A78" s="75"/>
      <c r="B78" s="75"/>
      <c r="C78" s="85"/>
      <c r="D78" s="79"/>
    </row>
    <row r="79" spans="1:4" x14ac:dyDescent="0.25">
      <c r="A79" s="75"/>
      <c r="B79" s="75"/>
      <c r="C79" s="85"/>
      <c r="D79" s="77"/>
    </row>
    <row r="80" spans="1:4" x14ac:dyDescent="0.25">
      <c r="A80" s="78"/>
      <c r="B80" s="75"/>
      <c r="C80" s="85"/>
      <c r="D80" s="77"/>
    </row>
    <row r="81" spans="1:4" x14ac:dyDescent="0.25">
      <c r="A81" s="75"/>
      <c r="B81" s="75"/>
      <c r="C81" s="76"/>
      <c r="D81" s="86"/>
    </row>
    <row r="82" spans="1:4" x14ac:dyDescent="0.25">
      <c r="A82" s="75"/>
      <c r="B82" s="75"/>
      <c r="C82" s="76"/>
      <c r="D82" s="77"/>
    </row>
    <row r="83" spans="1:4" x14ac:dyDescent="0.25">
      <c r="A83" s="75"/>
      <c r="B83" s="75"/>
      <c r="C83" s="76"/>
      <c r="D83" s="77"/>
    </row>
    <row r="84" spans="1:4" x14ac:dyDescent="0.25">
      <c r="A84" s="75"/>
      <c r="B84" s="75"/>
      <c r="C84" s="76"/>
      <c r="D84" s="86"/>
    </row>
    <row r="85" spans="1:4" x14ac:dyDescent="0.25">
      <c r="A85" s="75"/>
      <c r="B85" s="75"/>
      <c r="C85" s="76"/>
      <c r="D85" s="77"/>
    </row>
    <row r="86" spans="1:4" x14ac:dyDescent="0.25">
      <c r="A86" s="75"/>
      <c r="B86" s="75"/>
      <c r="C86" s="76"/>
      <c r="D86" s="77"/>
    </row>
    <row r="87" spans="1:4" x14ac:dyDescent="0.25">
      <c r="A87" s="75"/>
      <c r="B87" s="75"/>
      <c r="C87" s="84"/>
      <c r="D87" s="77"/>
    </row>
    <row r="88" spans="1:4" x14ac:dyDescent="0.25">
      <c r="A88" s="75"/>
      <c r="B88" s="75"/>
      <c r="C88" s="76"/>
      <c r="D88" s="77"/>
    </row>
    <row r="89" spans="1:4" x14ac:dyDescent="0.25">
      <c r="A89" s="75"/>
      <c r="B89" s="75"/>
      <c r="C89" s="76"/>
      <c r="D89" s="77"/>
    </row>
    <row r="90" spans="1:4" x14ac:dyDescent="0.25">
      <c r="A90" s="75"/>
      <c r="B90" s="75"/>
      <c r="C90" s="76"/>
      <c r="D90" s="77"/>
    </row>
    <row r="91" spans="1:4" x14ac:dyDescent="0.25">
      <c r="A91" s="75"/>
      <c r="B91" s="75"/>
      <c r="C91" s="75"/>
      <c r="D91" s="75"/>
    </row>
    <row r="92" spans="1:4" x14ac:dyDescent="0.25">
      <c r="A92" s="75"/>
      <c r="B92" s="75"/>
      <c r="C92" s="76"/>
      <c r="D92" s="77"/>
    </row>
    <row r="93" spans="1:4" x14ac:dyDescent="0.25">
      <c r="A93" s="75"/>
      <c r="B93" s="75"/>
      <c r="C93" s="76"/>
      <c r="D93" s="86"/>
    </row>
    <row r="94" spans="1:4" x14ac:dyDescent="0.25">
      <c r="A94" s="75"/>
      <c r="B94" s="75"/>
      <c r="C94" s="76"/>
      <c r="D94" s="75"/>
    </row>
    <row r="95" spans="1:4" x14ac:dyDescent="0.25">
      <c r="A95" s="75"/>
      <c r="B95" s="75"/>
      <c r="C95" s="76"/>
      <c r="D95" s="77"/>
    </row>
    <row r="96" spans="1:4" x14ac:dyDescent="0.25">
      <c r="A96" s="75"/>
      <c r="B96" s="75"/>
      <c r="C96" s="76"/>
      <c r="D96" s="76"/>
    </row>
    <row r="97" spans="1:4" x14ac:dyDescent="0.25">
      <c r="A97" s="75"/>
      <c r="B97" s="75"/>
      <c r="C97" s="76"/>
      <c r="D97" s="76"/>
    </row>
    <row r="98" spans="1:4" x14ac:dyDescent="0.25">
      <c r="A98" s="75"/>
      <c r="B98" s="75"/>
      <c r="C98" s="76"/>
      <c r="D98" s="79"/>
    </row>
    <row r="99" spans="1:4" x14ac:dyDescent="0.25">
      <c r="A99" s="78"/>
      <c r="B99" s="78"/>
      <c r="C99" s="76"/>
      <c r="D99" s="79"/>
    </row>
    <row r="100" spans="1:4" x14ac:dyDescent="0.25">
      <c r="A100" s="75"/>
      <c r="B100" s="75"/>
      <c r="C100" s="76"/>
      <c r="D100" s="77"/>
    </row>
    <row r="101" spans="1:4" x14ac:dyDescent="0.25">
      <c r="A101" s="78"/>
      <c r="B101" s="78"/>
      <c r="C101" s="75"/>
      <c r="D101" s="75"/>
    </row>
    <row r="102" spans="1:4" x14ac:dyDescent="0.25">
      <c r="A102" s="75"/>
      <c r="B102" s="75"/>
      <c r="C102" s="76"/>
      <c r="D102" s="79"/>
    </row>
    <row r="103" spans="1:4" x14ac:dyDescent="0.25">
      <c r="A103" s="75"/>
      <c r="B103" s="75"/>
      <c r="C103" s="76"/>
      <c r="D103" s="76"/>
    </row>
    <row r="104" spans="1:4" x14ac:dyDescent="0.25">
      <c r="A104" s="75"/>
      <c r="B104" s="75"/>
      <c r="C104" s="76"/>
      <c r="D104" s="77"/>
    </row>
    <row r="105" spans="1:4" x14ac:dyDescent="0.25">
      <c r="A105" s="75"/>
      <c r="B105" s="75"/>
      <c r="C105" s="76"/>
      <c r="D105" s="77"/>
    </row>
    <row r="106" spans="1:4" x14ac:dyDescent="0.25">
      <c r="A106" s="75"/>
      <c r="B106" s="75"/>
      <c r="C106" s="84"/>
      <c r="D106" s="77"/>
    </row>
    <row r="107" spans="1:4" x14ac:dyDescent="0.25">
      <c r="A107" s="75"/>
      <c r="B107" s="75"/>
      <c r="C107" s="76"/>
      <c r="D107" s="77"/>
    </row>
    <row r="108" spans="1:4" x14ac:dyDescent="0.25">
      <c r="A108" s="75"/>
      <c r="B108" s="75"/>
      <c r="C108" s="76"/>
      <c r="D108" s="75"/>
    </row>
    <row r="109" spans="1:4" x14ac:dyDescent="0.25">
      <c r="A109" s="75"/>
      <c r="B109" s="75"/>
      <c r="C109" s="76"/>
      <c r="D109" s="77"/>
    </row>
    <row r="110" spans="1:4" x14ac:dyDescent="0.25">
      <c r="A110" s="75"/>
      <c r="B110" s="75"/>
      <c r="C110" s="76"/>
      <c r="D110" s="77"/>
    </row>
    <row r="111" spans="1:4" x14ac:dyDescent="0.25">
      <c r="A111" s="75"/>
      <c r="B111" s="75"/>
      <c r="C111" s="76"/>
      <c r="D111" s="76"/>
    </row>
    <row r="112" spans="1:4" x14ac:dyDescent="0.25">
      <c r="A112" s="75"/>
      <c r="B112" s="75"/>
      <c r="C112" s="84"/>
      <c r="D112" s="77"/>
    </row>
    <row r="113" spans="1:4" x14ac:dyDescent="0.25">
      <c r="A113" s="75"/>
      <c r="B113" s="75"/>
      <c r="C113" s="76"/>
      <c r="D113" s="77"/>
    </row>
    <row r="114" spans="1:4" x14ac:dyDescent="0.25">
      <c r="A114" s="75"/>
      <c r="B114" s="75"/>
      <c r="C114" s="76"/>
      <c r="D114" s="86"/>
    </row>
    <row r="115" spans="1:4" x14ac:dyDescent="0.25">
      <c r="A115" s="78"/>
      <c r="B115" s="78"/>
      <c r="C115" s="81"/>
      <c r="D115" s="75"/>
    </row>
    <row r="116" spans="1:4" x14ac:dyDescent="0.25">
      <c r="A116" s="75"/>
      <c r="B116" s="75"/>
      <c r="C116" s="76"/>
      <c r="D116" s="77"/>
    </row>
    <row r="117" spans="1:4" x14ac:dyDescent="0.25">
      <c r="A117" s="75"/>
      <c r="B117" s="75"/>
      <c r="C117" s="76"/>
      <c r="D117" s="77"/>
    </row>
    <row r="118" spans="1:4" x14ac:dyDescent="0.25">
      <c r="A118" s="75"/>
      <c r="B118" s="75"/>
      <c r="C118" s="76"/>
      <c r="D118" s="77"/>
    </row>
    <row r="119" spans="1:4" x14ac:dyDescent="0.25">
      <c r="A119" s="75"/>
      <c r="B119" s="75"/>
      <c r="C119" s="76"/>
      <c r="D119" s="86"/>
    </row>
    <row r="120" spans="1:4" x14ac:dyDescent="0.25">
      <c r="A120" s="75"/>
      <c r="B120" s="75"/>
      <c r="C120" s="76"/>
      <c r="D120" s="77"/>
    </row>
    <row r="121" spans="1:4" x14ac:dyDescent="0.25">
      <c r="A121" s="75"/>
      <c r="B121" s="75"/>
      <c r="C121" s="76"/>
      <c r="D121" s="77"/>
    </row>
    <row r="122" spans="1:4" x14ac:dyDescent="0.25">
      <c r="A122" s="75"/>
      <c r="B122" s="75"/>
      <c r="C122" s="76"/>
      <c r="D122" s="77"/>
    </row>
    <row r="123" spans="1:4" x14ac:dyDescent="0.25">
      <c r="A123" s="75"/>
      <c r="B123" s="75"/>
      <c r="C123" s="76"/>
      <c r="D123" s="77"/>
    </row>
    <row r="124" spans="1:4" x14ac:dyDescent="0.25">
      <c r="A124" s="78"/>
      <c r="B124" s="78"/>
      <c r="C124" s="75"/>
      <c r="D124" s="75"/>
    </row>
    <row r="125" spans="1:4" x14ac:dyDescent="0.25">
      <c r="A125" s="78"/>
      <c r="B125" s="78"/>
      <c r="C125" s="76"/>
      <c r="D125" s="79"/>
    </row>
    <row r="126" spans="1:4" x14ac:dyDescent="0.25">
      <c r="A126" s="75"/>
      <c r="B126" s="75"/>
      <c r="C126" s="84"/>
      <c r="D126" s="79"/>
    </row>
    <row r="127" spans="1:4" x14ac:dyDescent="0.25">
      <c r="A127" s="75"/>
      <c r="B127" s="75"/>
      <c r="C127" s="76"/>
      <c r="D127" s="77"/>
    </row>
    <row r="128" spans="1:4" x14ac:dyDescent="0.25">
      <c r="A128" s="75"/>
      <c r="B128" s="75"/>
      <c r="C128" s="76"/>
      <c r="D128" s="75"/>
    </row>
    <row r="129" spans="1:4" x14ac:dyDescent="0.25">
      <c r="A129" s="75"/>
      <c r="B129" s="75"/>
      <c r="C129" s="76"/>
      <c r="D129" s="77"/>
    </row>
    <row r="130" spans="1:4" x14ac:dyDescent="0.25">
      <c r="A130" s="75"/>
      <c r="B130" s="75"/>
      <c r="C130" s="76"/>
      <c r="D130" s="79"/>
    </row>
    <row r="131" spans="1:4" x14ac:dyDescent="0.25">
      <c r="A131" s="75"/>
      <c r="B131" s="75"/>
      <c r="C131" s="84"/>
      <c r="D131" s="77"/>
    </row>
    <row r="132" spans="1:4" x14ac:dyDescent="0.25">
      <c r="A132" s="75"/>
      <c r="B132" s="75"/>
      <c r="C132" s="76"/>
      <c r="D132" s="77"/>
    </row>
    <row r="133" spans="1:4" x14ac:dyDescent="0.25">
      <c r="A133" s="75"/>
      <c r="B133" s="75"/>
      <c r="C133" s="76"/>
      <c r="D133" s="77"/>
    </row>
    <row r="134" spans="1:4" x14ac:dyDescent="0.25">
      <c r="A134" s="75"/>
      <c r="B134" s="75"/>
      <c r="C134" s="76"/>
      <c r="D134" s="77"/>
    </row>
    <row r="135" spans="1:4" x14ac:dyDescent="0.25">
      <c r="A135" s="75"/>
      <c r="B135" s="75"/>
      <c r="C135" s="76"/>
      <c r="D135" s="77"/>
    </row>
    <row r="136" spans="1:4" x14ac:dyDescent="0.25">
      <c r="A136" s="75"/>
      <c r="B136" s="75"/>
      <c r="C136" s="76"/>
      <c r="D136" s="77"/>
    </row>
    <row r="137" spans="1:4" x14ac:dyDescent="0.25">
      <c r="A137" s="75"/>
      <c r="B137" s="75"/>
      <c r="C137" s="76"/>
      <c r="D137" s="77"/>
    </row>
    <row r="138" spans="1:4" x14ac:dyDescent="0.25">
      <c r="A138" s="75"/>
      <c r="B138" s="75"/>
      <c r="C138" s="76"/>
      <c r="D138" s="77"/>
    </row>
    <row r="139" spans="1:4" x14ac:dyDescent="0.25">
      <c r="A139" s="75"/>
      <c r="B139" s="75"/>
      <c r="C139" s="84"/>
      <c r="D139" s="79"/>
    </row>
    <row r="140" spans="1:4" x14ac:dyDescent="0.25">
      <c r="A140" s="75"/>
      <c r="B140" s="75"/>
      <c r="C140" s="76"/>
      <c r="D140" s="79"/>
    </row>
    <row r="141" spans="1:4" x14ac:dyDescent="0.25">
      <c r="A141" s="75"/>
      <c r="B141" s="75"/>
      <c r="C141" s="76"/>
      <c r="D141" s="77"/>
    </row>
    <row r="142" spans="1:4" x14ac:dyDescent="0.25">
      <c r="A142" s="75"/>
      <c r="B142" s="75"/>
      <c r="C142" s="76"/>
      <c r="D142" s="77"/>
    </row>
    <row r="143" spans="1:4" x14ac:dyDescent="0.25">
      <c r="A143" s="75"/>
      <c r="B143" s="75"/>
      <c r="C143" s="76"/>
      <c r="D143" s="77"/>
    </row>
    <row r="144" spans="1:4" x14ac:dyDescent="0.25">
      <c r="A144" s="75"/>
      <c r="B144" s="75"/>
      <c r="C144" s="76"/>
      <c r="D144" s="79"/>
    </row>
    <row r="145" spans="1:4" x14ac:dyDescent="0.25">
      <c r="A145" s="78"/>
      <c r="B145" s="78"/>
      <c r="C145" s="87"/>
      <c r="D145" s="87"/>
    </row>
    <row r="146" spans="1:4" x14ac:dyDescent="0.25">
      <c r="A146" s="78"/>
      <c r="B146" s="78"/>
      <c r="C146" s="87"/>
      <c r="D146" s="87"/>
    </row>
  </sheetData>
  <sortState ref="A2:E90">
    <sortCondition ref="A1"/>
  </sortState>
  <pageMargins left="0.7" right="0.7" top="0.75" bottom="0.75" header="0.3" footer="0.3"/>
  <pageSetup paperSize="9" orientation="landscape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Agenda e RAT</vt:lpstr>
      <vt:lpstr>Clientes</vt:lpstr>
      <vt:lpstr>'Agenda e RAT'!Area_de_impressao</vt:lpstr>
      <vt:lpstr>CLIENTE</vt:lpstr>
      <vt:lpstr>Cobrar</vt:lpstr>
      <vt:lpstr>'Agenda e RAT'!Criterios</vt:lpstr>
      <vt:lpstr>Empresa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2019-08-21T20:59:15Z</dcterms:modified>
</cp:coreProperties>
</file>