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8_{4785B8E6-0019-6845-987F-9E37DF02D31F}" xr6:coauthVersionLast="34" xr6:coauthVersionMax="34" xr10:uidLastSave="{00000000-0000-0000-0000-000000000000}"/>
  <bookViews>
    <workbookView xWindow="880" yWindow="1460" windowWidth="24640" windowHeight="13660" xr2:uid="{D18019E5-8CF8-4846-B68B-1812BF99B96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1" l="1"/>
  <c r="AF25" i="1"/>
  <c r="W25" i="1"/>
  <c r="T25" i="1"/>
  <c r="Q25" i="1"/>
  <c r="N25" i="1"/>
  <c r="AG24" i="1"/>
  <c r="AF24" i="1"/>
  <c r="T24" i="1"/>
  <c r="Q24" i="1"/>
  <c r="N24" i="1"/>
  <c r="AG23" i="1"/>
  <c r="AF23" i="1"/>
  <c r="W23" i="1"/>
  <c r="T23" i="1"/>
  <c r="Q23" i="1"/>
  <c r="N23" i="1"/>
  <c r="AG22" i="1"/>
  <c r="AF22" i="1"/>
  <c r="W22" i="1"/>
  <c r="T22" i="1"/>
  <c r="Q22" i="1"/>
  <c r="N22" i="1"/>
  <c r="AG21" i="1"/>
  <c r="AF21" i="1"/>
  <c r="W21" i="1"/>
  <c r="T21" i="1"/>
  <c r="Q21" i="1"/>
  <c r="AH21" i="1" s="1"/>
  <c r="N21" i="1"/>
  <c r="AG20" i="1"/>
  <c r="AF20" i="1"/>
  <c r="W20" i="1"/>
  <c r="T20" i="1"/>
  <c r="Q20" i="1"/>
  <c r="N20" i="1"/>
  <c r="AH20" i="1" s="1"/>
  <c r="AG19" i="1"/>
  <c r="AF19" i="1"/>
  <c r="W19" i="1"/>
  <c r="T19" i="1"/>
  <c r="Q19" i="1"/>
  <c r="N19" i="1"/>
  <c r="AG18" i="1"/>
  <c r="AF18" i="1"/>
  <c r="W18" i="1"/>
  <c r="T18" i="1"/>
  <c r="Q18" i="1"/>
  <c r="N18" i="1"/>
  <c r="AH18" i="1" s="1"/>
  <c r="AI18" i="1" s="1"/>
  <c r="AG17" i="1"/>
  <c r="AF17" i="1"/>
  <c r="W17" i="1"/>
  <c r="T17" i="1"/>
  <c r="Q17" i="1"/>
  <c r="N17" i="1"/>
  <c r="AG16" i="1"/>
  <c r="AF16" i="1"/>
  <c r="T16" i="1"/>
  <c r="Q16" i="1"/>
  <c r="N16" i="1"/>
  <c r="AH16" i="1" s="1"/>
  <c r="AG15" i="1"/>
  <c r="AF15" i="1"/>
  <c r="T15" i="1"/>
  <c r="Q15" i="1"/>
  <c r="N15" i="1"/>
  <c r="AH15" i="1" s="1"/>
  <c r="AG14" i="1"/>
  <c r="AF14" i="1"/>
  <c r="W14" i="1"/>
  <c r="T14" i="1"/>
  <c r="Q14" i="1"/>
  <c r="N14" i="1"/>
  <c r="AG13" i="1"/>
  <c r="AF13" i="1"/>
  <c r="W13" i="1"/>
  <c r="T13" i="1"/>
  <c r="Q13" i="1"/>
  <c r="N13" i="1"/>
  <c r="AG12" i="1"/>
  <c r="AF12" i="1"/>
  <c r="W12" i="1"/>
  <c r="T12" i="1"/>
  <c r="Q12" i="1"/>
  <c r="N12" i="1"/>
  <c r="AG11" i="1"/>
  <c r="AF11" i="1"/>
  <c r="W11" i="1"/>
  <c r="T11" i="1"/>
  <c r="Q11" i="1"/>
  <c r="N11" i="1"/>
  <c r="AH11" i="1" s="1"/>
  <c r="AG10" i="1"/>
  <c r="AF10" i="1"/>
  <c r="W10" i="1"/>
  <c r="T10" i="1"/>
  <c r="Q10" i="1"/>
  <c r="N10" i="1"/>
  <c r="AG9" i="1"/>
  <c r="AF9" i="1"/>
  <c r="W9" i="1"/>
  <c r="T9" i="1"/>
  <c r="Q9" i="1"/>
  <c r="N9" i="1"/>
  <c r="AH8" i="1"/>
  <c r="AI8" i="1" s="1"/>
  <c r="AF8" i="1"/>
  <c r="V8" i="1"/>
  <c r="S8" i="1"/>
  <c r="P8" i="1"/>
  <c r="M8" i="1"/>
  <c r="AG8" i="1" s="1"/>
  <c r="AH7" i="1"/>
  <c r="AL7" i="1" s="1"/>
  <c r="AF7" i="1"/>
  <c r="V7" i="1"/>
  <c r="S7" i="1"/>
  <c r="P7" i="1"/>
  <c r="M7" i="1"/>
  <c r="AH6" i="1"/>
  <c r="AK6" i="1" s="1"/>
  <c r="AF6" i="1"/>
  <c r="Z6" i="1"/>
  <c r="V6" i="1"/>
  <c r="S6" i="1"/>
  <c r="P6" i="1"/>
  <c r="M6" i="1"/>
  <c r="AG6" i="1" s="1"/>
  <c r="AH5" i="1"/>
  <c r="AK5" i="1" s="1"/>
  <c r="AF5" i="1"/>
  <c r="V5" i="1"/>
  <c r="S5" i="1"/>
  <c r="P5" i="1"/>
  <c r="M5" i="1"/>
  <c r="AK4" i="1"/>
  <c r="AJ4" i="1"/>
  <c r="AH4" i="1"/>
  <c r="AI4" i="1" s="1"/>
  <c r="AF4" i="1"/>
  <c r="S4" i="1"/>
  <c r="P4" i="1"/>
  <c r="M4" i="1"/>
  <c r="AH3" i="1"/>
  <c r="AK3" i="1" s="1"/>
  <c r="AF3" i="1"/>
  <c r="V3" i="1"/>
  <c r="S3" i="1"/>
  <c r="P3" i="1"/>
  <c r="M3" i="1"/>
  <c r="AG3" i="1" s="1"/>
  <c r="AK2" i="1"/>
  <c r="AH2" i="1"/>
  <c r="AJ2" i="1" s="1"/>
  <c r="AF2" i="1"/>
  <c r="V2" i="1"/>
  <c r="S2" i="1"/>
  <c r="P2" i="1"/>
  <c r="M2" i="1"/>
  <c r="AH9" i="1" l="1"/>
  <c r="AI15" i="1"/>
  <c r="AG5" i="1"/>
  <c r="AJ7" i="1"/>
  <c r="AJ8" i="1"/>
  <c r="AH12" i="1"/>
  <c r="AK18" i="1"/>
  <c r="AI7" i="1"/>
  <c r="AG2" i="1"/>
  <c r="AG4" i="1"/>
  <c r="AG7" i="1"/>
  <c r="AK7" i="1"/>
  <c r="AK8" i="1"/>
  <c r="AL11" i="1"/>
  <c r="AH19" i="1"/>
  <c r="AL19" i="1" s="1"/>
  <c r="AJ21" i="1"/>
  <c r="AH22" i="1"/>
  <c r="AL22" i="1" s="1"/>
  <c r="AL23" i="1"/>
  <c r="AH25" i="1"/>
  <c r="AJ18" i="1"/>
  <c r="AH23" i="1"/>
  <c r="AI23" i="1" s="1"/>
  <c r="AL20" i="1"/>
  <c r="AK20" i="1"/>
  <c r="AK12" i="1"/>
  <c r="AL12" i="1"/>
  <c r="AI20" i="1"/>
  <c r="AL25" i="1"/>
  <c r="AL9" i="1"/>
  <c r="AK9" i="1"/>
  <c r="AK16" i="1"/>
  <c r="AI25" i="1"/>
  <c r="AK25" i="1"/>
  <c r="AJ16" i="1"/>
  <c r="AI16" i="1"/>
  <c r="AI12" i="1"/>
  <c r="AI19" i="1"/>
  <c r="AJ9" i="1"/>
  <c r="AK11" i="1"/>
  <c r="AI11" i="1"/>
  <c r="AK15" i="1"/>
  <c r="AJ15" i="1"/>
  <c r="AK21" i="1"/>
  <c r="AL21" i="1"/>
  <c r="AL3" i="1"/>
  <c r="AJ12" i="1"/>
  <c r="AH14" i="1"/>
  <c r="AJ20" i="1"/>
  <c r="AL2" i="1"/>
  <c r="AI3" i="1"/>
  <c r="AH13" i="1"/>
  <c r="AI13" i="1" s="1"/>
  <c r="AH17" i="1"/>
  <c r="AJ17" i="1" s="1"/>
  <c r="AI22" i="1"/>
  <c r="AH24" i="1"/>
  <c r="AK24" i="1" s="1"/>
  <c r="AJ25" i="1"/>
  <c r="AI2" i="1"/>
  <c r="AJ3" i="1"/>
  <c r="AJ5" i="1"/>
  <c r="AJ6" i="1"/>
  <c r="AL8" i="1"/>
  <c r="AI9" i="1"/>
  <c r="AI21" i="1"/>
  <c r="AL5" i="1"/>
  <c r="AL6" i="1"/>
  <c r="AH10" i="1"/>
  <c r="AJ10" i="1" s="1"/>
  <c r="AL18" i="1"/>
  <c r="AI5" i="1"/>
  <c r="AI6" i="1"/>
  <c r="AJ11" i="1"/>
  <c r="AJ22" i="1" l="1"/>
  <c r="AJ19" i="1"/>
  <c r="AK23" i="1"/>
  <c r="AK22" i="1"/>
  <c r="AJ23" i="1"/>
  <c r="AK19" i="1"/>
  <c r="AI17" i="1"/>
  <c r="AI14" i="1"/>
  <c r="AL14" i="1"/>
  <c r="AJ24" i="1"/>
  <c r="AJ14" i="1"/>
  <c r="AI10" i="1"/>
  <c r="AL10" i="1"/>
  <c r="AK14" i="1"/>
  <c r="AK10" i="1"/>
  <c r="AL17" i="1"/>
  <c r="AK17" i="1"/>
  <c r="AL13" i="1"/>
  <c r="AK13" i="1"/>
  <c r="AJ13" i="1"/>
  <c r="AI24" i="1"/>
</calcChain>
</file>

<file path=xl/sharedStrings.xml><?xml version="1.0" encoding="utf-8"?>
<sst xmlns="http://schemas.openxmlformats.org/spreadsheetml/2006/main" count="321" uniqueCount="90">
  <si>
    <t>Bat.ID</t>
  </si>
  <si>
    <t>Scorer</t>
  </si>
  <si>
    <t>Date</t>
  </si>
  <si>
    <t>Time</t>
  </si>
  <si>
    <t xml:space="preserve"> Species</t>
  </si>
  <si>
    <t>Test</t>
  </si>
  <si>
    <t>Rewarded_sound</t>
  </si>
  <si>
    <t>Rewarded_smell</t>
  </si>
  <si>
    <t>first_hover</t>
  </si>
  <si>
    <t>first_land</t>
  </si>
  <si>
    <t>first_visit</t>
  </si>
  <si>
    <t>lands_smell</t>
  </si>
  <si>
    <t>hovers_smell</t>
  </si>
  <si>
    <t>visits_smell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</si>
  <si>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</si>
  <si>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</si>
  <si>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</si>
  <si>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</si>
  <si>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</si>
  <si>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</si>
  <si>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</si>
  <si>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</si>
  <si>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</si>
  <si>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visits_alpha</t>
  </si>
  <si>
    <t>visits_beta</t>
  </si>
  <si>
    <t>visits_feta</t>
  </si>
  <si>
    <t>visits_epsilon</t>
  </si>
  <si>
    <t>visits_sassafras</t>
  </si>
  <si>
    <t>visits_almond</t>
  </si>
  <si>
    <t>visits_cinnamon</t>
  </si>
  <si>
    <t>visits_anise</t>
  </si>
  <si>
    <t>total_lands</t>
  </si>
  <si>
    <t>total_hovers</t>
  </si>
  <si>
    <t>total_visits</t>
  </si>
  <si>
    <t>pct_visits_sound</t>
  </si>
  <si>
    <t>pct_visits_smell</t>
  </si>
  <si>
    <t>pct_visits_neither</t>
  </si>
  <si>
    <t>pct_visits_nearest</t>
  </si>
  <si>
    <t>E-C07C</t>
  </si>
  <si>
    <t>Unknown</t>
  </si>
  <si>
    <t>AJ</t>
  </si>
  <si>
    <t>SovSm</t>
  </si>
  <si>
    <t>epsilon</t>
  </si>
  <si>
    <t>sasafrass</t>
  </si>
  <si>
    <t>smell</t>
  </si>
  <si>
    <t>NA</t>
  </si>
  <si>
    <t>smell, nearest</t>
  </si>
  <si>
    <t>J-C090</t>
  </si>
  <si>
    <t>feta</t>
  </si>
  <si>
    <t>cinnamon</t>
  </si>
  <si>
    <t>sound, nearest</t>
  </si>
  <si>
    <t>A-Head</t>
  </si>
  <si>
    <t>Dylan</t>
  </si>
  <si>
    <t>L</t>
  </si>
  <si>
    <t>nearest</t>
  </si>
  <si>
    <t>B-Butt</t>
  </si>
  <si>
    <t>neither</t>
  </si>
  <si>
    <t>C-Newbie</t>
  </si>
  <si>
    <t>Dyan</t>
  </si>
  <si>
    <t>sound</t>
  </si>
  <si>
    <t>A-C095</t>
  </si>
  <si>
    <t>?</t>
  </si>
  <si>
    <t>Cracker_Jacks</t>
  </si>
  <si>
    <t>T</t>
  </si>
  <si>
    <t>Bartameus</t>
  </si>
  <si>
    <t>neither, nearest</t>
  </si>
  <si>
    <t>Lireal</t>
  </si>
  <si>
    <t>H-C055</t>
  </si>
  <si>
    <t>Vanessa</t>
  </si>
  <si>
    <t>Shostakovich</t>
  </si>
  <si>
    <t>beta</t>
  </si>
  <si>
    <t>almond</t>
  </si>
  <si>
    <t>Mozart</t>
  </si>
  <si>
    <t>Beethoven</t>
  </si>
  <si>
    <t>Dineilys</t>
  </si>
  <si>
    <t>D-C0B6</t>
  </si>
  <si>
    <t>F-C0C0</t>
  </si>
  <si>
    <t>I-C0BF</t>
  </si>
  <si>
    <t>Whitey</t>
  </si>
  <si>
    <t>alpha</t>
  </si>
  <si>
    <t>anise</t>
  </si>
  <si>
    <t>Handel</t>
  </si>
  <si>
    <t>K - C091</t>
  </si>
  <si>
    <t>Amanda</t>
  </si>
  <si>
    <t>5/2/17 or  4/2/2017</t>
  </si>
  <si>
    <t>G-C09B</t>
  </si>
  <si>
    <t>B-C09E</t>
  </si>
  <si>
    <t>C-C09A</t>
  </si>
  <si>
    <t>May</t>
  </si>
  <si>
    <t>L- C07F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</si>
</sst>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B832-516F-BB40-A664-186F11806107}">
  <dimension ref="A1:AL25"/>
  <sheetViews>
    <sheetView tabSelected="1" workbookViewId="0">
      <selection activeCell="C15" sqref="C15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 t="s">
        <v>39</v>
      </c>
      <c r="C2" s="1">
        <v>42826</v>
      </c>
      <c r="D2" s="2">
        <v>0.86944444444444446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s="3">
        <v>0</v>
      </c>
      <c r="M2" s="3">
        <f>N2-L2</f>
        <v>2</v>
      </c>
      <c r="N2" s="3">
        <v>2</v>
      </c>
      <c r="O2" s="3">
        <v>0</v>
      </c>
      <c r="P2" s="3">
        <f>Q2-O2</f>
        <v>1</v>
      </c>
      <c r="Q2" s="3">
        <v>1</v>
      </c>
      <c r="R2" s="3">
        <v>1</v>
      </c>
      <c r="S2" s="3">
        <f>T2-R2</f>
        <v>0</v>
      </c>
      <c r="T2" s="3">
        <v>1</v>
      </c>
      <c r="U2" s="3">
        <v>1</v>
      </c>
      <c r="V2" s="3">
        <f>W2-U2</f>
        <v>0</v>
      </c>
      <c r="W2" s="3">
        <v>1</v>
      </c>
      <c r="X2" s="3">
        <v>1</v>
      </c>
      <c r="Y2" s="3" t="s">
        <v>45</v>
      </c>
      <c r="Z2" s="3">
        <v>2</v>
      </c>
      <c r="AA2" s="3">
        <v>1</v>
      </c>
      <c r="AB2" s="3">
        <v>2</v>
      </c>
      <c r="AC2" s="3">
        <v>1</v>
      </c>
      <c r="AD2" s="3">
        <v>1</v>
      </c>
      <c r="AE2" s="3" t="s">
        <v>45</v>
      </c>
      <c r="AF2" s="3">
        <f>SUM(L2,O2,R2)</f>
        <v>1</v>
      </c>
      <c r="AG2" s="3">
        <f>SUM(M2,P2,S2)</f>
        <v>3</v>
      </c>
      <c r="AH2" s="3">
        <f>SUM(N2,Q2,T2)</f>
        <v>4</v>
      </c>
      <c r="AI2" s="3">
        <f>Q2/AH2</f>
        <v>0.25</v>
      </c>
      <c r="AJ2" s="3">
        <f>N2/AH2</f>
        <v>0.5</v>
      </c>
      <c r="AK2" s="3">
        <f>T2/AH2</f>
        <v>0.25</v>
      </c>
      <c r="AL2" s="3">
        <f>W2/AH2</f>
        <v>0.25</v>
      </c>
    </row>
    <row r="3" spans="1:38" x14ac:dyDescent="0.2">
      <c r="A3" t="s">
        <v>47</v>
      </c>
      <c r="B3" t="s">
        <v>39</v>
      </c>
      <c r="C3" s="1">
        <v>42855</v>
      </c>
      <c r="D3" s="2">
        <v>0.83888888888888891</v>
      </c>
      <c r="E3" t="s">
        <v>40</v>
      </c>
      <c r="F3" t="s">
        <v>41</v>
      </c>
      <c r="G3" t="s">
        <v>48</v>
      </c>
      <c r="H3" t="s">
        <v>49</v>
      </c>
      <c r="I3" t="s">
        <v>50</v>
      </c>
      <c r="J3" t="s">
        <v>50</v>
      </c>
      <c r="K3" t="s">
        <v>50</v>
      </c>
      <c r="L3" s="3">
        <v>0</v>
      </c>
      <c r="M3" s="3">
        <f>N3-L3</f>
        <v>1</v>
      </c>
      <c r="N3" s="3">
        <v>1</v>
      </c>
      <c r="O3" s="3">
        <v>1</v>
      </c>
      <c r="P3" s="3">
        <f>Q3-O3</f>
        <v>5</v>
      </c>
      <c r="Q3" s="3">
        <v>6</v>
      </c>
      <c r="R3" s="3">
        <v>0</v>
      </c>
      <c r="S3" s="3">
        <f>T3-R3</f>
        <v>0</v>
      </c>
      <c r="T3" s="3">
        <v>0</v>
      </c>
      <c r="U3" s="3">
        <v>1</v>
      </c>
      <c r="V3" s="3">
        <f>W3-U3</f>
        <v>5</v>
      </c>
      <c r="W3" s="3">
        <v>6</v>
      </c>
      <c r="X3" s="3">
        <v>0</v>
      </c>
      <c r="Y3" s="3" t="s">
        <v>45</v>
      </c>
      <c r="Z3" s="3">
        <v>6</v>
      </c>
      <c r="AA3" s="3">
        <v>1</v>
      </c>
      <c r="AB3" s="3">
        <v>0</v>
      </c>
      <c r="AC3" s="3" t="s">
        <v>45</v>
      </c>
      <c r="AD3" s="3">
        <v>1</v>
      </c>
      <c r="AE3" s="3">
        <v>0</v>
      </c>
      <c r="AF3" s="3">
        <f>SUM(L3,O3,R3)</f>
        <v>1</v>
      </c>
      <c r="AG3" s="3">
        <f>SUM(M3,P3,S3)</f>
        <v>6</v>
      </c>
      <c r="AH3" s="3">
        <f>SUM(N3,Q3,T3)</f>
        <v>7</v>
      </c>
      <c r="AI3" s="3">
        <f>Q3/AH3</f>
        <v>0.8571428571428571</v>
      </c>
      <c r="AJ3" s="3">
        <f>N3/AH3</f>
        <v>0.14285714285714285</v>
      </c>
      <c r="AK3" s="3">
        <f>T3/AH3</f>
        <v>0</v>
      </c>
      <c r="AL3" s="3">
        <f>W3/AH3</f>
        <v>0.8571428571428571</v>
      </c>
    </row>
    <row r="4" spans="1:38" x14ac:dyDescent="0.2">
      <c r="A4" t="s">
        <v>51</v>
      </c>
      <c r="B4" t="s">
        <v>52</v>
      </c>
      <c r="C4" s="1">
        <v>42917</v>
      </c>
      <c r="D4" s="2">
        <v>0.84861111111111109</v>
      </c>
      <c r="E4" t="s">
        <v>53</v>
      </c>
      <c r="F4" t="s">
        <v>41</v>
      </c>
      <c r="G4" t="s">
        <v>48</v>
      </c>
      <c r="H4" t="s">
        <v>49</v>
      </c>
      <c r="I4" t="s">
        <v>54</v>
      </c>
      <c r="J4" t="s">
        <v>44</v>
      </c>
      <c r="K4" t="s">
        <v>44</v>
      </c>
      <c r="L4" s="3">
        <v>6</v>
      </c>
      <c r="M4" s="3">
        <f>N4-L4</f>
        <v>4</v>
      </c>
      <c r="N4" s="3">
        <v>10</v>
      </c>
      <c r="O4" s="3">
        <v>2</v>
      </c>
      <c r="P4" s="3">
        <f>Q4-O4</f>
        <v>0</v>
      </c>
      <c r="Q4" s="3">
        <v>2</v>
      </c>
      <c r="R4" s="3">
        <v>2</v>
      </c>
      <c r="S4" s="3">
        <f>T4-R4</f>
        <v>3</v>
      </c>
      <c r="T4" s="3">
        <v>5</v>
      </c>
      <c r="U4" s="3" t="s">
        <v>45</v>
      </c>
      <c r="V4" s="3" t="s">
        <v>45</v>
      </c>
      <c r="W4" s="3" t="s">
        <v>45</v>
      </c>
      <c r="X4" s="3" t="s">
        <v>45</v>
      </c>
      <c r="Y4" s="3">
        <v>10</v>
      </c>
      <c r="Z4" s="3">
        <v>2</v>
      </c>
      <c r="AA4" s="3">
        <v>5</v>
      </c>
      <c r="AB4" s="3" t="s">
        <v>45</v>
      </c>
      <c r="AC4" s="3">
        <v>2</v>
      </c>
      <c r="AD4" s="3">
        <v>10</v>
      </c>
      <c r="AE4" s="3">
        <v>5</v>
      </c>
      <c r="AF4" s="3">
        <f>SUM(L4,O4,R4)</f>
        <v>10</v>
      </c>
      <c r="AG4" s="3">
        <f>SUM(M4,P4,S4)</f>
        <v>7</v>
      </c>
      <c r="AH4" s="3">
        <f>SUM(N4,Q4,T4)</f>
        <v>17</v>
      </c>
      <c r="AI4" s="3">
        <f>Q4/AH4</f>
        <v>0.11764705882352941</v>
      </c>
      <c r="AJ4" s="3">
        <f>N4/AH4</f>
        <v>0.58823529411764708</v>
      </c>
      <c r="AK4" s="3">
        <f>T4/AH4</f>
        <v>0.29411764705882354</v>
      </c>
      <c r="AL4" s="3" t="s">
        <v>45</v>
      </c>
    </row>
    <row r="5" spans="1:38" x14ac:dyDescent="0.2">
      <c r="A5" t="s">
        <v>55</v>
      </c>
      <c r="B5" t="s">
        <v>52</v>
      </c>
      <c r="C5" s="1">
        <v>42919</v>
      </c>
      <c r="D5" s="2">
        <v>0.85625000000000007</v>
      </c>
      <c r="E5" t="s">
        <v>53</v>
      </c>
      <c r="F5" t="s">
        <v>41</v>
      </c>
      <c r="G5" t="s">
        <v>48</v>
      </c>
      <c r="H5" t="s">
        <v>49</v>
      </c>
      <c r="I5" t="s">
        <v>56</v>
      </c>
      <c r="J5" t="s">
        <v>56</v>
      </c>
      <c r="K5" t="s">
        <v>56</v>
      </c>
      <c r="L5" s="3">
        <v>0</v>
      </c>
      <c r="M5" s="3">
        <f>N5-L5</f>
        <v>0</v>
      </c>
      <c r="N5" s="3">
        <v>0</v>
      </c>
      <c r="O5" s="3">
        <v>0</v>
      </c>
      <c r="P5" s="3">
        <f>Q5-O5</f>
        <v>0</v>
      </c>
      <c r="Q5" s="3">
        <v>0</v>
      </c>
      <c r="R5" s="3">
        <v>1</v>
      </c>
      <c r="S5" s="3">
        <f>T5-R5</f>
        <v>1</v>
      </c>
      <c r="T5" s="3">
        <v>2</v>
      </c>
      <c r="U5" s="3">
        <v>0</v>
      </c>
      <c r="V5" s="3">
        <f>W5-U5</f>
        <v>0</v>
      </c>
      <c r="W5" s="3">
        <v>0</v>
      </c>
      <c r="X5" s="3">
        <v>0</v>
      </c>
      <c r="Y5" s="3" t="s">
        <v>45</v>
      </c>
      <c r="Z5" s="3">
        <v>0</v>
      </c>
      <c r="AA5" s="3">
        <v>2</v>
      </c>
      <c r="AB5" s="3">
        <v>0</v>
      </c>
      <c r="AC5" s="3" t="s">
        <v>45</v>
      </c>
      <c r="AD5" s="3">
        <v>0</v>
      </c>
      <c r="AE5" s="3">
        <v>2</v>
      </c>
      <c r="AF5" s="3">
        <f>SUM(L5,O5,R5)</f>
        <v>1</v>
      </c>
      <c r="AG5" s="3">
        <f>SUM(M5,P5,S5)</f>
        <v>1</v>
      </c>
      <c r="AH5" s="3">
        <f>SUM(AB5:AE5)</f>
        <v>2</v>
      </c>
      <c r="AI5" s="3">
        <f>Q5/AH5</f>
        <v>0</v>
      </c>
      <c r="AJ5" s="3">
        <f>N5/AH5</f>
        <v>0</v>
      </c>
      <c r="AK5" s="3">
        <f>T5/AH5</f>
        <v>1</v>
      </c>
      <c r="AL5" s="3">
        <f>W5/AH5</f>
        <v>0</v>
      </c>
    </row>
    <row r="6" spans="1:38" x14ac:dyDescent="0.2">
      <c r="A6" t="s">
        <v>57</v>
      </c>
      <c r="B6" t="s">
        <v>58</v>
      </c>
      <c r="C6" s="1">
        <v>42916</v>
      </c>
      <c r="D6" s="2">
        <v>0.85763888888888884</v>
      </c>
      <c r="E6" t="s">
        <v>53</v>
      </c>
      <c r="F6" t="s">
        <v>41</v>
      </c>
      <c r="G6" t="s">
        <v>48</v>
      </c>
      <c r="H6" t="s">
        <v>49</v>
      </c>
      <c r="I6" t="s">
        <v>59</v>
      </c>
      <c r="J6" t="s">
        <v>59</v>
      </c>
      <c r="K6" t="s">
        <v>59</v>
      </c>
      <c r="L6" s="3">
        <v>1</v>
      </c>
      <c r="M6" s="3">
        <f>N6-L6</f>
        <v>3</v>
      </c>
      <c r="N6" s="3">
        <v>4</v>
      </c>
      <c r="O6" s="3">
        <v>3</v>
      </c>
      <c r="P6" s="3">
        <f>Q6-O6</f>
        <v>5</v>
      </c>
      <c r="Q6" s="3">
        <v>8</v>
      </c>
      <c r="R6" s="3">
        <v>2</v>
      </c>
      <c r="S6" s="3">
        <f>T6-R6</f>
        <v>3</v>
      </c>
      <c r="T6" s="3">
        <v>5</v>
      </c>
      <c r="U6" s="3">
        <v>2</v>
      </c>
      <c r="V6" s="3">
        <f>W6-U6</f>
        <v>3</v>
      </c>
      <c r="W6" s="3">
        <v>5</v>
      </c>
      <c r="X6" s="3">
        <v>5</v>
      </c>
      <c r="Y6" s="3">
        <v>4</v>
      </c>
      <c r="Z6" s="3">
        <f>3+5</f>
        <v>8</v>
      </c>
      <c r="AA6" s="3" t="s">
        <v>45</v>
      </c>
      <c r="AB6" s="3">
        <v>8</v>
      </c>
      <c r="AC6" s="3" t="s">
        <v>45</v>
      </c>
      <c r="AD6" s="3">
        <v>4</v>
      </c>
      <c r="AE6" s="3">
        <v>5</v>
      </c>
      <c r="AF6" s="3">
        <f>SUM(L6,O6,R6)</f>
        <v>6</v>
      </c>
      <c r="AG6" s="3">
        <f>SUM(M6,P6,S6)</f>
        <v>11</v>
      </c>
      <c r="AH6" s="3">
        <f>SUM(N6,Q6,T6)</f>
        <v>17</v>
      </c>
      <c r="AI6" s="3">
        <f>Q6/AH6</f>
        <v>0.47058823529411764</v>
      </c>
      <c r="AJ6" s="3">
        <f>N6/AH6</f>
        <v>0.23529411764705882</v>
      </c>
      <c r="AK6" s="3">
        <f>T6/AH6</f>
        <v>0.29411764705882354</v>
      </c>
      <c r="AL6" s="3">
        <f>W6/AH6</f>
        <v>0.29411764705882354</v>
      </c>
    </row>
    <row r="7" spans="1:38" x14ac:dyDescent="0.2">
      <c r="A7" s="4" t="s">
        <v>60</v>
      </c>
      <c r="B7" s="4" t="s">
        <v>61</v>
      </c>
      <c r="C7" s="5">
        <v>42825</v>
      </c>
      <c r="D7" s="6">
        <v>0.85625000000000007</v>
      </c>
      <c r="E7" s="4" t="s">
        <v>40</v>
      </c>
      <c r="F7" s="4" t="s">
        <v>41</v>
      </c>
      <c r="G7" s="4" t="s">
        <v>42</v>
      </c>
      <c r="H7" s="4" t="s">
        <v>43</v>
      </c>
      <c r="I7" s="4" t="s">
        <v>56</v>
      </c>
      <c r="J7" s="4" t="s">
        <v>45</v>
      </c>
      <c r="K7" s="4" t="s">
        <v>56</v>
      </c>
      <c r="L7" s="7">
        <v>0</v>
      </c>
      <c r="M7" s="7">
        <f>N7-L7</f>
        <v>6</v>
      </c>
      <c r="N7" s="7">
        <v>6</v>
      </c>
      <c r="O7" s="7">
        <v>0</v>
      </c>
      <c r="P7" s="7">
        <f>Q7-O7</f>
        <v>1</v>
      </c>
      <c r="Q7" s="7">
        <v>1</v>
      </c>
      <c r="R7" s="7">
        <v>0</v>
      </c>
      <c r="S7" s="7">
        <f>T7-R7</f>
        <v>4</v>
      </c>
      <c r="T7" s="7">
        <v>4</v>
      </c>
      <c r="U7" s="7">
        <v>0</v>
      </c>
      <c r="V7" s="7">
        <f>W7-U7</f>
        <v>6</v>
      </c>
      <c r="W7" s="7">
        <v>6</v>
      </c>
      <c r="X7" s="7">
        <v>6</v>
      </c>
      <c r="Y7" s="7">
        <v>4</v>
      </c>
      <c r="Z7" s="7" t="s">
        <v>45</v>
      </c>
      <c r="AA7" s="7">
        <v>1</v>
      </c>
      <c r="AB7" s="7">
        <v>6</v>
      </c>
      <c r="AC7" s="7">
        <v>4</v>
      </c>
      <c r="AD7" s="7" t="s">
        <v>45</v>
      </c>
      <c r="AE7" s="7">
        <v>1</v>
      </c>
      <c r="AF7" s="3">
        <f>SUM(L7,O7,R7)</f>
        <v>0</v>
      </c>
      <c r="AG7" s="3">
        <f>SUM(M7,P7,S7)</f>
        <v>11</v>
      </c>
      <c r="AH7" s="7">
        <f>SUM(N7,Q7,T7)</f>
        <v>11</v>
      </c>
      <c r="AI7" s="3">
        <f>Q7/AH7</f>
        <v>9.0909090909090912E-2</v>
      </c>
      <c r="AJ7" s="3">
        <f>N7/AH7</f>
        <v>0.54545454545454541</v>
      </c>
      <c r="AK7" s="3">
        <f>T7/AH7</f>
        <v>0.36363636363636365</v>
      </c>
      <c r="AL7" s="3">
        <f>W7/AH7</f>
        <v>0.54545454545454541</v>
      </c>
    </row>
    <row r="8" spans="1:38" x14ac:dyDescent="0.2">
      <c r="A8" t="s">
        <v>62</v>
      </c>
      <c r="B8" t="s">
        <v>39</v>
      </c>
      <c r="C8" s="1">
        <v>42885</v>
      </c>
      <c r="D8" t="s">
        <v>45</v>
      </c>
      <c r="E8" t="s">
        <v>63</v>
      </c>
      <c r="F8" t="s">
        <v>41</v>
      </c>
      <c r="G8" t="s">
        <v>43</v>
      </c>
      <c r="H8" t="s">
        <v>42</v>
      </c>
      <c r="I8" t="s">
        <v>59</v>
      </c>
      <c r="J8" t="s">
        <v>45</v>
      </c>
      <c r="K8" t="s">
        <v>59</v>
      </c>
      <c r="L8" s="3">
        <v>0</v>
      </c>
      <c r="M8" s="3">
        <f>N8-L8</f>
        <v>0</v>
      </c>
      <c r="N8" s="3">
        <v>0</v>
      </c>
      <c r="O8" s="3">
        <v>0</v>
      </c>
      <c r="P8" s="3">
        <f>Q8-O8</f>
        <v>5</v>
      </c>
      <c r="Q8" s="3">
        <v>5</v>
      </c>
      <c r="R8" s="3">
        <v>0</v>
      </c>
      <c r="S8" s="3">
        <f>T8-R8</f>
        <v>1</v>
      </c>
      <c r="T8" s="3">
        <v>1</v>
      </c>
      <c r="U8" s="3">
        <v>0</v>
      </c>
      <c r="V8" s="3">
        <f>W8-U8</f>
        <v>5</v>
      </c>
      <c r="W8" s="3">
        <v>5</v>
      </c>
      <c r="X8" s="3">
        <v>0</v>
      </c>
      <c r="Y8" s="3" t="s">
        <v>45</v>
      </c>
      <c r="Z8" s="3">
        <v>1</v>
      </c>
      <c r="AA8" s="3">
        <v>5</v>
      </c>
      <c r="AB8" s="3">
        <v>0</v>
      </c>
      <c r="AC8" s="3" t="s">
        <v>45</v>
      </c>
      <c r="AD8" s="3">
        <v>5</v>
      </c>
      <c r="AE8" s="3">
        <v>1</v>
      </c>
      <c r="AF8" s="3">
        <f>SUM(L8,O8,R8)</f>
        <v>0</v>
      </c>
      <c r="AG8" s="3">
        <f>SUM(M8,P8,S8)</f>
        <v>6</v>
      </c>
      <c r="AH8" s="3">
        <f>SUM(N8,Q8,T8)</f>
        <v>6</v>
      </c>
      <c r="AI8" s="3">
        <f>Q8/AH8</f>
        <v>0.83333333333333337</v>
      </c>
      <c r="AJ8" s="3">
        <f>N8/AH8</f>
        <v>0</v>
      </c>
      <c r="AK8" s="3">
        <f>T8/AH8</f>
        <v>0.16666666666666666</v>
      </c>
      <c r="AL8" s="3">
        <f>W8/AH8</f>
        <v>0.83333333333333337</v>
      </c>
    </row>
    <row r="9" spans="1:38" x14ac:dyDescent="0.2">
      <c r="A9" t="s">
        <v>64</v>
      </c>
      <c r="B9" t="s">
        <v>39</v>
      </c>
      <c r="C9" s="1">
        <v>42945</v>
      </c>
      <c r="D9" s="2">
        <v>0.81527777777777777</v>
      </c>
      <c r="E9" t="s">
        <v>53</v>
      </c>
      <c r="F9" t="s">
        <v>41</v>
      </c>
      <c r="G9" t="s">
        <v>42</v>
      </c>
      <c r="H9" t="s">
        <v>43</v>
      </c>
      <c r="I9" t="s">
        <v>65</v>
      </c>
      <c r="J9" t="s">
        <v>65</v>
      </c>
      <c r="K9" t="s">
        <v>56</v>
      </c>
      <c r="L9" s="3">
        <v>1</v>
      </c>
      <c r="M9" s="3">
        <v>1</v>
      </c>
      <c r="N9" s="3">
        <f>SUM(L9:M9)</f>
        <v>2</v>
      </c>
      <c r="O9" s="3">
        <v>0</v>
      </c>
      <c r="P9" s="3">
        <v>8</v>
      </c>
      <c r="Q9" s="3">
        <f>SUM(O9:P9)</f>
        <v>8</v>
      </c>
      <c r="R9" s="3">
        <v>5</v>
      </c>
      <c r="S9" s="3">
        <v>2</v>
      </c>
      <c r="T9" s="3">
        <f>SUM(R9:S9)</f>
        <v>7</v>
      </c>
      <c r="U9" s="3">
        <v>5</v>
      </c>
      <c r="V9" s="3">
        <v>2</v>
      </c>
      <c r="W9" s="3">
        <f>SUM(U9:V9)</f>
        <v>7</v>
      </c>
      <c r="X9" s="3">
        <v>8</v>
      </c>
      <c r="Y9" s="3" t="s">
        <v>45</v>
      </c>
      <c r="Z9" s="3">
        <v>2</v>
      </c>
      <c r="AA9" s="3">
        <v>8</v>
      </c>
      <c r="AB9" s="3">
        <v>2</v>
      </c>
      <c r="AC9" s="3">
        <v>6</v>
      </c>
      <c r="AD9" s="3">
        <v>7</v>
      </c>
      <c r="AE9" s="3" t="s">
        <v>45</v>
      </c>
      <c r="AF9" s="3">
        <f>SUM(L9,O9,R9)</f>
        <v>6</v>
      </c>
      <c r="AG9" s="3">
        <f>SUM(M9,P9,S9)</f>
        <v>11</v>
      </c>
      <c r="AH9" s="3">
        <f>SUM(N9,Q9,T9)</f>
        <v>17</v>
      </c>
      <c r="AI9" s="3">
        <f>Q9/AH9</f>
        <v>0.47058823529411764</v>
      </c>
      <c r="AJ9" s="3">
        <f>N9/AH9</f>
        <v>0.11764705882352941</v>
      </c>
      <c r="AK9" s="3">
        <f>T9/AH9</f>
        <v>0.41176470588235292</v>
      </c>
      <c r="AL9" s="3">
        <f>W9/AH9</f>
        <v>0.41176470588235292</v>
      </c>
    </row>
    <row r="10" spans="1:38" x14ac:dyDescent="0.2">
      <c r="A10" t="s">
        <v>66</v>
      </c>
      <c r="B10" t="s">
        <v>39</v>
      </c>
      <c r="C10" s="1">
        <v>42945</v>
      </c>
      <c r="D10" s="2">
        <v>0.87291666666666667</v>
      </c>
      <c r="E10" t="s">
        <v>53</v>
      </c>
      <c r="F10" t="s">
        <v>41</v>
      </c>
      <c r="G10" t="s">
        <v>42</v>
      </c>
      <c r="H10" t="s">
        <v>43</v>
      </c>
      <c r="I10" t="s">
        <v>50</v>
      </c>
      <c r="J10" t="s">
        <v>50</v>
      </c>
      <c r="K10" t="s">
        <v>50</v>
      </c>
      <c r="L10" s="3">
        <v>0</v>
      </c>
      <c r="M10" s="3">
        <v>5</v>
      </c>
      <c r="N10" s="3">
        <f>SUM(L10:M10)</f>
        <v>5</v>
      </c>
      <c r="O10" s="3">
        <v>4</v>
      </c>
      <c r="P10" s="3">
        <v>14</v>
      </c>
      <c r="Q10" s="3">
        <f>SUM(O10:P10)</f>
        <v>18</v>
      </c>
      <c r="R10" s="3">
        <v>0</v>
      </c>
      <c r="S10" s="3">
        <v>5</v>
      </c>
      <c r="T10" s="3">
        <f>SUM(R10:S10)</f>
        <v>5</v>
      </c>
      <c r="U10" s="3">
        <v>4</v>
      </c>
      <c r="V10" s="3">
        <v>14</v>
      </c>
      <c r="W10" s="3">
        <f>SUM(U10:V10)</f>
        <v>18</v>
      </c>
      <c r="X10" s="3">
        <v>5</v>
      </c>
      <c r="Y10" s="3">
        <v>5</v>
      </c>
      <c r="Z10" s="3" t="s">
        <v>45</v>
      </c>
      <c r="AA10" s="3">
        <v>18</v>
      </c>
      <c r="AB10" s="3">
        <v>5</v>
      </c>
      <c r="AC10" s="3">
        <v>5</v>
      </c>
      <c r="AD10" s="3">
        <v>18</v>
      </c>
      <c r="AE10" s="3" t="s">
        <v>45</v>
      </c>
      <c r="AF10" s="3">
        <f>SUM(L10,O10,R10)</f>
        <v>4</v>
      </c>
      <c r="AG10" s="3">
        <f>SUM(M10,P10,S10)</f>
        <v>24</v>
      </c>
      <c r="AH10" s="3">
        <f>SUM(N10,Q10,T10)</f>
        <v>28</v>
      </c>
      <c r="AI10" s="3">
        <f>Q10/AH10</f>
        <v>0.6428571428571429</v>
      </c>
      <c r="AJ10" s="3">
        <f>N10/AH10</f>
        <v>0.17857142857142858</v>
      </c>
      <c r="AK10" s="3">
        <f>T10/AH10</f>
        <v>0.17857142857142858</v>
      </c>
      <c r="AL10" s="3">
        <f>W10/AH10</f>
        <v>0.6428571428571429</v>
      </c>
    </row>
    <row r="11" spans="1:38" x14ac:dyDescent="0.2">
      <c r="A11" t="s">
        <v>67</v>
      </c>
      <c r="B11" t="s">
        <v>68</v>
      </c>
      <c r="C11" s="1">
        <v>42855</v>
      </c>
      <c r="D11" s="2">
        <v>2.1527777777777781E-2</v>
      </c>
      <c r="E11" t="s">
        <v>40</v>
      </c>
      <c r="F11" t="s">
        <v>41</v>
      </c>
      <c r="G11" t="s">
        <v>48</v>
      </c>
      <c r="H11" t="s">
        <v>49</v>
      </c>
      <c r="I11" t="s">
        <v>50</v>
      </c>
      <c r="J11" t="s">
        <v>50</v>
      </c>
      <c r="K11" t="s">
        <v>50</v>
      </c>
      <c r="L11" s="3">
        <v>0</v>
      </c>
      <c r="M11" s="3">
        <v>6</v>
      </c>
      <c r="N11" s="3">
        <f>SUM(L11:M11)</f>
        <v>6</v>
      </c>
      <c r="O11" s="3">
        <v>2</v>
      </c>
      <c r="P11" s="3">
        <v>17</v>
      </c>
      <c r="Q11" s="3">
        <f>SUM(O11:P11)</f>
        <v>19</v>
      </c>
      <c r="R11" s="3">
        <v>0</v>
      </c>
      <c r="S11" s="3">
        <v>5</v>
      </c>
      <c r="T11" s="3">
        <f>SUM(R11:S11)</f>
        <v>5</v>
      </c>
      <c r="U11" s="3">
        <v>2</v>
      </c>
      <c r="V11" s="3">
        <v>17</v>
      </c>
      <c r="W11" s="3">
        <f>SUM(U11:V11)</f>
        <v>19</v>
      </c>
      <c r="X11" s="3">
        <v>5</v>
      </c>
      <c r="Y11" s="3" t="s">
        <v>45</v>
      </c>
      <c r="Z11" s="3">
        <v>19</v>
      </c>
      <c r="AA11" s="3">
        <v>6</v>
      </c>
      <c r="AB11" s="3">
        <v>19</v>
      </c>
      <c r="AC11" s="3">
        <v>5</v>
      </c>
      <c r="AD11" s="3">
        <v>6</v>
      </c>
      <c r="AE11" s="3" t="s">
        <v>45</v>
      </c>
      <c r="AF11" s="3">
        <f>SUM(L11,O11,R11)</f>
        <v>2</v>
      </c>
      <c r="AG11" s="3">
        <f>SUM(M11,P11,S11)</f>
        <v>28</v>
      </c>
      <c r="AH11" s="3">
        <f>SUM(N11,Q11,T11)</f>
        <v>30</v>
      </c>
      <c r="AI11" s="3">
        <f>Q11/AH11</f>
        <v>0.6333333333333333</v>
      </c>
      <c r="AJ11" s="3">
        <f>N11/AH11</f>
        <v>0.2</v>
      </c>
      <c r="AK11" s="3">
        <f>T11/AH11</f>
        <v>0.16666666666666666</v>
      </c>
      <c r="AL11" s="3">
        <f>W11/AH11</f>
        <v>0.6333333333333333</v>
      </c>
    </row>
    <row r="12" spans="1:38" x14ac:dyDescent="0.2">
      <c r="A12" t="s">
        <v>69</v>
      </c>
      <c r="B12" t="s">
        <v>68</v>
      </c>
      <c r="C12" s="1">
        <v>43000</v>
      </c>
      <c r="D12" s="2">
        <v>0.87152777777777779</v>
      </c>
      <c r="E12" t="s">
        <v>53</v>
      </c>
      <c r="F12" t="s">
        <v>41</v>
      </c>
      <c r="G12" t="s">
        <v>70</v>
      </c>
      <c r="H12" t="s">
        <v>71</v>
      </c>
      <c r="I12" t="s">
        <v>56</v>
      </c>
      <c r="J12" t="s">
        <v>44</v>
      </c>
      <c r="K12" t="s">
        <v>56</v>
      </c>
      <c r="L12" s="3">
        <v>10</v>
      </c>
      <c r="M12" s="3">
        <v>16</v>
      </c>
      <c r="N12" s="3">
        <f>SUM(L12:M12)</f>
        <v>26</v>
      </c>
      <c r="O12" s="3">
        <v>0</v>
      </c>
      <c r="P12" s="3">
        <v>2</v>
      </c>
      <c r="Q12" s="3">
        <f>SUM(O12:P12)</f>
        <v>2</v>
      </c>
      <c r="R12" s="3">
        <v>0</v>
      </c>
      <c r="S12" s="3">
        <v>10</v>
      </c>
      <c r="T12" s="3">
        <f>SUM(R12:S12)</f>
        <v>10</v>
      </c>
      <c r="U12" s="3">
        <v>0</v>
      </c>
      <c r="V12" s="3">
        <v>2</v>
      </c>
      <c r="W12" s="3">
        <f>SUM(U12:V12)</f>
        <v>2</v>
      </c>
      <c r="X12" s="3">
        <v>10</v>
      </c>
      <c r="Y12" s="3">
        <v>2</v>
      </c>
      <c r="Z12" s="3" t="s">
        <v>45</v>
      </c>
      <c r="AA12" s="3">
        <v>26</v>
      </c>
      <c r="AB12" s="3">
        <v>2</v>
      </c>
      <c r="AC12" s="3">
        <v>26</v>
      </c>
      <c r="AD12" s="3">
        <v>10</v>
      </c>
      <c r="AE12" s="3" t="s">
        <v>45</v>
      </c>
      <c r="AF12" s="3">
        <f>SUM(L12,O12,R12)</f>
        <v>10</v>
      </c>
      <c r="AG12" s="3">
        <f>SUM(M12,P12,S12)</f>
        <v>28</v>
      </c>
      <c r="AH12" s="3">
        <f>SUM(N12,Q12,T12)</f>
        <v>38</v>
      </c>
      <c r="AI12" s="3">
        <f>Q12/AH12</f>
        <v>5.2631578947368418E-2</v>
      </c>
      <c r="AJ12" s="3">
        <f>N12/AH12</f>
        <v>0.68421052631578949</v>
      </c>
      <c r="AK12" s="3">
        <f>T12/AH12</f>
        <v>0.26315789473684209</v>
      </c>
      <c r="AL12" s="3">
        <f>W12/AH12</f>
        <v>5.2631578947368418E-2</v>
      </c>
    </row>
    <row r="13" spans="1:38" x14ac:dyDescent="0.2">
      <c r="A13" t="s">
        <v>72</v>
      </c>
      <c r="B13" t="s">
        <v>68</v>
      </c>
      <c r="C13" s="1">
        <v>42908</v>
      </c>
      <c r="D13" s="2">
        <v>0.93402777777777779</v>
      </c>
      <c r="E13" t="s">
        <v>53</v>
      </c>
      <c r="F13" t="s">
        <v>41</v>
      </c>
      <c r="G13" t="s">
        <v>70</v>
      </c>
      <c r="H13" t="s">
        <v>71</v>
      </c>
      <c r="I13" t="s">
        <v>59</v>
      </c>
      <c r="J13" t="s">
        <v>65</v>
      </c>
      <c r="K13" t="s">
        <v>59</v>
      </c>
      <c r="L13" s="3">
        <v>0</v>
      </c>
      <c r="M13" s="3">
        <v>3</v>
      </c>
      <c r="N13" s="3">
        <f>SUM(L13:M13)</f>
        <v>3</v>
      </c>
      <c r="O13" s="3">
        <v>0</v>
      </c>
      <c r="P13" s="3">
        <v>6</v>
      </c>
      <c r="Q13" s="3">
        <f>SUM(O13:P13)</f>
        <v>6</v>
      </c>
      <c r="R13" s="3">
        <v>10</v>
      </c>
      <c r="S13" s="3">
        <v>1</v>
      </c>
      <c r="T13" s="3">
        <f>SUM(R13:S13)</f>
        <v>11</v>
      </c>
      <c r="U13" s="3">
        <v>10</v>
      </c>
      <c r="V13" s="3">
        <v>1</v>
      </c>
      <c r="W13" s="3">
        <f>SUM(U13:V13)</f>
        <v>11</v>
      </c>
      <c r="X13" s="3" t="s">
        <v>45</v>
      </c>
      <c r="Y13" s="3">
        <v>6</v>
      </c>
      <c r="Z13" s="3">
        <v>11</v>
      </c>
      <c r="AA13" s="3">
        <v>3</v>
      </c>
      <c r="AB13" s="3">
        <v>11</v>
      </c>
      <c r="AC13" s="3">
        <v>3</v>
      </c>
      <c r="AD13" s="3" t="s">
        <v>45</v>
      </c>
      <c r="AE13" s="3">
        <v>6</v>
      </c>
      <c r="AF13" s="3">
        <f>SUM(L13,O13,R13)</f>
        <v>10</v>
      </c>
      <c r="AG13" s="3">
        <f>SUM(M13,P13,S13)</f>
        <v>10</v>
      </c>
      <c r="AH13" s="3">
        <f>SUM(N13,Q13,T13)</f>
        <v>20</v>
      </c>
      <c r="AI13" s="3">
        <f>Q13/AH13</f>
        <v>0.3</v>
      </c>
      <c r="AJ13" s="3">
        <f>N13/AH13</f>
        <v>0.15</v>
      </c>
      <c r="AK13" s="3">
        <f>T13/AH13</f>
        <v>0.55000000000000004</v>
      </c>
      <c r="AL13" s="3">
        <f>W13/AH13</f>
        <v>0.55000000000000004</v>
      </c>
    </row>
    <row r="14" spans="1:38" x14ac:dyDescent="0.2">
      <c r="A14" t="s">
        <v>73</v>
      </c>
      <c r="B14" t="s">
        <v>74</v>
      </c>
      <c r="C14" s="1">
        <v>43001</v>
      </c>
      <c r="E14" t="s">
        <v>53</v>
      </c>
      <c r="F14" t="s">
        <v>41</v>
      </c>
      <c r="G14" t="s">
        <v>70</v>
      </c>
      <c r="H14" t="s">
        <v>71</v>
      </c>
      <c r="I14" t="s">
        <v>59</v>
      </c>
      <c r="J14" t="s">
        <v>59</v>
      </c>
      <c r="K14" t="s">
        <v>59</v>
      </c>
      <c r="L14" s="3">
        <v>3</v>
      </c>
      <c r="M14" s="3">
        <v>0</v>
      </c>
      <c r="N14" s="3">
        <f>SUM(L14:M14)</f>
        <v>3</v>
      </c>
      <c r="O14" s="3">
        <v>2</v>
      </c>
      <c r="P14" s="3">
        <v>4</v>
      </c>
      <c r="Q14" s="3">
        <f>SUM(O14:P14)</f>
        <v>6</v>
      </c>
      <c r="R14" s="3">
        <v>0</v>
      </c>
      <c r="S14" s="3">
        <v>0</v>
      </c>
      <c r="T14" s="3">
        <f>SUM(R14:S14)</f>
        <v>0</v>
      </c>
      <c r="U14" s="3">
        <v>3</v>
      </c>
      <c r="V14" s="3">
        <v>0</v>
      </c>
      <c r="W14" s="3">
        <f>SUM(U14:V14)</f>
        <v>3</v>
      </c>
      <c r="X14" s="3">
        <v>0</v>
      </c>
      <c r="Y14" s="3">
        <v>6</v>
      </c>
      <c r="Z14" s="3">
        <v>3</v>
      </c>
      <c r="AA14" s="3" t="s">
        <v>45</v>
      </c>
      <c r="AB14" s="3">
        <v>6</v>
      </c>
      <c r="AC14" s="3">
        <v>3</v>
      </c>
      <c r="AD14" s="3">
        <v>0</v>
      </c>
      <c r="AE14" s="3" t="s">
        <v>45</v>
      </c>
      <c r="AF14" s="3">
        <f>SUM(L14,O14,R14)</f>
        <v>5</v>
      </c>
      <c r="AG14" s="3">
        <f>SUM(M14,P14,S14)</f>
        <v>4</v>
      </c>
      <c r="AH14" s="3">
        <f>SUM(N14,Q14,T14)</f>
        <v>9</v>
      </c>
      <c r="AI14" s="3">
        <f>Q14/AH14</f>
        <v>0.66666666666666663</v>
      </c>
      <c r="AJ14" s="3">
        <f>N14/AH14</f>
        <v>0.33333333333333331</v>
      </c>
      <c r="AK14" s="3">
        <f>T14/AH14</f>
        <v>0</v>
      </c>
      <c r="AL14" s="3">
        <f>W14/AH14</f>
        <v>0.33333333333333331</v>
      </c>
    </row>
    <row r="15" spans="1:38" x14ac:dyDescent="0.2">
      <c r="A15" t="s">
        <v>75</v>
      </c>
      <c r="B15" t="s">
        <v>68</v>
      </c>
      <c r="C15" s="1">
        <v>42828</v>
      </c>
      <c r="D15" s="2">
        <v>0.99652777777777779</v>
      </c>
      <c r="E15" t="s">
        <v>40</v>
      </c>
      <c r="F15" t="s">
        <v>41</v>
      </c>
      <c r="G15" t="s">
        <v>42</v>
      </c>
      <c r="H15" t="s">
        <v>43</v>
      </c>
      <c r="I15" t="s">
        <v>59</v>
      </c>
      <c r="J15" t="s">
        <v>44</v>
      </c>
      <c r="K15" t="s">
        <v>59</v>
      </c>
      <c r="L15" s="3">
        <v>1</v>
      </c>
      <c r="M15" s="3">
        <v>10</v>
      </c>
      <c r="N15" s="3">
        <f>SUM(L15:M15)</f>
        <v>11</v>
      </c>
      <c r="O15" s="3">
        <v>0</v>
      </c>
      <c r="P15" s="3">
        <v>3</v>
      </c>
      <c r="Q15" s="3">
        <f>SUM(O15:P15)</f>
        <v>3</v>
      </c>
      <c r="R15" s="3">
        <v>0</v>
      </c>
      <c r="S15" s="3">
        <v>7</v>
      </c>
      <c r="T15" s="3">
        <f>SUM(R15:S15)</f>
        <v>7</v>
      </c>
      <c r="U15" s="3" t="s">
        <v>45</v>
      </c>
      <c r="V15" s="3" t="s">
        <v>45</v>
      </c>
      <c r="W15" s="3" t="s">
        <v>45</v>
      </c>
      <c r="X15" s="3" t="s">
        <v>45</v>
      </c>
      <c r="Y15" s="3">
        <v>11</v>
      </c>
      <c r="Z15" s="3">
        <v>7</v>
      </c>
      <c r="AA15" s="3">
        <v>3</v>
      </c>
      <c r="AB15" s="3">
        <v>11</v>
      </c>
      <c r="AC15" s="3">
        <v>7</v>
      </c>
      <c r="AD15" s="3">
        <v>3</v>
      </c>
      <c r="AE15" s="3" t="s">
        <v>45</v>
      </c>
      <c r="AF15" s="3">
        <f>SUM(L15,O15,R15)</f>
        <v>1</v>
      </c>
      <c r="AG15" s="3">
        <f>SUM(M15,P15,S15)</f>
        <v>20</v>
      </c>
      <c r="AH15" s="3">
        <f>SUM(N15,Q15,T15)</f>
        <v>21</v>
      </c>
      <c r="AI15" s="3">
        <f>Q15/AH15</f>
        <v>0.14285714285714285</v>
      </c>
      <c r="AJ15" s="3">
        <f>N15/AH15</f>
        <v>0.52380952380952384</v>
      </c>
      <c r="AK15" s="3">
        <f>T15/AH15</f>
        <v>0.33333333333333331</v>
      </c>
      <c r="AL15" s="3" t="s">
        <v>45</v>
      </c>
    </row>
    <row r="16" spans="1:38" x14ac:dyDescent="0.2">
      <c r="A16" t="s">
        <v>76</v>
      </c>
      <c r="B16" t="s">
        <v>68</v>
      </c>
      <c r="C16" s="1">
        <v>42830</v>
      </c>
      <c r="D16" s="2">
        <v>0.87638888888888899</v>
      </c>
      <c r="E16" t="s">
        <v>40</v>
      </c>
      <c r="F16" t="s">
        <v>41</v>
      </c>
      <c r="G16" t="s">
        <v>42</v>
      </c>
      <c r="H16" t="s">
        <v>43</v>
      </c>
      <c r="I16" t="s">
        <v>56</v>
      </c>
      <c r="J16" t="s">
        <v>45</v>
      </c>
      <c r="K16" t="s">
        <v>56</v>
      </c>
      <c r="L16" s="3">
        <v>0</v>
      </c>
      <c r="M16" s="3">
        <v>1</v>
      </c>
      <c r="N16" s="3">
        <f>SUM(L16:M16)</f>
        <v>1</v>
      </c>
      <c r="O16" s="3">
        <v>0</v>
      </c>
      <c r="P16" s="3">
        <v>2</v>
      </c>
      <c r="Q16" s="3">
        <f>SUM(O16:P16)</f>
        <v>2</v>
      </c>
      <c r="R16" s="3">
        <v>0</v>
      </c>
      <c r="S16" s="3">
        <v>3</v>
      </c>
      <c r="T16" s="3">
        <f>SUM(R16:S16)</f>
        <v>3</v>
      </c>
      <c r="U16" s="3" t="s">
        <v>45</v>
      </c>
      <c r="V16" s="3" t="s">
        <v>45</v>
      </c>
      <c r="W16" s="3" t="s">
        <v>45</v>
      </c>
      <c r="X16" s="3" t="s">
        <v>45</v>
      </c>
      <c r="Y16" s="3">
        <v>3</v>
      </c>
      <c r="Z16" s="3">
        <v>1</v>
      </c>
      <c r="AA16" s="3">
        <v>2</v>
      </c>
      <c r="AB16" s="3">
        <v>1</v>
      </c>
      <c r="AC16" s="3">
        <v>2</v>
      </c>
      <c r="AD16" s="3">
        <v>3</v>
      </c>
      <c r="AE16" s="3" t="s">
        <v>45</v>
      </c>
      <c r="AF16" s="3">
        <f>SUM(L16,O16,R16)</f>
        <v>0</v>
      </c>
      <c r="AG16" s="3">
        <f>SUM(M16,P16,S16)</f>
        <v>6</v>
      </c>
      <c r="AH16" s="3">
        <f>SUM(N16,Q16,T16)</f>
        <v>6</v>
      </c>
      <c r="AI16" s="3">
        <f>Q16/AH16</f>
        <v>0.33333333333333331</v>
      </c>
      <c r="AJ16" s="3">
        <f>N16/AH16</f>
        <v>0.16666666666666666</v>
      </c>
      <c r="AK16" s="3">
        <f>T16/AH16</f>
        <v>0.5</v>
      </c>
      <c r="AL16" s="3" t="s">
        <v>45</v>
      </c>
    </row>
    <row r="17" spans="1:38" x14ac:dyDescent="0.2">
      <c r="A17" s="8" t="s">
        <v>77</v>
      </c>
      <c r="B17" s="8" t="s">
        <v>68</v>
      </c>
      <c r="C17" s="9">
        <v>42856</v>
      </c>
      <c r="D17" s="10">
        <v>0.12430555555555556</v>
      </c>
      <c r="E17" s="8" t="s">
        <v>40</v>
      </c>
      <c r="F17" t="s">
        <v>41</v>
      </c>
      <c r="G17" s="8" t="s">
        <v>48</v>
      </c>
      <c r="H17" s="8" t="s">
        <v>49</v>
      </c>
      <c r="I17" s="8" t="s">
        <v>56</v>
      </c>
      <c r="J17" s="8" t="s">
        <v>45</v>
      </c>
      <c r="K17" s="8" t="s">
        <v>56</v>
      </c>
      <c r="L17" s="11">
        <v>0</v>
      </c>
      <c r="M17" s="11">
        <v>2</v>
      </c>
      <c r="N17" s="11">
        <f>SUM(L17:M17)</f>
        <v>2</v>
      </c>
      <c r="O17" s="11">
        <v>0</v>
      </c>
      <c r="P17" s="11">
        <v>1</v>
      </c>
      <c r="Q17" s="11">
        <f>SUM(O17:P17)</f>
        <v>1</v>
      </c>
      <c r="R17" s="11">
        <v>0</v>
      </c>
      <c r="S17" s="11">
        <v>7</v>
      </c>
      <c r="T17" s="11">
        <f>SUM(R17:S17)</f>
        <v>7</v>
      </c>
      <c r="U17" s="11">
        <v>0</v>
      </c>
      <c r="V17" s="11">
        <v>2</v>
      </c>
      <c r="W17" s="11">
        <f>SUM(U17:V17)</f>
        <v>2</v>
      </c>
      <c r="X17" s="11">
        <v>7</v>
      </c>
      <c r="Y17" s="11" t="s">
        <v>45</v>
      </c>
      <c r="Z17" s="11">
        <v>1</v>
      </c>
      <c r="AA17" s="11">
        <v>2</v>
      </c>
      <c r="AB17" s="11">
        <v>7</v>
      </c>
      <c r="AC17" s="11">
        <v>1</v>
      </c>
      <c r="AD17" s="11">
        <v>2</v>
      </c>
      <c r="AE17" s="11" t="s">
        <v>45</v>
      </c>
      <c r="AF17" s="3">
        <f>SUM(L17,O17,R17)</f>
        <v>0</v>
      </c>
      <c r="AG17" s="3">
        <f>SUM(M17,P17,S17)</f>
        <v>10</v>
      </c>
      <c r="AH17" s="11">
        <f>SUM(N17,Q17,T17)</f>
        <v>10</v>
      </c>
      <c r="AI17" s="3">
        <f>Q17/AH17</f>
        <v>0.1</v>
      </c>
      <c r="AJ17" s="3">
        <f>N17/AH17</f>
        <v>0.2</v>
      </c>
      <c r="AK17" s="3">
        <f>T17/AH17</f>
        <v>0.7</v>
      </c>
      <c r="AL17" s="3">
        <f>W17/AH17</f>
        <v>0.2</v>
      </c>
    </row>
    <row r="18" spans="1:38" x14ac:dyDescent="0.2">
      <c r="A18" t="s">
        <v>47</v>
      </c>
      <c r="B18" t="s">
        <v>68</v>
      </c>
      <c r="C18" s="1">
        <v>42855</v>
      </c>
      <c r="D18" s="2">
        <v>0.83333333333333337</v>
      </c>
      <c r="E18" t="s">
        <v>40</v>
      </c>
      <c r="F18" t="s">
        <v>41</v>
      </c>
      <c r="G18" t="s">
        <v>48</v>
      </c>
      <c r="H18" t="s">
        <v>49</v>
      </c>
      <c r="I18" t="s">
        <v>65</v>
      </c>
      <c r="J18" t="s">
        <v>45</v>
      </c>
      <c r="K18" t="s">
        <v>65</v>
      </c>
      <c r="L18" s="3">
        <v>0</v>
      </c>
      <c r="M18" s="3">
        <v>15</v>
      </c>
      <c r="N18" s="3">
        <f>SUM(L18:M18)</f>
        <v>15</v>
      </c>
      <c r="O18" s="3">
        <v>0</v>
      </c>
      <c r="P18" s="3">
        <v>29</v>
      </c>
      <c r="Q18" s="3">
        <f>SUM(O18:P18)</f>
        <v>29</v>
      </c>
      <c r="R18" s="3">
        <v>0</v>
      </c>
      <c r="S18" s="3">
        <v>14</v>
      </c>
      <c r="T18" s="3">
        <f>SUM(R18:S18)</f>
        <v>14</v>
      </c>
      <c r="U18" s="3">
        <v>0</v>
      </c>
      <c r="V18" s="3">
        <v>14</v>
      </c>
      <c r="W18" s="3">
        <f>SUM(U18:V18)</f>
        <v>14</v>
      </c>
      <c r="X18" s="3">
        <v>14</v>
      </c>
      <c r="Y18" s="3" t="s">
        <v>45</v>
      </c>
      <c r="Z18" s="3">
        <v>29</v>
      </c>
      <c r="AA18" s="3">
        <v>15</v>
      </c>
      <c r="AB18" s="3">
        <v>14</v>
      </c>
      <c r="AC18" s="3" t="s">
        <v>45</v>
      </c>
      <c r="AD18" s="3">
        <v>15</v>
      </c>
      <c r="AE18" s="3">
        <v>29</v>
      </c>
      <c r="AF18" s="3">
        <f>SUM(L18,O18,R18)</f>
        <v>0</v>
      </c>
      <c r="AG18" s="3">
        <f>SUM(M18,P18,S18)</f>
        <v>58</v>
      </c>
      <c r="AH18" s="3">
        <f>SUM(N18,Q18,T18)</f>
        <v>58</v>
      </c>
      <c r="AI18" s="3">
        <f>Q18/AH18</f>
        <v>0.5</v>
      </c>
      <c r="AJ18" s="3">
        <f>N18/AH18</f>
        <v>0.25862068965517243</v>
      </c>
      <c r="AK18" s="3">
        <f>T18/AH18</f>
        <v>0.2413793103448276</v>
      </c>
      <c r="AL18" s="3">
        <f>W18/AH18</f>
        <v>0.2413793103448276</v>
      </c>
    </row>
    <row r="19" spans="1:38" x14ac:dyDescent="0.2">
      <c r="A19" t="s">
        <v>78</v>
      </c>
      <c r="B19" t="s">
        <v>74</v>
      </c>
      <c r="C19" s="1">
        <v>43024</v>
      </c>
      <c r="D19" s="2">
        <v>0.87430555555555556</v>
      </c>
      <c r="E19" t="s">
        <v>53</v>
      </c>
      <c r="F19" t="s">
        <v>41</v>
      </c>
      <c r="G19" t="s">
        <v>79</v>
      </c>
      <c r="H19" t="s">
        <v>80</v>
      </c>
      <c r="I19" t="s">
        <v>46</v>
      </c>
      <c r="J19" t="s">
        <v>46</v>
      </c>
      <c r="K19" t="s">
        <v>46</v>
      </c>
      <c r="L19" s="3">
        <v>3</v>
      </c>
      <c r="M19" s="3">
        <v>8</v>
      </c>
      <c r="N19" s="3">
        <f>SUM(L19:M19)</f>
        <v>11</v>
      </c>
      <c r="O19" s="3">
        <v>0</v>
      </c>
      <c r="P19" s="3">
        <v>2</v>
      </c>
      <c r="Q19" s="3">
        <f>SUM(O19:P19)</f>
        <v>2</v>
      </c>
      <c r="R19" s="3">
        <v>0</v>
      </c>
      <c r="S19" s="3">
        <v>1</v>
      </c>
      <c r="T19" s="3">
        <f>SUM(R19:S19)</f>
        <v>1</v>
      </c>
      <c r="U19" s="3">
        <v>3</v>
      </c>
      <c r="V19" s="3">
        <v>8</v>
      </c>
      <c r="W19" s="3">
        <f>SUM(U19:V19)</f>
        <v>11</v>
      </c>
      <c r="X19" s="3">
        <v>2</v>
      </c>
      <c r="Y19" s="3" t="s">
        <v>45</v>
      </c>
      <c r="Z19" s="3">
        <v>1</v>
      </c>
      <c r="AA19" s="3">
        <v>11</v>
      </c>
      <c r="AB19" s="3">
        <v>2</v>
      </c>
      <c r="AC19" s="3">
        <v>1</v>
      </c>
      <c r="AD19" s="3" t="s">
        <v>45</v>
      </c>
      <c r="AE19" s="3">
        <v>11</v>
      </c>
      <c r="AF19" s="3">
        <f>SUM(L19,O19,R19)</f>
        <v>3</v>
      </c>
      <c r="AG19" s="3">
        <f>SUM(M19,P19,S19)</f>
        <v>11</v>
      </c>
      <c r="AH19" s="3">
        <f>SUM(N19,Q19,T19)</f>
        <v>14</v>
      </c>
      <c r="AI19" s="3">
        <f>Q19/AH19</f>
        <v>0.14285714285714285</v>
      </c>
      <c r="AJ19" s="3">
        <f>N19/AH19</f>
        <v>0.7857142857142857</v>
      </c>
      <c r="AK19" s="3">
        <f>T19/AH19</f>
        <v>7.1428571428571425E-2</v>
      </c>
      <c r="AL19" s="3">
        <f>W19/AH19</f>
        <v>0.7857142857142857</v>
      </c>
    </row>
    <row r="20" spans="1:38" x14ac:dyDescent="0.2">
      <c r="A20" t="s">
        <v>81</v>
      </c>
      <c r="B20" t="s">
        <v>74</v>
      </c>
      <c r="C20" s="1">
        <v>43026</v>
      </c>
      <c r="D20" s="2">
        <v>0.79513888888888884</v>
      </c>
      <c r="E20" t="s">
        <v>53</v>
      </c>
      <c r="F20" t="s">
        <v>41</v>
      </c>
      <c r="G20" t="s">
        <v>79</v>
      </c>
      <c r="H20" t="s">
        <v>80</v>
      </c>
      <c r="I20" t="s">
        <v>45</v>
      </c>
      <c r="J20" t="s">
        <v>59</v>
      </c>
      <c r="K20" t="s">
        <v>59</v>
      </c>
      <c r="L20" s="3">
        <v>0</v>
      </c>
      <c r="M20" s="3">
        <v>0</v>
      </c>
      <c r="N20" s="3">
        <f>SUM(L20:M20)</f>
        <v>0</v>
      </c>
      <c r="O20" s="3">
        <v>1</v>
      </c>
      <c r="P20" s="3">
        <v>0</v>
      </c>
      <c r="Q20" s="3">
        <f>SUM(O20:P20)</f>
        <v>1</v>
      </c>
      <c r="R20" s="3">
        <v>0</v>
      </c>
      <c r="S20" s="3">
        <v>0</v>
      </c>
      <c r="T20" s="3">
        <f>SUM(R20:S20)</f>
        <v>0</v>
      </c>
      <c r="U20" s="3">
        <v>0</v>
      </c>
      <c r="V20" s="3">
        <v>0</v>
      </c>
      <c r="W20" s="3">
        <f>SUM(U20:V20)</f>
        <v>0</v>
      </c>
      <c r="X20" s="3">
        <v>1</v>
      </c>
      <c r="Y20" s="3" t="s">
        <v>45</v>
      </c>
      <c r="Z20" s="3">
        <v>0</v>
      </c>
      <c r="AA20" s="3">
        <v>0</v>
      </c>
      <c r="AB20" s="3">
        <v>0</v>
      </c>
      <c r="AC20" s="3">
        <v>1</v>
      </c>
      <c r="AD20" s="3" t="s">
        <v>45</v>
      </c>
      <c r="AE20" s="3">
        <v>0</v>
      </c>
      <c r="AF20" s="3">
        <f>SUM(L20,O20,R20)</f>
        <v>1</v>
      </c>
      <c r="AG20" s="3">
        <f>SUM(M20,P20,S20)</f>
        <v>0</v>
      </c>
      <c r="AH20" s="3">
        <f>SUM(N20,Q20,T20)</f>
        <v>1</v>
      </c>
      <c r="AI20" s="3">
        <f>Q20/AH20</f>
        <v>1</v>
      </c>
      <c r="AJ20" s="3">
        <f>N20/AH20</f>
        <v>0</v>
      </c>
      <c r="AK20" s="3">
        <f>T20/AH20</f>
        <v>0</v>
      </c>
      <c r="AL20" s="3">
        <f>W20/AH20</f>
        <v>0</v>
      </c>
    </row>
    <row r="21" spans="1:38" x14ac:dyDescent="0.2">
      <c r="A21" s="8" t="s">
        <v>82</v>
      </c>
      <c r="B21" s="8" t="s">
        <v>83</v>
      </c>
      <c r="C21" s="9" t="s">
        <v>84</v>
      </c>
      <c r="D21" s="10">
        <v>8.8888888888888892E-2</v>
      </c>
      <c r="E21" s="8" t="s">
        <v>40</v>
      </c>
      <c r="F21" s="8" t="s">
        <v>41</v>
      </c>
      <c r="G21" s="8" t="s">
        <v>48</v>
      </c>
      <c r="H21" s="8" t="s">
        <v>49</v>
      </c>
      <c r="I21" s="8" t="s">
        <v>46</v>
      </c>
      <c r="J21" s="8" t="s">
        <v>59</v>
      </c>
      <c r="K21" s="8" t="s">
        <v>46</v>
      </c>
      <c r="L21" s="11">
        <v>1</v>
      </c>
      <c r="M21" s="11">
        <v>5</v>
      </c>
      <c r="N21" s="11">
        <f>SUM(L21:M21)</f>
        <v>6</v>
      </c>
      <c r="O21" s="11">
        <v>3</v>
      </c>
      <c r="P21" s="11">
        <v>20</v>
      </c>
      <c r="Q21" s="11">
        <f>SUM(O21:P21)</f>
        <v>23</v>
      </c>
      <c r="R21" s="11">
        <v>0</v>
      </c>
      <c r="S21" s="11">
        <v>8</v>
      </c>
      <c r="T21" s="11">
        <f>SUM(R21:S21)</f>
        <v>8</v>
      </c>
      <c r="U21" s="11">
        <v>1</v>
      </c>
      <c r="V21" s="11">
        <v>5</v>
      </c>
      <c r="W21" s="11">
        <f>SUM(U21:V21)</f>
        <v>6</v>
      </c>
      <c r="X21" s="11">
        <v>9</v>
      </c>
      <c r="Y21" s="11">
        <v>6</v>
      </c>
      <c r="Z21" s="11">
        <v>23</v>
      </c>
      <c r="AA21" s="11" t="s">
        <v>45</v>
      </c>
      <c r="AB21" s="11" t="s">
        <v>45</v>
      </c>
      <c r="AC21" s="11">
        <v>9</v>
      </c>
      <c r="AD21" s="11">
        <v>6</v>
      </c>
      <c r="AE21" s="11">
        <v>23</v>
      </c>
      <c r="AF21" s="11">
        <f>SUM(L21,O21,R21)</f>
        <v>4</v>
      </c>
      <c r="AG21" s="11">
        <f>SUM(M21,P21,S21)</f>
        <v>33</v>
      </c>
      <c r="AH21" s="11">
        <f>SUM(N21,Q21,T21)</f>
        <v>37</v>
      </c>
      <c r="AI21" s="11">
        <f>Q21/AH21</f>
        <v>0.6216216216216216</v>
      </c>
      <c r="AJ21" s="11">
        <f>N21/AH21</f>
        <v>0.16216216216216217</v>
      </c>
      <c r="AK21" s="11">
        <f>T21/AH21</f>
        <v>0.21621621621621623</v>
      </c>
      <c r="AL21" s="11">
        <f>W21/AH21</f>
        <v>0.16216216216216217</v>
      </c>
    </row>
    <row r="22" spans="1:38" x14ac:dyDescent="0.2">
      <c r="A22" t="s">
        <v>85</v>
      </c>
      <c r="B22" t="s">
        <v>83</v>
      </c>
      <c r="C22" s="1">
        <v>42828</v>
      </c>
      <c r="D22" t="s">
        <v>45</v>
      </c>
      <c r="E22" t="s">
        <v>40</v>
      </c>
      <c r="F22" t="s">
        <v>41</v>
      </c>
      <c r="G22" t="s">
        <v>48</v>
      </c>
      <c r="H22" t="s">
        <v>49</v>
      </c>
      <c r="I22" t="s">
        <v>56</v>
      </c>
      <c r="J22" t="s">
        <v>45</v>
      </c>
      <c r="K22" t="s">
        <v>56</v>
      </c>
      <c r="L22" s="3">
        <v>0</v>
      </c>
      <c r="M22" s="3">
        <v>2</v>
      </c>
      <c r="N22" s="11">
        <f>SUM(L22:M22)</f>
        <v>2</v>
      </c>
      <c r="O22" s="3">
        <v>0</v>
      </c>
      <c r="P22" s="3">
        <v>0</v>
      </c>
      <c r="Q22" s="3">
        <f>SUM(O22:P22)</f>
        <v>0</v>
      </c>
      <c r="R22" s="3">
        <v>0</v>
      </c>
      <c r="S22" s="3">
        <v>1</v>
      </c>
      <c r="T22" s="3">
        <f>SUM(R22:S22)</f>
        <v>1</v>
      </c>
      <c r="U22" s="3">
        <v>0</v>
      </c>
      <c r="V22" s="3">
        <v>2</v>
      </c>
      <c r="W22" s="3">
        <f>SUM(U22:V22)</f>
        <v>2</v>
      </c>
      <c r="X22" s="3">
        <v>1</v>
      </c>
      <c r="Y22" s="3" t="s">
        <v>45</v>
      </c>
      <c r="Z22" s="3">
        <v>0</v>
      </c>
      <c r="AA22" s="3">
        <v>2</v>
      </c>
      <c r="AB22" s="3" t="s">
        <v>45</v>
      </c>
      <c r="AC22" s="3">
        <v>1</v>
      </c>
      <c r="AD22" s="3">
        <v>2</v>
      </c>
      <c r="AE22" s="3">
        <v>0</v>
      </c>
      <c r="AF22" s="3">
        <f>SUM(L22,O22,R22)</f>
        <v>0</v>
      </c>
      <c r="AG22" s="3">
        <f>SUM(M22,P22,S22)</f>
        <v>3</v>
      </c>
      <c r="AH22" s="11">
        <f>SUM(N22,Q22,T22)</f>
        <v>3</v>
      </c>
      <c r="AI22" s="11">
        <f>Q22/AH22</f>
        <v>0</v>
      </c>
      <c r="AJ22" s="11">
        <f>N22/AH22</f>
        <v>0.66666666666666663</v>
      </c>
      <c r="AK22" s="11">
        <f>T22/AH22</f>
        <v>0.33333333333333331</v>
      </c>
      <c r="AL22" s="11">
        <f>W22/AH22</f>
        <v>0.66666666666666663</v>
      </c>
    </row>
    <row r="23" spans="1:38" x14ac:dyDescent="0.2">
      <c r="A23" t="s">
        <v>86</v>
      </c>
      <c r="B23" t="s">
        <v>83</v>
      </c>
      <c r="C23" s="1">
        <v>42829</v>
      </c>
      <c r="D23" s="2">
        <v>0.89930555555555547</v>
      </c>
      <c r="E23" t="s">
        <v>40</v>
      </c>
      <c r="F23" t="s">
        <v>41</v>
      </c>
      <c r="G23" t="s">
        <v>42</v>
      </c>
      <c r="H23" t="s">
        <v>43</v>
      </c>
      <c r="I23" t="s">
        <v>46</v>
      </c>
      <c r="J23" t="s">
        <v>45</v>
      </c>
      <c r="K23" t="s">
        <v>46</v>
      </c>
      <c r="L23" s="3">
        <v>0</v>
      </c>
      <c r="M23" s="3">
        <v>2</v>
      </c>
      <c r="N23" s="3">
        <f>SUM(L23:M23)</f>
        <v>2</v>
      </c>
      <c r="O23" s="3">
        <v>0</v>
      </c>
      <c r="P23" s="3">
        <v>3</v>
      </c>
      <c r="Q23" s="3">
        <f>SUM(O23:P23)</f>
        <v>3</v>
      </c>
      <c r="R23" s="3">
        <v>0</v>
      </c>
      <c r="S23" s="3">
        <v>0</v>
      </c>
      <c r="T23" s="3">
        <f>SUM(R23:S23)</f>
        <v>0</v>
      </c>
      <c r="U23" s="3">
        <v>0</v>
      </c>
      <c r="V23" s="3">
        <v>3</v>
      </c>
      <c r="W23" s="3">
        <f>SUM(U23:V23)</f>
        <v>3</v>
      </c>
      <c r="X23" s="3">
        <v>2</v>
      </c>
      <c r="Y23" s="3">
        <v>0</v>
      </c>
      <c r="Z23" s="3" t="s">
        <v>45</v>
      </c>
      <c r="AA23" s="3">
        <v>3</v>
      </c>
      <c r="AB23" s="3">
        <v>2</v>
      </c>
      <c r="AC23" s="3" t="s">
        <v>45</v>
      </c>
      <c r="AD23" s="3">
        <v>3</v>
      </c>
      <c r="AE23" s="3">
        <v>0</v>
      </c>
      <c r="AF23" s="11">
        <f>SUM(L23,O23,R23)</f>
        <v>0</v>
      </c>
      <c r="AG23" s="11">
        <f>SUM(M23,P23,S23)</f>
        <v>5</v>
      </c>
      <c r="AH23" s="11">
        <f>SUM(N23,Q23,T23)</f>
        <v>5</v>
      </c>
      <c r="AI23" s="11">
        <f>Q23/AH23</f>
        <v>0.6</v>
      </c>
      <c r="AJ23" s="11">
        <f>N23/AH23</f>
        <v>0.4</v>
      </c>
      <c r="AK23" s="11">
        <f>T23/AH23</f>
        <v>0</v>
      </c>
      <c r="AL23" s="11">
        <f>W23/AH23</f>
        <v>0.6</v>
      </c>
    </row>
    <row r="24" spans="1:38" x14ac:dyDescent="0.2">
      <c r="A24" t="s">
        <v>87</v>
      </c>
      <c r="B24" t="s">
        <v>88</v>
      </c>
      <c r="C24" s="1">
        <v>42830</v>
      </c>
      <c r="D24" s="2">
        <v>0.92569444444444438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44</v>
      </c>
      <c r="L24" s="3">
        <v>0</v>
      </c>
      <c r="M24" s="3">
        <v>2</v>
      </c>
      <c r="N24" s="3">
        <f>SUM(L24:M24)</f>
        <v>2</v>
      </c>
      <c r="O24" s="3">
        <v>0</v>
      </c>
      <c r="P24" s="3">
        <v>4</v>
      </c>
      <c r="Q24" s="3">
        <f>SUM(O24:P24)</f>
        <v>4</v>
      </c>
      <c r="R24" s="3">
        <v>0</v>
      </c>
      <c r="S24" s="3">
        <v>2</v>
      </c>
      <c r="T24" s="3">
        <f>SUM(R24:S24)</f>
        <v>2</v>
      </c>
      <c r="U24" s="3" t="s">
        <v>45</v>
      </c>
      <c r="V24" s="3" t="s">
        <v>45</v>
      </c>
      <c r="W24" s="3" t="s">
        <v>45</v>
      </c>
      <c r="X24" s="3">
        <v>2</v>
      </c>
      <c r="Y24" s="3">
        <v>2</v>
      </c>
      <c r="Z24" s="3" t="s">
        <v>45</v>
      </c>
      <c r="AA24" s="3">
        <v>4</v>
      </c>
      <c r="AB24" s="3">
        <v>2</v>
      </c>
      <c r="AC24" s="3">
        <v>2</v>
      </c>
      <c r="AD24" s="3">
        <v>4</v>
      </c>
      <c r="AE24" s="3" t="s">
        <v>45</v>
      </c>
      <c r="AF24" s="11">
        <f>SUM(L24,O24,R24)</f>
        <v>0</v>
      </c>
      <c r="AG24" s="11">
        <f>SUM(M24,P24,S24)</f>
        <v>8</v>
      </c>
      <c r="AH24" s="11">
        <f>SUM(N24,Q24,T24)</f>
        <v>8</v>
      </c>
      <c r="AI24" s="11">
        <f>Q24/AH24</f>
        <v>0.5</v>
      </c>
      <c r="AJ24" s="11">
        <f>N24/AH24</f>
        <v>0.25</v>
      </c>
      <c r="AK24" s="11">
        <f>T24/AH24</f>
        <v>0.25</v>
      </c>
      <c r="AL24" s="11" t="s">
        <v>45</v>
      </c>
    </row>
    <row r="25" spans="1:38" x14ac:dyDescent="0.2">
      <c r="A25" t="s">
        <v>89</v>
      </c>
      <c r="B25" t="s">
        <v>83</v>
      </c>
      <c r="C25" s="1">
        <v>42856</v>
      </c>
      <c r="D25" s="2">
        <v>1.3888888888888888E-2</v>
      </c>
      <c r="E25" t="s">
        <v>40</v>
      </c>
      <c r="F25" t="s">
        <v>41</v>
      </c>
      <c r="G25" t="s">
        <v>48</v>
      </c>
      <c r="H25" t="s">
        <v>49</v>
      </c>
      <c r="I25" t="s">
        <v>50</v>
      </c>
      <c r="J25" t="s">
        <v>44</v>
      </c>
      <c r="K25" t="s">
        <v>50</v>
      </c>
      <c r="L25" s="3">
        <v>1</v>
      </c>
      <c r="M25" s="3">
        <v>4</v>
      </c>
      <c r="N25" s="3">
        <f>SUM(L25:M25)</f>
        <v>5</v>
      </c>
      <c r="O25" s="3">
        <v>0</v>
      </c>
      <c r="P25" s="3">
        <v>15</v>
      </c>
      <c r="Q25" s="3">
        <f>SUM(O25:P25)</f>
        <v>15</v>
      </c>
      <c r="R25" s="3">
        <v>2</v>
      </c>
      <c r="S25" s="3">
        <v>3</v>
      </c>
      <c r="T25" s="3">
        <f>SUM(R25:S25)</f>
        <v>5</v>
      </c>
      <c r="U25" s="3">
        <v>0</v>
      </c>
      <c r="V25" s="3">
        <v>15</v>
      </c>
      <c r="W25" s="3">
        <f>SUM(U25:V25)</f>
        <v>15</v>
      </c>
      <c r="X25" s="3">
        <v>5</v>
      </c>
      <c r="Y25" s="3" t="s">
        <v>45</v>
      </c>
      <c r="Z25" s="3">
        <v>15</v>
      </c>
      <c r="AA25" s="3">
        <v>5</v>
      </c>
      <c r="AB25" s="3">
        <v>5</v>
      </c>
      <c r="AC25" s="3">
        <v>15</v>
      </c>
      <c r="AD25" s="3">
        <v>5</v>
      </c>
      <c r="AE25" s="3" t="s">
        <v>45</v>
      </c>
      <c r="AF25" s="11">
        <f>SUM(L25,O25,R25)</f>
        <v>3</v>
      </c>
      <c r="AG25" s="11">
        <f>SUM(M25,P25,S25)</f>
        <v>22</v>
      </c>
      <c r="AH25" s="3">
        <f>SUM(N25,Q25,T25)</f>
        <v>25</v>
      </c>
      <c r="AI25" s="11">
        <f>Q25/AH25</f>
        <v>0.6</v>
      </c>
      <c r="AJ25" s="11">
        <f>N25/AH25</f>
        <v>0.2</v>
      </c>
      <c r="AK25" s="11">
        <f>T25/AH25</f>
        <v>0.2</v>
      </c>
      <c r="AL25" s="11">
        <f>W25/AH25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2018-08-08T22:52:38Z</dcterms:created>
  <dcterms:modified xsi:type="dcterms:W3CDTF">2018-08-08T22:53:22Z</dcterms:modified>
</cp:coreProperties>
</file>