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9ABE88EF-D75D-478E-8EC9-9DE04BEC403E}" xr6:coauthVersionLast="45" xr6:coauthVersionMax="45" xr10:uidLastSave="{00000000-0000-0000-0000-000000000000}"/>
  <bookViews>
    <workbookView xWindow="5160" yWindow="3930" windowWidth="27480" windowHeight="15990" xr2:uid="{344BB257-92D6-46F2-9766-17934D9BF305}"/>
  </bookViews>
  <sheets>
    <sheet name="Sheet1" sheetId="1" r:id="rId1"/>
    <sheet name="Sheet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 a="1"/>
  <c r="D24" i="1" s="1"/>
  <c r="D23" i="1" a="1"/>
  <c r="D23" i="1" s="1"/>
  <c r="G35" i="1" l="1" a="1"/>
  <c r="G35" i="1"/>
  <c r="G25" i="1" a="1"/>
  <c r="G24" i="1" a="1"/>
  <c r="G23" i="1" a="1"/>
  <c r="G25" i="1" l="1"/>
  <c r="G24" i="1"/>
  <c r="G23" i="1"/>
  <c r="M30" i="2" a="1"/>
  <c r="L30" i="2" a="1"/>
  <c r="K30" i="2" a="1"/>
  <c r="J30" i="2" a="1"/>
  <c r="I30" i="2" a="1"/>
  <c r="G22" i="1" a="1"/>
  <c r="G29" i="1" a="1"/>
  <c r="G29" i="1" l="1"/>
  <c r="G22" i="1"/>
  <c r="I30" i="2"/>
  <c r="M30" i="2"/>
  <c r="L30" i="2"/>
  <c r="K30" i="2"/>
  <c r="J30" i="2"/>
  <c r="D21" i="1"/>
  <c r="G30" i="1" a="1"/>
  <c r="G21" i="1" a="1"/>
  <c r="G30" i="1" l="1"/>
  <c r="G21" i="1"/>
  <c r="J2" i="2" l="1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8" i="2" a="1"/>
  <c r="J27" i="2" a="1"/>
  <c r="J28" i="2" a="1"/>
  <c r="L27" i="2" a="1"/>
  <c r="M27" i="2" a="1"/>
  <c r="K27" i="2" a="1"/>
  <c r="M28" i="2" a="1"/>
  <c r="I27" i="2" a="1"/>
  <c r="L28" i="2" a="1"/>
  <c r="K28" i="2" a="1"/>
  <c r="G26" i="1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L29" i="2" a="1"/>
  <c r="K29" i="2" a="1"/>
  <c r="J29" i="2" a="1"/>
  <c r="M29" i="2" a="1"/>
  <c r="I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28" i="1" a="1"/>
  <c r="G31" i="1" a="1"/>
  <c r="G28" i="1" l="1"/>
  <c r="G31" i="1"/>
  <c r="Q3" i="1" a="1"/>
  <c r="Q3" i="1" s="1"/>
  <c r="R3" i="1" a="1"/>
  <c r="R3" i="1" s="1"/>
  <c r="P3" i="1" a="1"/>
  <c r="P3" i="1" s="1"/>
  <c r="L25" i="1" a="1"/>
  <c r="L21" i="1" a="1"/>
  <c r="L24" i="1" a="1"/>
  <c r="L23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<sst xmlns="http://schemas.openxmlformats.org/spreadsheetml/2006/main" count="63" uniqueCount="44">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</sst>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0000000000000%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7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47"/>
  <sheetViews>
    <sheetView tabSelected="1" topLeftCell="A12" workbookViewId="0">
      <selection activeCell="G28" sqref="G28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0.42578125" bestFit="1" customWidth="1"/>
    <col min="4" max="4" width="11.85546875" customWidth="1"/>
    <col min="5" max="6" width="10.7109375" bestFit="1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1.0869212641710995</v>
      </c>
      <c r="H23" s="10">
        <f t="shared" ref="H23:H32" si="1">D23-G23</f>
        <v>0</v>
      </c>
      <c r="L23" cm="1">
        <f t="array" ref="L23">_xll.BullBeta(L3:L17,K3:K17)</f>
        <v>0.12710524781890767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0.54207326774062647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7.2578822700353814E-4</v>
      </c>
      <c r="H30" s="10">
        <f t="shared" si="1"/>
        <v>0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3:13" x14ac:dyDescent="0.25">
      <c r="C33" s="6"/>
      <c r="D33" s="6"/>
      <c r="G33" s="10"/>
      <c r="L33" s="11"/>
      <c r="M33" s="11"/>
    </row>
    <row r="34" spans="3:13" x14ac:dyDescent="0.25">
      <c r="C34" s="8"/>
      <c r="G34" s="16"/>
      <c r="L34" s="1"/>
    </row>
    <row r="35" spans="3:13" x14ac:dyDescent="0.25">
      <c r="C35" s="8"/>
      <c r="D35" s="11"/>
      <c r="E35" s="11"/>
      <c r="G35" s="18" t="str" cm="1">
        <f t="array" ref="G35:H44">_xll.FamaDecomposition(D3:D17,C3:C17,B3:B17,1.3)</f>
        <v>Risk Premium</v>
      </c>
      <c r="H35" s="1">
        <v>2.8263315887266938E-4</v>
      </c>
      <c r="I35" s="30"/>
      <c r="J35" s="11"/>
      <c r="L35" s="1"/>
      <c r="M35" s="11"/>
    </row>
    <row r="36" spans="3:13" x14ac:dyDescent="0.25">
      <c r="G36" t="str">
        <v>Due to Risk</v>
      </c>
      <c r="H36" s="1">
        <v>-4.4315506813086877E-4</v>
      </c>
      <c r="K36" s="11"/>
      <c r="L36" s="1"/>
      <c r="M36" s="19"/>
    </row>
    <row r="37" spans="3:13" x14ac:dyDescent="0.25">
      <c r="G37" t="str">
        <v>Due to Investor's Risk</v>
      </c>
      <c r="H37" s="1">
        <v>-6.1130570994079043E-4</v>
      </c>
      <c r="J37" s="1"/>
    </row>
    <row r="38" spans="3:13" x14ac:dyDescent="0.25">
      <c r="G38" t="str">
        <v>Due to Manager's Risk</v>
      </c>
      <c r="H38" s="1">
        <v>1.6815064180992164E-4</v>
      </c>
      <c r="L38" s="2"/>
      <c r="M38" s="20"/>
    </row>
    <row r="39" spans="3:13" x14ac:dyDescent="0.25">
      <c r="G39" t="str">
        <v>Due to Selectivity</v>
      </c>
      <c r="H39" s="1">
        <v>7.2578822700353814E-4</v>
      </c>
    </row>
    <row r="40" spans="3:13" x14ac:dyDescent="0.25">
      <c r="G40" t="str">
        <v>Diversification</v>
      </c>
      <c r="H40" s="1">
        <v>8.5146079155431776E-5</v>
      </c>
      <c r="L40" s="1"/>
    </row>
    <row r="41" spans="3:13" x14ac:dyDescent="0.25">
      <c r="G41" t="str">
        <v>Net Selectivity</v>
      </c>
      <c r="H41" s="1">
        <v>6.4064214784810634E-4</v>
      </c>
      <c r="L41" s="1"/>
    </row>
    <row r="42" spans="3:13" x14ac:dyDescent="0.25">
      <c r="G42" t="str">
        <v>Hypothetical Beta</v>
      </c>
      <c r="H42" s="29">
        <v>1.3134730578655345</v>
      </c>
      <c r="J42" s="8"/>
      <c r="K42" s="31"/>
      <c r="L42" s="1"/>
    </row>
    <row r="43" spans="3:13" x14ac:dyDescent="0.25">
      <c r="G43" t="str">
        <v>Hypothetical Exp Return</v>
      </c>
      <c r="H43" s="1">
        <v>-5.1901011403769886E-4</v>
      </c>
    </row>
    <row r="44" spans="3:13" x14ac:dyDescent="0.25">
      <c r="G44" t="str">
        <v>Hypothetical Risk Premium</v>
      </c>
      <c r="H44" s="1">
        <v>-6.176412154819934E-4</v>
      </c>
    </row>
    <row r="45" spans="3:13" x14ac:dyDescent="0.25">
      <c r="H45" s="28"/>
    </row>
    <row r="46" spans="3:13" x14ac:dyDescent="0.25">
      <c r="H46" s="1"/>
    </row>
    <row r="47" spans="3:13" x14ac:dyDescent="0.25">
      <c r="H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2019-12-30T20:09:35Z</dcterms:modified>
</cp:coreProperties>
</file>