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E2B1E47-1F94-46CC-9FCD-B0B7440015E8}" xr6:coauthVersionLast="36" xr6:coauthVersionMax="47" xr10:uidLastSave="{00000000-0000-0000-0000-000000000000}"/>
  <bookViews>
    <workbookView minimized="1"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74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74" i="1" s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74" i="1" s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74" i="1" s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40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40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O74" i="1"/>
  <c r="U74" i="1"/>
  <c r="AA74" i="1"/>
  <c r="AA40" i="1"/>
  <c r="AC39" i="1" s="1"/>
  <c r="U40" i="1"/>
  <c r="W39" i="1" s="1"/>
  <c r="O40" i="1"/>
  <c r="Q39" i="1" s="1"/>
  <c r="I40" i="1"/>
  <c r="K39" i="1" s="1"/>
  <c r="P74" i="1" l="1"/>
  <c r="P42" i="1" s="1"/>
  <c r="Q73" i="1"/>
  <c r="J74" i="1"/>
  <c r="J42" i="1" s="1"/>
  <c r="K73" i="1"/>
  <c r="D74" i="1"/>
  <c r="D42" i="1" s="1"/>
  <c r="E73" i="1"/>
  <c r="V40" i="1"/>
  <c r="V8" i="1" s="1"/>
  <c r="V74" i="1"/>
  <c r="V42" i="1" s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<sst xmlns="http://schemas.openxmlformats.org/spreadsheetml/2006/main" count="209" uniqueCount="35">
  <si>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</si>
  <si>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</si>
  <si>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</si>
  <si>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</si>
  <si>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</si>
  <si>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</si>
  <si>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</si>
  <si>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</si>
  <si>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</si>
  <si>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</si>
  <si>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</si>
  <si>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</si>
  <si>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</si>
  <si>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</si>
  <si>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</si>
  <si>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</si>
  <si>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</si>
  <si>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</si>
  <si>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</si>
  <si>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</si>
  <si>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</si>
  <si>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</si>
  <si>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</si>
  <si>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</si>
  <si>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</si>
  <si>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</si>
  <si>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</si>
  <si>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</si>
  <si>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</si>
  <si>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</si>
  <si>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</si>
  <si>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</si>
  <si>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</si>
  <si>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</si>
  <si>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Ленинский, д. 118, к.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</si>
</sst>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Ленинский, д. 118, к. 2", "streetName":"", "streetType":"", "buildingNumber":"", "entrance":{"1" : {"long":[{"floor" : "2" , "roomStart" : "1" , "roomEnd" : "36"}], "short": {"start": "1", "end": "36"}}, "2" : {"long":[{"floor" : "2" , "roomStart" : "37" , "roomEnd" : "72"}], "short": {"start": "37", "end": "72"}}, "3" : {"long":[{"floor" : "2" , "roomStart" : "73" , "roomEnd" : "107"}], "short": {"start": "73", "end": "107"}}, "4" : {"long":[{"floor" : "2" , "roomStart" : "108" , "roomEnd" : "143"}], "short": {"start": "108", "end": "143"}}, "5" : {"long":[{"floor" : "2" , "roomStart" : "144" , "roomEnd" : "179"}], "short": {"start": "144", "end": "179"}}, "6" : {"long":[{"floor" : "2" , "roomStart" : "180" , "roomEnd" : "215"}], "short": {"start": "180", "end": "215"}}, "7" : {"long":[{"floor" : "2" , "roomStart" : "216" , "roomEnd" : "250"}], "short": {"start": "216", "end": "250"}}, "8" : {"long":[{"floor" : "2" , "roomStart" : "251" , "roomEnd" : "286"}], "short": {"start": "251", "end": "286"}}, "9" : {"long":[{"floor" : "2" , "roomStart" : "287" , "roomEnd" : "322"}], "short": {"start": "287", "end": "322"}}}}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"37" , "roomEnd" : "72"}], "short": {"start": "37", "end": "72"}}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"73" , "roomEnd" : "107"}], "short": {"start": "73", "end": "107"}}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"2" , "roomStart" : "108" , "roomEnd" : "143"}], "short": {"start": "108", "end": "143"}}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"2" , "roomStart" : "144" , "roomEnd" : "179"}], "short": {"start": "144", "end": "179"}}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/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"},</v>
      </c>
      <c r="Y10" s="1">
        <v>1</v>
      </c>
      <c r="Z10" s="9"/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"},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0</v>
      </c>
      <c r="AI10">
        <f t="shared" ref="AI10:AI18" si="8">AA10-Z10</f>
        <v>0</v>
      </c>
    </row>
    <row r="11" spans="1:44" x14ac:dyDescent="0.25">
      <c r="A11" s="1">
        <v>2</v>
      </c>
      <c r="B11" s="9">
        <v>1</v>
      </c>
      <c r="C11" s="9">
        <v>36</v>
      </c>
      <c r="D11" s="6" t="str">
        <f t="shared" si="0"/>
        <v>{"floor" : "2" , "roomStart" : "1" , "roomEnd" : "36"}</v>
      </c>
      <c r="E11" s="6" t="str">
        <f t="shared" ref="E11:E39" si="9">IF(ISBLANK(C12),$AQ$8,$AP$8)</f>
        <v>"}</v>
      </c>
      <c r="G11" s="1">
        <v>2</v>
      </c>
      <c r="H11" s="9">
        <v>37</v>
      </c>
      <c r="I11" s="9">
        <v>72</v>
      </c>
      <c r="J11" s="6" t="str">
        <f t="shared" si="1"/>
        <v>{"floor" : "2" , "roomStart" : "37" , "roomEnd" : "72"}</v>
      </c>
      <c r="K11" s="6" t="str">
        <f t="shared" ref="K11:K39" si="10">IF(ISBLANK(I12),$AQ$8,$AP$8)</f>
        <v>"}</v>
      </c>
      <c r="M11" s="1">
        <v>2</v>
      </c>
      <c r="N11" s="9">
        <v>73</v>
      </c>
      <c r="O11" s="9">
        <v>107</v>
      </c>
      <c r="P11" s="6" t="str">
        <f t="shared" si="2"/>
        <v>{"floor" : "2" , "roomStart" : "73" , "roomEnd" : "107"}</v>
      </c>
      <c r="Q11" s="6" t="str">
        <f t="shared" ref="Q11:Q39" si="11">IF(ISBLANK(O12),$AQ$8,$AP$8)</f>
        <v>"}</v>
      </c>
      <c r="S11" s="1">
        <v>2</v>
      </c>
      <c r="T11" s="9">
        <v>108</v>
      </c>
      <c r="U11" s="9">
        <v>143</v>
      </c>
      <c r="V11" s="6" t="str">
        <f t="shared" si="3"/>
        <v>{"floor" : "2" , "roomStart" : "108" , "roomEnd" : "143"}</v>
      </c>
      <c r="W11" s="6" t="str">
        <f t="shared" ref="W11:W39" si="12">IF(ISBLANK(U12),$AQ$8,$AP$8)</f>
        <v>"}</v>
      </c>
      <c r="Y11" s="1">
        <v>2</v>
      </c>
      <c r="Z11" s="9">
        <v>144</v>
      </c>
      <c r="AA11" s="9">
        <v>179</v>
      </c>
      <c r="AB11" s="6" t="str">
        <f t="shared" si="4"/>
        <v>{"floor" : "2" , "roomStart" : "144" , "roomEnd" : "179"}</v>
      </c>
      <c r="AC11" s="6" t="str">
        <f t="shared" ref="AC11:AC39" si="13">IF(ISBLANK(AA12),$AQ$8,$AP$8)</f>
        <v>"}</v>
      </c>
      <c r="AE11">
        <f t="shared" si="5"/>
        <v>35</v>
      </c>
      <c r="AF11">
        <f t="shared" ref="AF11:AF18" si="14">I11-H11</f>
        <v>35</v>
      </c>
      <c r="AG11">
        <f t="shared" si="6"/>
        <v>34</v>
      </c>
      <c r="AH11">
        <f t="shared" si="7"/>
        <v>35</v>
      </c>
      <c r="AI11">
        <f t="shared" si="8"/>
        <v>35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72</v>
      </c>
      <c r="J40" s="15" t="str">
        <f>CONCATENATE($AR$8,H40,$AR$9,I40,$AM$9)</f>
        <v>{"start": "37", "end": "72"}}</v>
      </c>
      <c r="L40" s="17"/>
      <c r="M40" s="13" t="s">
        <v>20</v>
      </c>
      <c r="N40" s="14">
        <f>MIN(N10:N39)</f>
        <v>73</v>
      </c>
      <c r="O40" s="14">
        <f>MAX(O10:O39)</f>
        <v>107</v>
      </c>
      <c r="P40" s="15" t="str">
        <f>CONCATENATE($AR$8,N40,$AR$9,O40,$AM$9)</f>
        <v>{"start": "73", "end": "107"}}</v>
      </c>
      <c r="R40" s="17"/>
      <c r="S40" s="13" t="s">
        <v>20</v>
      </c>
      <c r="T40" s="14">
        <f>MIN(T10:T39)</f>
        <v>108</v>
      </c>
      <c r="U40" s="14">
        <f>MAX(U10:U39)</f>
        <v>143</v>
      </c>
      <c r="V40" s="6" t="str">
        <f>CONCATENATE($AR$8,T40,$AR$9,U40,$AM$9)</f>
        <v>{"start": "108", "end": "143"}}</v>
      </c>
      <c r="W40" s="6"/>
      <c r="X40" s="17"/>
      <c r="Y40" s="13" t="s">
        <v>20</v>
      </c>
      <c r="Z40" s="14">
        <f>MIN(Z10:Z39)</f>
        <v>144</v>
      </c>
      <c r="AA40" s="14">
        <f>MAX(AA10:AA39)</f>
        <v>179</v>
      </c>
      <c r="AB40" s="15" t="str">
        <f>CONCATENATE($AR$8,Z40,$AR$9,AA40,$AM$9)</f>
        <v>{"start": "144", "end": "179"}}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"2" , "roomStart" : "180" , "roomEnd" : "215"}], "short": {"start": "180", "end": "215"}}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"2" , "roomStart" : "216" , "roomEnd" : "250"}], "short": {"start": "216", "end": "250"}}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"2" , "roomStart" : "251" , "roomEnd" : "286"}], "short": {"start": "251", "end": "286"}}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"2" , "roomStart" : "287" , "roomEnd" : "322"}], "short": {"start": "287", "end": "322"}}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/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"},</v>
      </c>
      <c r="G44" s="1">
        <v>1</v>
      </c>
      <c r="H44" s="9"/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"},</v>
      </c>
      <c r="M44" s="1">
        <v>1</v>
      </c>
      <c r="N44" s="9"/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"},</v>
      </c>
      <c r="S44" s="1">
        <v>1</v>
      </c>
      <c r="T44" s="9"/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"},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0</v>
      </c>
      <c r="AF44">
        <f t="shared" ref="AF44:AF50" si="35">I44-H44</f>
        <v>0</v>
      </c>
      <c r="AG44">
        <f t="shared" ref="AG44:AG50" si="36">O44-N44</f>
        <v>0</v>
      </c>
      <c r="AH44">
        <f t="shared" ref="AH44:AH50" si="37">U44-T44</f>
        <v>0</v>
      </c>
      <c r="AI44">
        <f t="shared" ref="AI44:AI50" si="38">AA44-Z44</f>
        <v>-1</v>
      </c>
    </row>
    <row r="45" spans="1:35" x14ac:dyDescent="0.25">
      <c r="A45" s="1">
        <v>2</v>
      </c>
      <c r="B45" s="9">
        <v>180</v>
      </c>
      <c r="C45" s="9">
        <v>215</v>
      </c>
      <c r="D45" s="6" t="str">
        <f t="shared" si="29"/>
        <v>{"floor" : "2" , "roomStart" : "180" , "roomEnd" : "215"}</v>
      </c>
      <c r="E45" s="6" t="str">
        <f t="shared" ref="E45:E73" si="39">IF(ISBLANK(C46),$AQ$8,$AP$8)</f>
        <v>"}</v>
      </c>
      <c r="G45" s="1">
        <v>2</v>
      </c>
      <c r="H45" s="9">
        <v>216</v>
      </c>
      <c r="I45" s="9">
        <v>250</v>
      </c>
      <c r="J45" s="6" t="str">
        <f t="shared" si="30"/>
        <v>{"floor" : "2" , "roomStart" : "216" , "roomEnd" : "250"}</v>
      </c>
      <c r="K45" s="6" t="str">
        <f t="shared" ref="K45:K73" si="40">IF(ISBLANK(I46),$AQ$8,$AP$8)</f>
        <v>"}</v>
      </c>
      <c r="M45" s="1">
        <v>2</v>
      </c>
      <c r="N45" s="9">
        <v>251</v>
      </c>
      <c r="O45" s="9">
        <v>286</v>
      </c>
      <c r="P45" s="6" t="str">
        <f t="shared" si="31"/>
        <v>{"floor" : "2" , "roomStart" : "251" , "roomEnd" : "286"}</v>
      </c>
      <c r="Q45" s="6" t="str">
        <f t="shared" ref="Q45:Q73" si="41">IF(ISBLANK(O46),$AQ$8,$AP$8)</f>
        <v>"}</v>
      </c>
      <c r="S45" s="1">
        <v>2</v>
      </c>
      <c r="T45" s="9">
        <v>287</v>
      </c>
      <c r="U45" s="9">
        <v>322</v>
      </c>
      <c r="V45" s="6" t="str">
        <f t="shared" si="32"/>
        <v>{"floor" : "2" , "roomStart" : "287" , "roomEnd" : "322"}</v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35</v>
      </c>
      <c r="AF45">
        <f t="shared" si="35"/>
        <v>34</v>
      </c>
      <c r="AG45">
        <f t="shared" si="36"/>
        <v>35</v>
      </c>
      <c r="AH45">
        <f t="shared" si="37"/>
        <v>35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180</v>
      </c>
      <c r="C74" s="14">
        <f>MAX(C44:C73)</f>
        <v>215</v>
      </c>
      <c r="D74" s="15" t="str">
        <f>CONCATENATE($AR$8,B74,$AR$9,C74,$AM$9)</f>
        <v>{"start": "180", "end": "215"}}</v>
      </c>
      <c r="F74" s="17"/>
      <c r="G74" s="13" t="s">
        <v>20</v>
      </c>
      <c r="H74" s="14">
        <f>MIN(H44:H73)</f>
        <v>216</v>
      </c>
      <c r="I74" s="14">
        <f>MAX(I44:I73)</f>
        <v>250</v>
      </c>
      <c r="J74" s="15" t="str">
        <f>CONCATENATE($AR$8,H74,$AR$9,I74,$AM$9)</f>
        <v>{"start": "216", "end": "250"}}</v>
      </c>
      <c r="L74" s="17"/>
      <c r="M74" s="13" t="s">
        <v>20</v>
      </c>
      <c r="N74" s="14">
        <f>MIN(N44:N73)</f>
        <v>251</v>
      </c>
      <c r="O74" s="14">
        <f>MAX(O44:O73)</f>
        <v>286</v>
      </c>
      <c r="P74" s="15" t="str">
        <f>CONCATENATE($AR$8,N74,$AR$9,O74,$AM$9)</f>
        <v>{"start": "251", "end": "286"}}</v>
      </c>
      <c r="R74" s="17"/>
      <c r="S74" s="13" t="s">
        <v>20</v>
      </c>
      <c r="T74" s="14">
        <f>MIN(T44:T73)</f>
        <v>287</v>
      </c>
      <c r="U74" s="14">
        <f>MAX(U44:U73)</f>
        <v>322</v>
      </c>
      <c r="V74" s="15" t="str">
        <f>CONCATENATE($AR$8,T74,$AR$9,U74,$AM$9)</f>
        <v>{"start": "287", "end": "322"}}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2024-03-14T11:14:37Z</dcterms:modified>
</cp:coreProperties>
</file>