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X semestre\Contabilidad Empresarial\"/>
    </mc:Choice>
  </mc:AlternateContent>
  <xr:revisionPtr revIDLastSave="0" documentId="8_{D6FD2240-4C1A-4278-859D-A5BCBF199668}" xr6:coauthVersionLast="47" xr6:coauthVersionMax="47" xr10:uidLastSave="{00000000-0000-0000-0000-000000000000}"/>
  <bookViews>
    <workbookView xWindow="-120" yWindow="-120" windowWidth="20730" windowHeight="11160" xr2:uid="{DB5C4CDD-6A6E-415A-94EA-BA69667A9B78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3" l="1"/>
  <c r="H40" i="3"/>
  <c r="C46" i="3" s="1"/>
  <c r="H33" i="3"/>
  <c r="D33" i="3"/>
  <c r="D24" i="3"/>
  <c r="H24" i="3"/>
  <c r="G29" i="2"/>
  <c r="C31" i="2"/>
  <c r="C34" i="2" s="1"/>
  <c r="G23" i="2"/>
  <c r="G27" i="1"/>
  <c r="G25" i="1"/>
  <c r="G20" i="1"/>
  <c r="C27" i="1"/>
  <c r="H42" i="3" l="1"/>
  <c r="G31" i="2"/>
</calcChain>
</file>

<file path=xl/sharedStrings.xml><?xml version="1.0" encoding="utf-8"?>
<sst xmlns="http://schemas.openxmlformats.org/spreadsheetml/2006/main" count="118" uniqueCount="86">
  <si>
    <t>CONTABILIDAD EMPRESARIAL - DOCENTE ALI VILLALTA ZEA</t>
  </si>
  <si>
    <t> Dinero en efectivo S/. 10,500</t>
  </si>
  <si>
    <t> Adquirió acciones 7,600</t>
  </si>
  <si>
    <t> Cuentas por pagar 5,000</t>
  </si>
  <si>
    <t> Letras por cobrar 4,300</t>
  </si>
  <si>
    <t> Mercadería 22,250</t>
  </si>
  <si>
    <t> Computadora 3,600</t>
  </si>
  <si>
    <t> Facturas por pagar 7,200</t>
  </si>
  <si>
    <t> Dinero en Cta. Cte. 3,800</t>
  </si>
  <si>
    <t> Capital 39,850</t>
  </si>
  <si>
    <t>2. El 02 de Enero del 2020, se constituye la empresa comercial “ Honesto” S.A. ,con los siguientes datos en Nuevos Soles: (ENCARGADO)</t>
  </si>
  <si>
    <t>A</t>
  </si>
  <si>
    <t>P</t>
  </si>
  <si>
    <t>PT</t>
  </si>
  <si>
    <t>ACTIVO</t>
  </si>
  <si>
    <t>TOTAL ACTIVO</t>
  </si>
  <si>
    <t>la utilidad forma parte del patrimonio</t>
  </si>
  <si>
    <t>PASIVO</t>
  </si>
  <si>
    <t>PATRIMONIO</t>
  </si>
  <si>
    <t xml:space="preserve"> Dinero en efectivo </t>
  </si>
  <si>
    <t>Adquirió acciones</t>
  </si>
  <si>
    <t xml:space="preserve">Letras por cobrar </t>
  </si>
  <si>
    <t>Mercadería</t>
  </si>
  <si>
    <t>Computadora</t>
  </si>
  <si>
    <t xml:space="preserve">Dinero en Cta. Cte. </t>
  </si>
  <si>
    <t xml:space="preserve"> Cuentas por pagar</t>
  </si>
  <si>
    <t xml:space="preserve">Facturas por pagar </t>
  </si>
  <si>
    <t>Capital</t>
  </si>
  <si>
    <t>TOTAL PASIVO</t>
  </si>
  <si>
    <t>TOTAL PATRIMONIO</t>
  </si>
  <si>
    <t>TOTAL PASIVO Y PATRIMONIO</t>
  </si>
  <si>
    <t>La empresa comercial “EL GOLFS ” SAC se dedica a la comercialización
de prendas de vestir al 31 de Diciembre del año 20XX cuenta con la
siguiente información expresado en Nuevos Soles: (ENCARGADO)</t>
  </si>
  <si>
    <t> Maquinaria 19,250</t>
  </si>
  <si>
    <t> Mercadería 20,600</t>
  </si>
  <si>
    <t> Facturas por pagar 6,700</t>
  </si>
  <si>
    <t> Cuentas x cobrar a socios 3,500</t>
  </si>
  <si>
    <t> Tributos x pagar 1,800</t>
  </si>
  <si>
    <t> Aporte de los socios (Capital) 25,000</t>
  </si>
  <si>
    <t> Local comercial 60,000</t>
  </si>
  <si>
    <t> Depreciación 3,850</t>
  </si>
  <si>
    <t> Cuentas por pagar 26,500</t>
  </si>
  <si>
    <t xml:space="preserve"> Utilidad del ejercicio </t>
  </si>
  <si>
    <t>¿?</t>
  </si>
  <si>
    <t xml:space="preserve">P </t>
  </si>
  <si>
    <t>Maquinaria</t>
  </si>
  <si>
    <t>Mercaderia</t>
  </si>
  <si>
    <t xml:space="preserve">Cuentas x cobrar a socios </t>
  </si>
  <si>
    <t xml:space="preserve"> Facturas por pagar </t>
  </si>
  <si>
    <t xml:space="preserve">Tributos x pagar </t>
  </si>
  <si>
    <t xml:space="preserve">Aporte de los socios (Capital) </t>
  </si>
  <si>
    <t xml:space="preserve"> Local comercial</t>
  </si>
  <si>
    <t xml:space="preserve"> Dinero en Cta. Cte.</t>
  </si>
  <si>
    <t>Cuentas por pagar</t>
  </si>
  <si>
    <t>Utilidad de ejercicio</t>
  </si>
  <si>
    <t>Depreciación</t>
  </si>
  <si>
    <t>A-P</t>
  </si>
  <si>
    <t>ESTADO DE SITUACION FINANCIERA  PARTIDAS CORRIENTES Y NO CORRIENTES</t>
  </si>
  <si>
    <r>
      <t xml:space="preserve">Con los siguientes saldos al 31 de Diciembre del </t>
    </r>
    <r>
      <rPr>
        <b/>
        <sz val="10"/>
        <color theme="1"/>
        <rFont val="Arial"/>
        <family val="2"/>
      </rPr>
      <t>2021</t>
    </r>
    <r>
      <rPr>
        <sz val="10"/>
        <color theme="1"/>
        <rFont val="Arial"/>
        <family val="2"/>
      </rPr>
      <t xml:space="preserve"> elabore el Estado de Situación Financiera: (ENCARGADO)</t>
    </r>
  </si>
  <si>
    <r>
      <t xml:space="preserve">Resultado del Ejercicio </t>
    </r>
    <r>
      <rPr>
        <b/>
        <sz val="11"/>
        <color theme="1"/>
        <rFont val="Calibri"/>
        <family val="2"/>
        <scheme val="minor"/>
      </rPr>
      <t>PT</t>
    </r>
  </si>
  <si>
    <t>ACTIVO CORRIENTE</t>
  </si>
  <si>
    <t>PASIVO CORRIENTE</t>
  </si>
  <si>
    <t>TOTAL ACTIVO CORRIENTE</t>
  </si>
  <si>
    <t>TOTAL PASIVO CORRIENTE</t>
  </si>
  <si>
    <t>ACTIVO NO CORRIENTE</t>
  </si>
  <si>
    <t>PASIVO NO CORRIENTE</t>
  </si>
  <si>
    <t>TOTAL ACTIVO NO CORRIENTE</t>
  </si>
  <si>
    <t>TOTAL PASIVO NO CORRIENTE</t>
  </si>
  <si>
    <r>
      <t xml:space="preserve">Dinero en el Banco  </t>
    </r>
    <r>
      <rPr>
        <b/>
        <sz val="11"/>
        <color theme="1"/>
        <rFont val="Calibri"/>
        <family val="2"/>
        <scheme val="minor"/>
      </rPr>
      <t>AC</t>
    </r>
  </si>
  <si>
    <r>
      <t xml:space="preserve">Letras por Cobrar (14 meses)                                             ENE-DIC del 2022  12 MESES  100=1200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                        ENE-FEB del 2023 2 MESES 100=200 </t>
    </r>
    <r>
      <rPr>
        <b/>
        <sz val="11"/>
        <color theme="1"/>
        <rFont val="Calibri"/>
        <family val="2"/>
        <scheme val="minor"/>
      </rPr>
      <t>ANC</t>
    </r>
  </si>
  <si>
    <r>
      <t xml:space="preserve">Terrenos  </t>
    </r>
    <r>
      <rPr>
        <b/>
        <sz val="11"/>
        <color theme="1"/>
        <rFont val="Calibri"/>
        <family val="2"/>
        <scheme val="minor"/>
      </rPr>
      <t>ANC</t>
    </r>
  </si>
  <si>
    <r>
      <t xml:space="preserve">Mercaderías  A </t>
    </r>
    <r>
      <rPr>
        <b/>
        <sz val="11"/>
        <color theme="1"/>
        <rFont val="Calibri"/>
        <family val="2"/>
        <scheme val="minor"/>
      </rPr>
      <t>AC</t>
    </r>
  </si>
  <si>
    <r>
      <t xml:space="preserve">Alquileres pagados por adelantado (6 meses) </t>
    </r>
    <r>
      <rPr>
        <b/>
        <sz val="11"/>
        <color theme="1"/>
        <rFont val="Calibri"/>
        <family val="2"/>
        <scheme val="minor"/>
      </rPr>
      <t>AC</t>
    </r>
  </si>
  <si>
    <r>
      <t xml:space="preserve">Prestamos Bancario(15 meses)                                      ENE-DIC del 2022  12 MESES  100=1200 </t>
    </r>
    <r>
      <rPr>
        <b/>
        <sz val="11"/>
        <color theme="1"/>
        <rFont val="Calibri"/>
        <family val="2"/>
        <scheme val="minor"/>
      </rPr>
      <t>PC</t>
    </r>
    <r>
      <rPr>
        <sz val="11"/>
        <color theme="1"/>
        <rFont val="Calibri"/>
        <family val="2"/>
        <scheme val="minor"/>
      </rPr>
      <t xml:space="preserve">                         ENE-MAR del 2023 3 MESES 100=300 </t>
    </r>
    <r>
      <rPr>
        <b/>
        <sz val="11"/>
        <color theme="1"/>
        <rFont val="Calibri"/>
        <family val="2"/>
        <scheme val="minor"/>
      </rPr>
      <t>PNC</t>
    </r>
  </si>
  <si>
    <r>
      <t xml:space="preserve">Sueldos por Pagar </t>
    </r>
    <r>
      <rPr>
        <b/>
        <sz val="11"/>
        <color theme="1"/>
        <rFont val="Calibri"/>
        <family val="2"/>
        <scheme val="minor"/>
      </rPr>
      <t>P</t>
    </r>
  </si>
  <si>
    <r>
      <t xml:space="preserve">Capital social  </t>
    </r>
    <r>
      <rPr>
        <b/>
        <sz val="11"/>
        <color theme="1"/>
        <rFont val="Calibri"/>
        <family val="2"/>
        <scheme val="minor"/>
      </rPr>
      <t>PT</t>
    </r>
  </si>
  <si>
    <t>Dinero en el Banco  AC</t>
  </si>
  <si>
    <t xml:space="preserve">ENE-DIC del 2022  12 MESES  100=1200 AC </t>
  </si>
  <si>
    <t>Mercaderías  A AC</t>
  </si>
  <si>
    <t>Alquileres pagados por adelantado (6 meses) AC</t>
  </si>
  <si>
    <t>ENE-FEB del 2023 2 MESES 100=200 ANC</t>
  </si>
  <si>
    <t>Terrenos  ANC</t>
  </si>
  <si>
    <t>Sueldos por Pagar P</t>
  </si>
  <si>
    <t xml:space="preserve">ENE-DIC del 2022  12 MESES  100=1200 PC       </t>
  </si>
  <si>
    <t>ENE-MAR del 2023 3 MESES 100=300 PNC</t>
  </si>
  <si>
    <t>Capital social  PT</t>
  </si>
  <si>
    <t>Utilidad del Ejercicio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</si>
</sst>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.&quot;* #,##0.00_-;\-&quot;S/.&quot;* #,##0.00_-;_-&quot;S/.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44" fontId="0" fillId="0" borderId="6" xfId="0" applyNumberFormat="1" applyBorder="1"/>
    <xf numFmtId="44" fontId="0" fillId="0" borderId="6" xfId="1" applyFont="1" applyBorder="1"/>
    <xf numFmtId="44" fontId="0" fillId="0" borderId="5" xfId="1" applyFont="1" applyBorder="1"/>
    <xf numFmtId="44" fontId="0" fillId="0" borderId="0" xfId="1" applyFont="1" applyBorder="1"/>
    <xf numFmtId="44" fontId="0" fillId="0" borderId="5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5" xfId="1" applyFont="1" applyBorder="1" applyAlignment="1"/>
    <xf numFmtId="44" fontId="0" fillId="0" borderId="0" xfId="1" applyFont="1" applyBorder="1" applyAlignment="1"/>
    <xf numFmtId="0" fontId="0" fillId="0" borderId="0" xfId="0" applyAlignment="1">
      <alignment horizontal="center" vertical="center" wrapText="1"/>
    </xf>
    <xf numFmtId="44" fontId="0" fillId="0" borderId="0" xfId="1" applyFont="1" applyAlignment="1"/>
    <xf numFmtId="44" fontId="0" fillId="0" borderId="0" xfId="0" applyNumberFormat="1"/>
    <xf numFmtId="44" fontId="0" fillId="0" borderId="6" xfId="1" applyFont="1" applyBorder="1" applyAlignment="1"/>
    <xf numFmtId="0" fontId="3" fillId="0" borderId="0" xfId="0" applyFont="1"/>
    <xf numFmtId="0" fontId="0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/>
    <xf numFmtId="0" fontId="4" fillId="0" borderId="0" xfId="0" applyFont="1" applyAlignment="1">
      <alignment horizontal="center" wrapText="1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44" fontId="0" fillId="0" borderId="10" xfId="1" applyFont="1" applyBorder="1"/>
    <xf numFmtId="44" fontId="0" fillId="0" borderId="11" xfId="1" applyFont="1" applyBorder="1"/>
    <xf numFmtId="44" fontId="0" fillId="0" borderId="12" xfId="1" applyFont="1" applyBorder="1"/>
    <xf numFmtId="0" fontId="0" fillId="0" borderId="5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44" fontId="0" fillId="0" borderId="2" xfId="1" applyFont="1" applyBorder="1" applyAlignment="1"/>
    <xf numFmtId="44" fontId="0" fillId="0" borderId="3" xfId="1" applyFont="1" applyBorder="1" applyAlignment="1"/>
    <xf numFmtId="44" fontId="0" fillId="0" borderId="4" xfId="1" applyFont="1" applyBorder="1" applyAlignment="1"/>
    <xf numFmtId="44" fontId="2" fillId="0" borderId="5" xfId="1" applyFont="1" applyBorder="1" applyAlignment="1"/>
    <xf numFmtId="44" fontId="2" fillId="0" borderId="0" xfId="1" applyFont="1" applyBorder="1" applyAlignment="1"/>
    <xf numFmtId="44" fontId="2" fillId="0" borderId="1" xfId="1" applyFont="1" applyBorder="1" applyAlignment="1"/>
    <xf numFmtId="44" fontId="0" fillId="0" borderId="5" xfId="1" applyFont="1" applyBorder="1" applyAlignment="1"/>
    <xf numFmtId="44" fontId="0" fillId="0" borderId="0" xfId="1" applyFont="1" applyBorder="1" applyAlignment="1"/>
    <xf numFmtId="44" fontId="0" fillId="0" borderId="6" xfId="1" applyFont="1" applyBorder="1" applyAlignment="1"/>
    <xf numFmtId="44" fontId="2" fillId="0" borderId="5" xfId="1" applyFont="1" applyBorder="1" applyAlignment="1">
      <alignment horizontal="left"/>
    </xf>
    <xf numFmtId="44" fontId="2" fillId="0" borderId="0" xfId="1" applyFont="1" applyBorder="1" applyAlignment="1">
      <alignment horizontal="left"/>
    </xf>
    <xf numFmtId="44" fontId="0" fillId="0" borderId="5" xfId="1" applyFont="1" applyBorder="1" applyAlignment="1">
      <alignment horizontal="left"/>
    </xf>
    <xf numFmtId="44" fontId="0" fillId="0" borderId="0" xfId="1" applyFont="1" applyBorder="1" applyAlignment="1">
      <alignment horizontal="left"/>
    </xf>
    <xf numFmtId="44" fontId="0" fillId="0" borderId="6" xfId="1" applyFont="1" applyBorder="1" applyAlignment="1">
      <alignment horizontal="left"/>
    </xf>
    <xf numFmtId="44" fontId="2" fillId="0" borderId="5" xfId="1" applyFont="1" applyBorder="1" applyAlignment="1"/>
    <xf numFmtId="44" fontId="2" fillId="0" borderId="0" xfId="1" applyFont="1" applyBorder="1" applyAlignment="1"/>
    <xf numFmtId="44" fontId="0" fillId="0" borderId="0" xfId="1" applyFont="1"/>
    <xf numFmtId="44" fontId="2" fillId="0" borderId="7" xfId="1" applyFont="1" applyBorder="1"/>
    <xf numFmtId="44" fontId="2" fillId="0" borderId="8" xfId="1" applyFont="1" applyBorder="1"/>
    <xf numFmtId="44" fontId="2" fillId="0" borderId="1" xfId="1" applyFont="1" applyBorder="1"/>
    <xf numFmtId="44" fontId="2" fillId="0" borderId="0" xfId="1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4" fontId="2" fillId="0" borderId="1" xfId="0" applyNumberFormat="1" applyFont="1" applyBorder="1"/>
    <xf numFmtId="44" fontId="2" fillId="0" borderId="7" xfId="1" applyFont="1" applyBorder="1" applyAlignment="1">
      <alignment horizontal="center"/>
    </xf>
    <xf numFmtId="44" fontId="2" fillId="0" borderId="9" xfId="1" applyFont="1" applyBorder="1" applyAlignment="1">
      <alignment horizontal="center"/>
    </xf>
    <xf numFmtId="44" fontId="2" fillId="0" borderId="5" xfId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/>
    <xf numFmtId="44" fontId="2" fillId="0" borderId="13" xfId="1" applyFont="1" applyBorder="1" applyAlignment="1">
      <alignment horizontal="center"/>
    </xf>
    <xf numFmtId="44" fontId="2" fillId="0" borderId="14" xfId="1" applyFont="1" applyBorder="1" applyAlignment="1">
      <alignment horizontal="center"/>
    </xf>
    <xf numFmtId="44" fontId="2" fillId="0" borderId="15" xfId="1" applyFont="1" applyBorder="1"/>
    <xf numFmtId="44" fontId="2" fillId="0" borderId="13" xfId="1" applyFont="1" applyBorder="1" applyAlignment="1"/>
    <xf numFmtId="44" fontId="2" fillId="0" borderId="14" xfId="1" applyFont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10079</xdr:colOff>
      <xdr:row>0</xdr:row>
      <xdr:rowOff>0</xdr:rowOff>
    </xdr:from>
    <xdr:to>
      <xdr:col>14</xdr:col>
      <xdr:colOff>218150</xdr:colOff>
      <xdr:row>15</xdr:row>
      <xdr:rowOff>161231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B639C7-AD3E-4FEA-AC78-FA8095D9D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8079" y="0"/>
          <a:ext cx="4018071" cy="30187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739347</xdr:colOff>
      <xdr:row>3</xdr:row>
      <xdr:rowOff>0</xdr:rowOff>
    </xdr:from>
    <xdr:to>
      <xdr:col>16</xdr:col>
      <xdr:colOff>8877</xdr:colOff>
      <xdr:row>10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259ED6-B1A2-4D18-9206-7E820470C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5097" y="819150"/>
          <a:ext cx="3841530" cy="2047875"/>
        </a:xfrm>
        <a:prstGeom prst="rect">
          <a:avLst/>
        </a:prstGeom>
      </xdr:spPr>
    </xdr:pic>
    <xdr:clientData/>
  </xdr:twoCellAnchor>
  <xdr:twoCellAnchor editAs="oneCell">
    <xdr:from>
      <xdr:col>11</xdr:col>
      <xdr:colOff>93253</xdr:colOff>
      <xdr:row>11</xdr:row>
      <xdr:rowOff>133349</xdr:rowOff>
    </xdr:from>
    <xdr:to>
      <xdr:col>17</xdr:col>
      <xdr:colOff>408769</xdr:colOff>
      <xdr:row>30</xdr:row>
      <xdr:rowOff>161260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F62BD7A-AFFB-40E1-958A-62ABF728A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3828" y="3067049"/>
          <a:ext cx="4887516" cy="4028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99F73-DA9B-4ADB-804B-8627C88BF72F}">
  <dimension ref="A1:J27"/>
  <sheetViews>
    <sheetView tabSelected="1" topLeftCell="A13" workbookViewId="0">
      <selection activeCell="I15" sqref="I15"/>
    </sheetView>
  </sheetViews>
  <sheetFormatPr baseColWidth="10" defaultRowHeight="15" x14ac:dyDescent="0.25"/>
  <cols>
    <col min="3" max="3" width="13" bestFit="1" customWidth="1"/>
    <col min="4" max="4" width="2.85546875" customWidth="1"/>
    <col min="5" max="5" width="11.42578125" customWidth="1"/>
    <col min="6" max="6" width="16.42578125" customWidth="1"/>
    <col min="7" max="7" width="13.5703125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</row>
    <row r="2" spans="1:8" x14ac:dyDescent="0.25">
      <c r="A2">
        <v>2</v>
      </c>
    </row>
    <row r="3" spans="1:8" x14ac:dyDescent="0.25">
      <c r="A3" s="3" t="s">
        <v>10</v>
      </c>
      <c r="B3" s="3"/>
      <c r="C3" s="3"/>
      <c r="D3" s="3"/>
      <c r="E3" s="3"/>
      <c r="F3" s="3"/>
      <c r="G3" s="3"/>
    </row>
    <row r="4" spans="1:8" x14ac:dyDescent="0.25">
      <c r="A4" s="3"/>
      <c r="B4" s="3"/>
      <c r="C4" s="3"/>
      <c r="D4" s="3"/>
      <c r="E4" s="3"/>
      <c r="F4" s="3"/>
      <c r="G4" s="3"/>
    </row>
    <row r="5" spans="1:8" x14ac:dyDescent="0.25">
      <c r="A5" s="4" t="s">
        <v>1</v>
      </c>
      <c r="B5" s="4"/>
      <c r="C5" s="4"/>
      <c r="D5" s="4"/>
      <c r="E5" s="4"/>
      <c r="F5" s="4"/>
      <c r="G5" s="4"/>
      <c r="H5" t="s">
        <v>11</v>
      </c>
    </row>
    <row r="6" spans="1:8" x14ac:dyDescent="0.25">
      <c r="A6" s="4" t="s">
        <v>2</v>
      </c>
      <c r="B6" s="4"/>
      <c r="C6" s="4"/>
      <c r="D6" s="4"/>
      <c r="E6" s="4"/>
      <c r="F6" s="4"/>
      <c r="G6" s="4"/>
      <c r="H6" t="s">
        <v>11</v>
      </c>
    </row>
    <row r="7" spans="1:8" x14ac:dyDescent="0.25">
      <c r="A7" s="4" t="s">
        <v>3</v>
      </c>
      <c r="B7" s="4"/>
      <c r="C7" s="4"/>
      <c r="D7" s="4"/>
      <c r="E7" s="4"/>
      <c r="F7" s="4"/>
      <c r="G7" s="4"/>
      <c r="H7" t="s">
        <v>12</v>
      </c>
    </row>
    <row r="8" spans="1:8" x14ac:dyDescent="0.25">
      <c r="A8" s="4" t="s">
        <v>4</v>
      </c>
      <c r="B8" s="4"/>
      <c r="C8" s="4"/>
      <c r="D8" s="4"/>
      <c r="E8" s="4"/>
      <c r="F8" s="4"/>
      <c r="G8" s="4"/>
      <c r="H8" t="s">
        <v>11</v>
      </c>
    </row>
    <row r="9" spans="1:8" x14ac:dyDescent="0.25">
      <c r="A9" s="4" t="s">
        <v>5</v>
      </c>
      <c r="B9" s="4"/>
      <c r="C9" s="4"/>
      <c r="D9" s="4"/>
      <c r="E9" s="4"/>
      <c r="F9" s="4"/>
      <c r="G9" s="4"/>
      <c r="H9" t="s">
        <v>11</v>
      </c>
    </row>
    <row r="10" spans="1:8" x14ac:dyDescent="0.25">
      <c r="A10" s="4" t="s">
        <v>6</v>
      </c>
      <c r="B10" s="4"/>
      <c r="C10" s="4"/>
      <c r="D10" s="4"/>
      <c r="E10" s="4"/>
      <c r="F10" s="4"/>
      <c r="G10" s="4"/>
      <c r="H10" t="s">
        <v>11</v>
      </c>
    </row>
    <row r="11" spans="1:8" x14ac:dyDescent="0.25">
      <c r="A11" s="4" t="s">
        <v>7</v>
      </c>
      <c r="B11" s="4"/>
      <c r="C11" s="4"/>
      <c r="D11" s="4"/>
      <c r="E11" s="4"/>
      <c r="F11" s="4"/>
      <c r="G11" s="4"/>
      <c r="H11" t="s">
        <v>12</v>
      </c>
    </row>
    <row r="12" spans="1:8" x14ac:dyDescent="0.25">
      <c r="A12" s="4" t="s">
        <v>8</v>
      </c>
      <c r="B12" s="4"/>
      <c r="C12" s="4"/>
      <c r="D12" s="4"/>
      <c r="E12" s="4"/>
      <c r="F12" s="4"/>
      <c r="G12" s="4"/>
      <c r="H12" t="s">
        <v>11</v>
      </c>
    </row>
    <row r="13" spans="1:8" x14ac:dyDescent="0.25">
      <c r="A13" s="4" t="s">
        <v>9</v>
      </c>
      <c r="B13" s="4"/>
      <c r="C13" s="4"/>
      <c r="D13" s="4"/>
      <c r="E13" s="4"/>
      <c r="F13" s="4"/>
      <c r="G13" s="4"/>
      <c r="H13" t="s">
        <v>13</v>
      </c>
    </row>
    <row r="16" spans="1:8" x14ac:dyDescent="0.25">
      <c r="A16" s="67" t="s">
        <v>14</v>
      </c>
      <c r="B16" s="68"/>
      <c r="C16" s="69"/>
      <c r="D16" s="24"/>
      <c r="E16" s="67" t="s">
        <v>17</v>
      </c>
      <c r="F16" s="68"/>
      <c r="G16" s="69"/>
    </row>
    <row r="17" spans="1:10" x14ac:dyDescent="0.25">
      <c r="A17" s="5" t="s">
        <v>19</v>
      </c>
      <c r="B17" s="6"/>
      <c r="C17" s="8">
        <v>10500</v>
      </c>
      <c r="E17" s="10" t="s">
        <v>25</v>
      </c>
      <c r="F17" s="11"/>
      <c r="G17" s="9">
        <v>5000</v>
      </c>
    </row>
    <row r="18" spans="1:10" x14ac:dyDescent="0.25">
      <c r="A18" s="5" t="s">
        <v>20</v>
      </c>
      <c r="B18" s="6"/>
      <c r="C18" s="8">
        <v>7600</v>
      </c>
      <c r="E18" s="10" t="s">
        <v>26</v>
      </c>
      <c r="F18" s="11"/>
      <c r="G18" s="9">
        <v>7200</v>
      </c>
      <c r="J18" t="s">
        <v>16</v>
      </c>
    </row>
    <row r="19" spans="1:10" x14ac:dyDescent="0.25">
      <c r="A19" s="5" t="s">
        <v>21</v>
      </c>
      <c r="B19" s="6"/>
      <c r="C19" s="8">
        <v>4300</v>
      </c>
      <c r="E19" s="10"/>
      <c r="F19" s="11"/>
      <c r="G19" s="9"/>
    </row>
    <row r="20" spans="1:10" x14ac:dyDescent="0.25">
      <c r="A20" s="5" t="s">
        <v>22</v>
      </c>
      <c r="B20" s="6"/>
      <c r="C20" s="8">
        <v>22250</v>
      </c>
      <c r="E20" s="71" t="s">
        <v>28</v>
      </c>
      <c r="F20" s="72"/>
      <c r="G20" s="73">
        <f>SUM(G17:G19)</f>
        <v>12200</v>
      </c>
    </row>
    <row r="21" spans="1:10" x14ac:dyDescent="0.25">
      <c r="A21" s="5" t="s">
        <v>23</v>
      </c>
      <c r="B21" s="6"/>
      <c r="C21" s="8">
        <v>3600</v>
      </c>
      <c r="E21" s="10"/>
      <c r="F21" s="11"/>
      <c r="G21" s="9"/>
    </row>
    <row r="22" spans="1:10" x14ac:dyDescent="0.25">
      <c r="A22" s="5" t="s">
        <v>24</v>
      </c>
      <c r="B22" s="6"/>
      <c r="C22" s="8">
        <v>3800</v>
      </c>
      <c r="E22" s="12" t="s">
        <v>18</v>
      </c>
      <c r="F22" s="13"/>
      <c r="G22" s="14"/>
    </row>
    <row r="23" spans="1:10" x14ac:dyDescent="0.25">
      <c r="A23" s="5"/>
      <c r="B23" s="6"/>
      <c r="C23" s="8"/>
      <c r="E23" s="10" t="s">
        <v>27</v>
      </c>
      <c r="F23" s="11"/>
      <c r="G23" s="9">
        <v>39850</v>
      </c>
    </row>
    <row r="24" spans="1:10" x14ac:dyDescent="0.25">
      <c r="A24" s="5"/>
      <c r="B24" s="6"/>
      <c r="C24" s="8"/>
      <c r="E24" s="10"/>
      <c r="F24" s="11"/>
      <c r="G24" s="9"/>
    </row>
    <row r="25" spans="1:10" x14ac:dyDescent="0.25">
      <c r="A25" s="5"/>
      <c r="B25" s="6"/>
      <c r="C25" s="8"/>
      <c r="E25" s="74" t="s">
        <v>29</v>
      </c>
      <c r="F25" s="75"/>
      <c r="G25" s="73">
        <f>SUM(G23:G24)</f>
        <v>39850</v>
      </c>
    </row>
    <row r="26" spans="1:10" x14ac:dyDescent="0.25">
      <c r="A26" s="5"/>
      <c r="B26" s="6"/>
      <c r="C26" s="8"/>
      <c r="E26" s="10"/>
      <c r="F26" s="11"/>
      <c r="G26" s="9"/>
    </row>
    <row r="27" spans="1:10" x14ac:dyDescent="0.25">
      <c r="A27" s="60" t="s">
        <v>15</v>
      </c>
      <c r="B27" s="61"/>
      <c r="C27" s="62">
        <f>SUM(C17:C26)</f>
        <v>52050</v>
      </c>
      <c r="D27" s="24"/>
      <c r="E27" s="63" t="s">
        <v>30</v>
      </c>
      <c r="F27" s="64"/>
      <c r="G27" s="58">
        <f>G20+G25</f>
        <v>52050</v>
      </c>
    </row>
  </sheetData>
  <mergeCells count="17">
    <mergeCell ref="A16:C16"/>
    <mergeCell ref="E16:G16"/>
    <mergeCell ref="A27:B27"/>
    <mergeCell ref="E22:G22"/>
    <mergeCell ref="E20:F20"/>
    <mergeCell ref="E27:F27"/>
    <mergeCell ref="A8:G8"/>
    <mergeCell ref="A9:G9"/>
    <mergeCell ref="A10:G10"/>
    <mergeCell ref="A11:G11"/>
    <mergeCell ref="A12:G12"/>
    <mergeCell ref="A13:G13"/>
    <mergeCell ref="A1:G1"/>
    <mergeCell ref="A5:G5"/>
    <mergeCell ref="A6:G6"/>
    <mergeCell ref="A7:G7"/>
    <mergeCell ref="A3:G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9131-E8F5-4F28-9E4D-23C0BE0E1128}">
  <dimension ref="A1:H34"/>
  <sheetViews>
    <sheetView topLeftCell="A13" workbookViewId="0">
      <selection activeCell="K26" sqref="K26"/>
    </sheetView>
  </sheetViews>
  <sheetFormatPr baseColWidth="10" defaultRowHeight="15" x14ac:dyDescent="0.25"/>
  <cols>
    <col min="2" max="2" width="11.85546875" bestFit="1" customWidth="1"/>
    <col min="3" max="3" width="15.140625" customWidth="1"/>
    <col min="4" max="4" width="4.7109375" customWidth="1"/>
    <col min="6" max="6" width="19.140625" customWidth="1"/>
    <col min="7" max="7" width="13.85546875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>
        <v>4</v>
      </c>
    </row>
    <row r="3" spans="1:7" x14ac:dyDescent="0.25">
      <c r="A3" s="17" t="s">
        <v>31</v>
      </c>
      <c r="B3" s="17"/>
      <c r="C3" s="17"/>
      <c r="D3" s="17"/>
      <c r="E3" s="17"/>
      <c r="F3" s="17"/>
      <c r="G3" s="17"/>
    </row>
    <row r="4" spans="1:7" ht="35.25" customHeight="1" x14ac:dyDescent="0.25">
      <c r="A4" s="17"/>
      <c r="B4" s="17"/>
      <c r="C4" s="17"/>
      <c r="D4" s="17"/>
      <c r="E4" s="17"/>
      <c r="F4" s="17"/>
      <c r="G4" s="17"/>
    </row>
    <row r="5" spans="1:7" x14ac:dyDescent="0.25">
      <c r="A5" s="2" t="s">
        <v>32</v>
      </c>
      <c r="B5" s="2"/>
      <c r="C5" s="2"/>
      <c r="D5" s="2"/>
      <c r="E5" s="2"/>
      <c r="F5" s="2">
        <v>19250</v>
      </c>
      <c r="G5" s="2" t="s">
        <v>11</v>
      </c>
    </row>
    <row r="6" spans="1:7" x14ac:dyDescent="0.25">
      <c r="A6" s="2" t="s">
        <v>33</v>
      </c>
      <c r="B6" s="2"/>
      <c r="C6" s="2"/>
      <c r="D6" s="2"/>
      <c r="E6" s="2"/>
      <c r="F6" s="2">
        <v>20600</v>
      </c>
      <c r="G6" s="2" t="s">
        <v>11</v>
      </c>
    </row>
    <row r="7" spans="1:7" x14ac:dyDescent="0.25">
      <c r="A7" s="2" t="s">
        <v>34</v>
      </c>
      <c r="B7" s="2"/>
      <c r="C7" s="2"/>
      <c r="D7" s="2"/>
      <c r="E7" s="2"/>
      <c r="F7" s="2">
        <v>6700</v>
      </c>
      <c r="G7" s="2" t="s">
        <v>43</v>
      </c>
    </row>
    <row r="8" spans="1:7" x14ac:dyDescent="0.25">
      <c r="A8" s="2" t="s">
        <v>35</v>
      </c>
      <c r="B8" s="2"/>
      <c r="C8" s="2"/>
      <c r="D8" s="2"/>
      <c r="E8" s="2"/>
      <c r="F8" s="2">
        <v>3500</v>
      </c>
      <c r="G8" s="2" t="s">
        <v>11</v>
      </c>
    </row>
    <row r="9" spans="1:7" x14ac:dyDescent="0.25">
      <c r="A9" s="2" t="s">
        <v>36</v>
      </c>
      <c r="B9" s="2"/>
      <c r="C9" s="2"/>
      <c r="D9" s="2"/>
      <c r="E9" s="2"/>
      <c r="F9" s="2">
        <v>1800</v>
      </c>
      <c r="G9" s="2" t="s">
        <v>43</v>
      </c>
    </row>
    <row r="10" spans="1:7" x14ac:dyDescent="0.25">
      <c r="A10" s="2" t="s">
        <v>37</v>
      </c>
      <c r="B10" s="2"/>
      <c r="C10" s="2"/>
      <c r="D10" s="2"/>
      <c r="E10" s="2"/>
      <c r="F10" s="2">
        <v>25000</v>
      </c>
      <c r="G10" s="2" t="s">
        <v>13</v>
      </c>
    </row>
    <row r="11" spans="1:7" x14ac:dyDescent="0.25">
      <c r="A11" s="2" t="s">
        <v>38</v>
      </c>
      <c r="B11" s="2"/>
      <c r="C11" s="2"/>
      <c r="D11" s="2"/>
      <c r="E11" s="2"/>
      <c r="F11" s="2">
        <v>60000</v>
      </c>
      <c r="G11" s="2" t="s">
        <v>11</v>
      </c>
    </row>
    <row r="12" spans="1:7" x14ac:dyDescent="0.25">
      <c r="A12" s="2" t="s">
        <v>8</v>
      </c>
      <c r="B12" s="2"/>
      <c r="C12" s="2"/>
      <c r="D12" s="2"/>
      <c r="E12" s="2"/>
      <c r="F12" s="2">
        <v>3800</v>
      </c>
      <c r="G12" s="2" t="s">
        <v>11</v>
      </c>
    </row>
    <row r="13" spans="1:7" x14ac:dyDescent="0.25">
      <c r="A13" s="2" t="s">
        <v>39</v>
      </c>
      <c r="B13" s="2"/>
      <c r="C13" s="2"/>
      <c r="D13" s="2"/>
      <c r="E13" s="2"/>
      <c r="F13" s="2">
        <v>3850</v>
      </c>
      <c r="G13" s="2" t="s">
        <v>43</v>
      </c>
    </row>
    <row r="14" spans="1:7" x14ac:dyDescent="0.25">
      <c r="A14" s="2" t="s">
        <v>40</v>
      </c>
      <c r="B14" s="2"/>
      <c r="C14" s="2"/>
      <c r="D14" s="2"/>
      <c r="E14" s="2"/>
      <c r="F14" s="2">
        <v>26500</v>
      </c>
      <c r="G14" s="2" t="s">
        <v>43</v>
      </c>
    </row>
    <row r="15" spans="1:7" x14ac:dyDescent="0.25">
      <c r="A15" s="2" t="s">
        <v>41</v>
      </c>
      <c r="B15" s="2"/>
      <c r="C15" s="2"/>
      <c r="D15" s="2"/>
      <c r="E15" s="2"/>
      <c r="F15" s="2" t="s">
        <v>42</v>
      </c>
      <c r="G15" s="2"/>
    </row>
    <row r="17" spans="1:8" x14ac:dyDescent="0.25">
      <c r="A17" s="67" t="s">
        <v>14</v>
      </c>
      <c r="B17" s="68"/>
      <c r="C17" s="69"/>
      <c r="D17" s="24"/>
      <c r="E17" s="67" t="s">
        <v>17</v>
      </c>
      <c r="F17" s="68"/>
      <c r="G17" s="69"/>
    </row>
    <row r="18" spans="1:8" x14ac:dyDescent="0.25">
      <c r="A18" s="5" t="s">
        <v>44</v>
      </c>
      <c r="B18" s="6"/>
      <c r="C18" s="20">
        <v>19250</v>
      </c>
      <c r="E18" s="10" t="s">
        <v>47</v>
      </c>
      <c r="F18" s="11"/>
      <c r="G18" s="9">
        <v>6700</v>
      </c>
    </row>
    <row r="19" spans="1:8" x14ac:dyDescent="0.25">
      <c r="A19" s="5" t="s">
        <v>45</v>
      </c>
      <c r="B19" s="6"/>
      <c r="C19" s="20">
        <v>20600</v>
      </c>
      <c r="E19" s="10" t="s">
        <v>48</v>
      </c>
      <c r="F19" s="11"/>
      <c r="G19" s="9">
        <v>1800</v>
      </c>
    </row>
    <row r="20" spans="1:8" x14ac:dyDescent="0.25">
      <c r="A20" s="5" t="s">
        <v>46</v>
      </c>
      <c r="B20" s="6"/>
      <c r="C20" s="9">
        <v>3500</v>
      </c>
      <c r="E20" s="10" t="s">
        <v>52</v>
      </c>
      <c r="F20" s="11"/>
      <c r="G20" s="9">
        <v>26500</v>
      </c>
    </row>
    <row r="21" spans="1:8" x14ac:dyDescent="0.25">
      <c r="A21" s="5" t="s">
        <v>51</v>
      </c>
      <c r="B21" s="6"/>
      <c r="C21" s="9">
        <v>3800</v>
      </c>
      <c r="E21" s="10" t="s">
        <v>54</v>
      </c>
      <c r="F21" s="11"/>
      <c r="G21" s="9">
        <v>3850</v>
      </c>
    </row>
    <row r="22" spans="1:8" x14ac:dyDescent="0.25">
      <c r="A22" s="5" t="s">
        <v>50</v>
      </c>
      <c r="B22" s="6"/>
      <c r="C22" s="20">
        <v>60000</v>
      </c>
      <c r="E22" s="10"/>
      <c r="F22" s="11"/>
      <c r="G22" s="9"/>
    </row>
    <row r="23" spans="1:8" x14ac:dyDescent="0.25">
      <c r="A23" s="5"/>
      <c r="B23" s="6"/>
      <c r="C23" s="7"/>
      <c r="E23" s="65" t="s">
        <v>28</v>
      </c>
      <c r="F23" s="66"/>
      <c r="G23" s="58">
        <f>SUM(G18:G21)</f>
        <v>38850</v>
      </c>
    </row>
    <row r="24" spans="1:8" x14ac:dyDescent="0.25">
      <c r="A24" s="5"/>
      <c r="B24" s="6"/>
      <c r="C24" s="7"/>
      <c r="E24" s="10"/>
      <c r="F24" s="11"/>
      <c r="G24" s="9"/>
      <c r="H24" s="70"/>
    </row>
    <row r="25" spans="1:8" x14ac:dyDescent="0.25">
      <c r="A25" s="5"/>
      <c r="B25" s="6"/>
      <c r="C25" s="9"/>
      <c r="E25" s="12" t="s">
        <v>18</v>
      </c>
      <c r="F25" s="13"/>
      <c r="G25" s="14"/>
    </row>
    <row r="26" spans="1:8" x14ac:dyDescent="0.25">
      <c r="A26" s="5"/>
      <c r="B26" s="6"/>
      <c r="C26" s="9"/>
      <c r="E26" s="10" t="s">
        <v>49</v>
      </c>
      <c r="F26" s="11"/>
      <c r="G26" s="18">
        <v>25000</v>
      </c>
    </row>
    <row r="27" spans="1:8" x14ac:dyDescent="0.25">
      <c r="A27" s="5"/>
      <c r="B27" s="6"/>
      <c r="C27" s="8"/>
      <c r="E27" s="10" t="s">
        <v>53</v>
      </c>
      <c r="F27" s="11"/>
      <c r="G27" s="19">
        <v>43300</v>
      </c>
    </row>
    <row r="28" spans="1:8" x14ac:dyDescent="0.25">
      <c r="A28" s="5"/>
      <c r="B28" s="6"/>
      <c r="C28" s="8"/>
      <c r="E28" s="10"/>
      <c r="F28" s="11"/>
      <c r="G28" s="9"/>
    </row>
    <row r="29" spans="1:8" x14ac:dyDescent="0.25">
      <c r="A29" s="5"/>
      <c r="B29" s="6"/>
      <c r="C29" s="8"/>
      <c r="E29" s="53" t="s">
        <v>29</v>
      </c>
      <c r="F29" s="54"/>
      <c r="G29" s="58">
        <f>SUM(G26:G28)</f>
        <v>68300</v>
      </c>
    </row>
    <row r="30" spans="1:8" x14ac:dyDescent="0.25">
      <c r="A30" s="5"/>
      <c r="B30" s="6"/>
      <c r="C30" s="8"/>
      <c r="E30" s="10"/>
      <c r="F30" s="11"/>
      <c r="G30" s="9"/>
    </row>
    <row r="31" spans="1:8" x14ac:dyDescent="0.25">
      <c r="A31" s="60" t="s">
        <v>15</v>
      </c>
      <c r="B31" s="61"/>
      <c r="C31" s="62">
        <f>SUM(C18:C30)</f>
        <v>107150</v>
      </c>
      <c r="D31" s="24"/>
      <c r="E31" s="63" t="s">
        <v>30</v>
      </c>
      <c r="F31" s="64"/>
      <c r="G31" s="58">
        <f>G23+G29</f>
        <v>107150</v>
      </c>
    </row>
    <row r="34" spans="1:3" x14ac:dyDescent="0.25">
      <c r="A34" t="s">
        <v>12</v>
      </c>
      <c r="B34" t="s">
        <v>55</v>
      </c>
      <c r="C34" s="19">
        <f>+C31-G23-G26</f>
        <v>43300</v>
      </c>
    </row>
  </sheetData>
  <mergeCells count="8">
    <mergeCell ref="E23:F23"/>
    <mergeCell ref="E25:G25"/>
    <mergeCell ref="A31:B31"/>
    <mergeCell ref="E31:F31"/>
    <mergeCell ref="A17:C17"/>
    <mergeCell ref="E17:G17"/>
    <mergeCell ref="A1:G1"/>
    <mergeCell ref="A3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6C9E7-25F6-49F9-B176-CD8347BCBE47}">
  <dimension ref="A1:H46"/>
  <sheetViews>
    <sheetView topLeftCell="A13" workbookViewId="0">
      <selection activeCell="J8" sqref="J8"/>
    </sheetView>
  </sheetViews>
  <sheetFormatPr baseColWidth="10" defaultRowHeight="15" x14ac:dyDescent="0.25"/>
  <cols>
    <col min="1" max="1" width="4.42578125" customWidth="1"/>
    <col min="2" max="2" width="14.42578125" customWidth="1"/>
    <col min="3" max="3" width="14.7109375" customWidth="1"/>
    <col min="4" max="4" width="17.28515625" customWidth="1"/>
    <col min="5" max="5" width="4.28515625" customWidth="1"/>
    <col min="6" max="6" width="13.28515625" customWidth="1"/>
    <col min="7" max="7" width="14.28515625" customWidth="1"/>
    <col min="8" max="8" width="13" bestFit="1" customWidth="1"/>
  </cols>
  <sheetData>
    <row r="1" spans="1:8" ht="34.5" customHeight="1" x14ac:dyDescent="0.25">
      <c r="A1" s="23" t="s">
        <v>56</v>
      </c>
      <c r="B1" s="23"/>
      <c r="C1" s="23"/>
      <c r="D1" s="23"/>
      <c r="E1" s="23"/>
      <c r="F1" s="23"/>
      <c r="G1" s="22"/>
    </row>
    <row r="2" spans="1:8" x14ac:dyDescent="0.25">
      <c r="A2" s="22"/>
      <c r="B2" s="22"/>
      <c r="C2" s="22"/>
      <c r="D2" s="22"/>
      <c r="E2" s="22"/>
      <c r="F2" s="22"/>
      <c r="G2" s="22"/>
    </row>
    <row r="3" spans="1:8" x14ac:dyDescent="0.25">
      <c r="A3" s="24">
        <v>2</v>
      </c>
      <c r="B3" s="25" t="s">
        <v>57</v>
      </c>
      <c r="C3" s="25"/>
      <c r="D3" s="25"/>
      <c r="E3" s="25"/>
      <c r="F3" s="25"/>
      <c r="G3" s="22"/>
    </row>
    <row r="4" spans="1:8" x14ac:dyDescent="0.25">
      <c r="B4" s="25"/>
      <c r="C4" s="25"/>
      <c r="D4" s="25"/>
      <c r="E4" s="25"/>
      <c r="F4" s="25"/>
      <c r="G4" s="22"/>
    </row>
    <row r="5" spans="1:8" x14ac:dyDescent="0.25">
      <c r="A5" s="21"/>
      <c r="B5" s="22"/>
      <c r="C5" s="22"/>
      <c r="D5" s="22"/>
      <c r="E5" s="22"/>
      <c r="F5" s="22"/>
      <c r="G5" s="22"/>
    </row>
    <row r="6" spans="1:8" x14ac:dyDescent="0.25">
      <c r="A6" s="22"/>
      <c r="B6" s="26" t="s">
        <v>67</v>
      </c>
      <c r="C6" s="27"/>
      <c r="D6" s="27"/>
      <c r="F6" s="34">
        <v>18000</v>
      </c>
      <c r="G6" s="22"/>
    </row>
    <row r="7" spans="1:8" ht="46.5" customHeight="1" x14ac:dyDescent="0.25">
      <c r="A7" s="22"/>
      <c r="B7" s="37" t="s">
        <v>68</v>
      </c>
      <c r="C7" s="38"/>
      <c r="D7" s="38"/>
      <c r="F7" s="35">
        <v>1400</v>
      </c>
      <c r="G7" s="22"/>
    </row>
    <row r="8" spans="1:8" x14ac:dyDescent="0.25">
      <c r="A8" s="22"/>
      <c r="B8" s="28" t="s">
        <v>69</v>
      </c>
      <c r="C8" s="29"/>
      <c r="D8" s="29"/>
      <c r="F8" s="35">
        <v>25000</v>
      </c>
      <c r="G8" s="22"/>
    </row>
    <row r="9" spans="1:8" x14ac:dyDescent="0.25">
      <c r="A9" s="22"/>
      <c r="B9" s="28" t="s">
        <v>70</v>
      </c>
      <c r="C9" s="29"/>
      <c r="D9" s="29"/>
      <c r="F9" s="35">
        <v>14700</v>
      </c>
      <c r="G9" s="22"/>
    </row>
    <row r="10" spans="1:8" ht="30" customHeight="1" x14ac:dyDescent="0.25">
      <c r="A10" s="22"/>
      <c r="B10" s="30" t="s">
        <v>71</v>
      </c>
      <c r="C10" s="31"/>
      <c r="D10" s="31"/>
      <c r="F10" s="35">
        <v>1250</v>
      </c>
      <c r="G10" s="22"/>
    </row>
    <row r="11" spans="1:8" x14ac:dyDescent="0.25">
      <c r="A11" s="22"/>
      <c r="B11" s="28" t="s">
        <v>73</v>
      </c>
      <c r="C11" s="29"/>
      <c r="D11" s="29"/>
      <c r="F11" s="35">
        <v>4800</v>
      </c>
      <c r="G11" s="22"/>
    </row>
    <row r="12" spans="1:8" ht="45" customHeight="1" x14ac:dyDescent="0.25">
      <c r="A12" s="22"/>
      <c r="B12" s="37" t="s">
        <v>72</v>
      </c>
      <c r="C12" s="38"/>
      <c r="D12" s="38"/>
      <c r="F12" s="35">
        <v>15000</v>
      </c>
      <c r="G12" s="22"/>
    </row>
    <row r="13" spans="1:8" x14ac:dyDescent="0.25">
      <c r="A13" s="22"/>
      <c r="B13" s="28" t="s">
        <v>74</v>
      </c>
      <c r="C13" s="29"/>
      <c r="D13" s="29"/>
      <c r="F13" s="35">
        <v>30500</v>
      </c>
      <c r="G13" s="22"/>
    </row>
    <row r="14" spans="1:8" x14ac:dyDescent="0.25">
      <c r="A14" s="22"/>
      <c r="B14" s="32" t="s">
        <v>58</v>
      </c>
      <c r="C14" s="33"/>
      <c r="D14" s="33"/>
      <c r="F14" s="36" t="s">
        <v>42</v>
      </c>
      <c r="G14" s="22"/>
    </row>
    <row r="15" spans="1:8" x14ac:dyDescent="0.25">
      <c r="A15" s="22"/>
      <c r="B15" s="22"/>
      <c r="C15" s="22"/>
      <c r="D15" s="22"/>
      <c r="E15" s="22"/>
      <c r="F15" s="22"/>
      <c r="G15" s="22"/>
    </row>
    <row r="16" spans="1:8" x14ac:dyDescent="0.25">
      <c r="A16" s="22"/>
      <c r="B16" s="39" t="s">
        <v>59</v>
      </c>
      <c r="C16" s="40"/>
      <c r="D16" s="41"/>
      <c r="E16" s="18"/>
      <c r="F16" s="39" t="s">
        <v>60</v>
      </c>
      <c r="G16" s="40"/>
      <c r="H16" s="41"/>
    </row>
    <row r="17" spans="1:8" x14ac:dyDescent="0.25">
      <c r="A17" s="22"/>
      <c r="B17" s="15" t="s">
        <v>75</v>
      </c>
      <c r="C17" s="16"/>
      <c r="D17" s="20">
        <v>18000</v>
      </c>
      <c r="E17" s="18"/>
      <c r="F17" s="15" t="s">
        <v>81</v>
      </c>
      <c r="G17" s="16"/>
      <c r="H17" s="20">
        <v>4800</v>
      </c>
    </row>
    <row r="18" spans="1:8" x14ac:dyDescent="0.25">
      <c r="A18" s="22"/>
      <c r="B18" s="15" t="s">
        <v>76</v>
      </c>
      <c r="C18" s="16"/>
      <c r="D18" s="20">
        <v>1200</v>
      </c>
      <c r="E18" s="18"/>
      <c r="F18" s="15" t="s">
        <v>82</v>
      </c>
      <c r="G18" s="16"/>
      <c r="H18" s="20">
        <v>1200</v>
      </c>
    </row>
    <row r="19" spans="1:8" x14ac:dyDescent="0.25">
      <c r="A19" s="22"/>
      <c r="B19" s="15" t="s">
        <v>77</v>
      </c>
      <c r="C19" s="16"/>
      <c r="D19" s="20">
        <v>14700</v>
      </c>
      <c r="E19" s="18"/>
      <c r="F19" s="15"/>
      <c r="G19" s="16"/>
      <c r="H19" s="20"/>
    </row>
    <row r="20" spans="1:8" x14ac:dyDescent="0.25">
      <c r="A20" s="22"/>
      <c r="B20" s="15" t="s">
        <v>78</v>
      </c>
      <c r="C20" s="16"/>
      <c r="D20" s="20">
        <v>1250</v>
      </c>
      <c r="E20" s="18"/>
      <c r="F20" s="15"/>
      <c r="G20" s="16"/>
      <c r="H20" s="20"/>
    </row>
    <row r="21" spans="1:8" x14ac:dyDescent="0.25">
      <c r="B21" s="15"/>
      <c r="C21" s="16"/>
      <c r="D21" s="20"/>
      <c r="E21" s="18"/>
      <c r="F21" s="15"/>
      <c r="G21" s="16"/>
      <c r="H21" s="20"/>
    </row>
    <row r="22" spans="1:8" x14ac:dyDescent="0.25">
      <c r="B22" s="15"/>
      <c r="C22" s="16"/>
      <c r="D22" s="20"/>
      <c r="E22" s="18"/>
      <c r="F22" s="15"/>
      <c r="G22" s="16"/>
      <c r="H22" s="20"/>
    </row>
    <row r="23" spans="1:8" x14ac:dyDescent="0.25">
      <c r="B23" s="15"/>
      <c r="C23" s="16"/>
      <c r="D23" s="20"/>
      <c r="E23" s="18"/>
      <c r="F23" s="15"/>
      <c r="G23" s="16"/>
      <c r="H23" s="20"/>
    </row>
    <row r="24" spans="1:8" x14ac:dyDescent="0.25">
      <c r="B24" s="42" t="s">
        <v>61</v>
      </c>
      <c r="C24" s="43"/>
      <c r="D24" s="44">
        <f>SUM(D17:D23)</f>
        <v>35150</v>
      </c>
      <c r="E24" s="18"/>
      <c r="F24" s="42" t="s">
        <v>62</v>
      </c>
      <c r="G24" s="43"/>
      <c r="H24" s="44">
        <f>SUM(H17:H23)</f>
        <v>6000</v>
      </c>
    </row>
    <row r="25" spans="1:8" x14ac:dyDescent="0.25">
      <c r="B25" s="15"/>
      <c r="C25" s="16"/>
      <c r="D25" s="20"/>
      <c r="E25" s="18"/>
      <c r="F25" s="15"/>
      <c r="G25" s="16"/>
      <c r="H25" s="20"/>
    </row>
    <row r="26" spans="1:8" x14ac:dyDescent="0.25">
      <c r="B26" s="45" t="s">
        <v>63</v>
      </c>
      <c r="C26" s="46"/>
      <c r="D26" s="47"/>
      <c r="E26" s="18"/>
      <c r="F26" s="45" t="s">
        <v>64</v>
      </c>
      <c r="G26" s="46"/>
      <c r="H26" s="47"/>
    </row>
    <row r="27" spans="1:8" x14ac:dyDescent="0.25">
      <c r="B27" s="15" t="s">
        <v>79</v>
      </c>
      <c r="C27" s="16"/>
      <c r="D27" s="20">
        <v>200</v>
      </c>
      <c r="E27" s="18"/>
      <c r="F27" s="15" t="s">
        <v>83</v>
      </c>
      <c r="G27" s="16"/>
      <c r="H27" s="20">
        <v>300</v>
      </c>
    </row>
    <row r="28" spans="1:8" x14ac:dyDescent="0.25">
      <c r="B28" s="15" t="s">
        <v>80</v>
      </c>
      <c r="C28" s="16"/>
      <c r="D28" s="20">
        <v>25000</v>
      </c>
      <c r="E28" s="18"/>
      <c r="F28" s="15"/>
      <c r="G28" s="16"/>
      <c r="H28" s="20"/>
    </row>
    <row r="29" spans="1:8" x14ac:dyDescent="0.25">
      <c r="B29" s="15"/>
      <c r="C29" s="16"/>
      <c r="D29" s="20"/>
      <c r="E29" s="18"/>
      <c r="F29" s="15"/>
      <c r="G29" s="16"/>
      <c r="H29" s="20"/>
    </row>
    <row r="30" spans="1:8" x14ac:dyDescent="0.25">
      <c r="B30" s="15"/>
      <c r="C30" s="16"/>
      <c r="D30" s="20"/>
      <c r="E30" s="18"/>
      <c r="F30" s="15"/>
      <c r="G30" s="16"/>
      <c r="H30" s="20"/>
    </row>
    <row r="31" spans="1:8" x14ac:dyDescent="0.25">
      <c r="B31" s="15"/>
      <c r="C31" s="16"/>
      <c r="D31" s="20"/>
      <c r="E31" s="18"/>
      <c r="F31" s="15"/>
      <c r="G31" s="16"/>
      <c r="H31" s="20"/>
    </row>
    <row r="32" spans="1:8" x14ac:dyDescent="0.25">
      <c r="B32" s="15"/>
      <c r="C32" s="16"/>
      <c r="D32" s="20"/>
      <c r="E32" s="18"/>
      <c r="F32" s="15"/>
      <c r="G32" s="16"/>
      <c r="H32" s="20"/>
    </row>
    <row r="33" spans="2:8" x14ac:dyDescent="0.25">
      <c r="B33" s="48" t="s">
        <v>65</v>
      </c>
      <c r="C33" s="49"/>
      <c r="D33" s="44">
        <f>SUM(D27:D32)</f>
        <v>25200</v>
      </c>
      <c r="E33" s="18"/>
      <c r="F33" s="48" t="s">
        <v>66</v>
      </c>
      <c r="G33" s="49"/>
      <c r="H33" s="44">
        <f>SUM(H27:H32)</f>
        <v>300</v>
      </c>
    </row>
    <row r="34" spans="2:8" x14ac:dyDescent="0.25">
      <c r="B34" s="15"/>
      <c r="C34" s="16"/>
      <c r="D34" s="20"/>
      <c r="E34" s="18"/>
      <c r="F34" s="15"/>
      <c r="G34" s="16"/>
      <c r="H34" s="20"/>
    </row>
    <row r="35" spans="2:8" x14ac:dyDescent="0.25">
      <c r="B35" s="15"/>
      <c r="C35" s="16"/>
      <c r="D35" s="20"/>
      <c r="E35" s="18"/>
      <c r="F35" s="50" t="s">
        <v>18</v>
      </c>
      <c r="G35" s="51"/>
      <c r="H35" s="52"/>
    </row>
    <row r="36" spans="2:8" x14ac:dyDescent="0.25">
      <c r="B36" s="15"/>
      <c r="C36" s="16"/>
      <c r="D36" s="20"/>
      <c r="E36" s="18"/>
      <c r="F36" s="15" t="s">
        <v>84</v>
      </c>
      <c r="G36" s="16"/>
      <c r="H36" s="20">
        <v>30500</v>
      </c>
    </row>
    <row r="37" spans="2:8" x14ac:dyDescent="0.25">
      <c r="B37" s="15"/>
      <c r="C37" s="16"/>
      <c r="D37" s="20"/>
      <c r="E37" s="18"/>
      <c r="F37" s="15" t="s">
        <v>85</v>
      </c>
      <c r="G37" s="16"/>
      <c r="H37" s="20">
        <v>23550</v>
      </c>
    </row>
    <row r="38" spans="2:8" x14ac:dyDescent="0.25">
      <c r="B38" s="15"/>
      <c r="C38" s="16"/>
      <c r="D38" s="20"/>
      <c r="E38" s="18"/>
      <c r="F38" s="15"/>
      <c r="G38" s="16"/>
      <c r="H38" s="20"/>
    </row>
    <row r="39" spans="2:8" x14ac:dyDescent="0.25">
      <c r="B39" s="15"/>
      <c r="C39" s="16"/>
      <c r="D39" s="20"/>
      <c r="E39" s="18"/>
      <c r="F39" s="15"/>
      <c r="G39" s="16"/>
      <c r="H39" s="20"/>
    </row>
    <row r="40" spans="2:8" x14ac:dyDescent="0.25">
      <c r="B40" s="15"/>
      <c r="C40" s="16"/>
      <c r="D40" s="20"/>
      <c r="E40" s="18"/>
      <c r="F40" s="53" t="s">
        <v>29</v>
      </c>
      <c r="G40" s="54"/>
      <c r="H40" s="44">
        <f>SUM(H36:H39)</f>
        <v>54050</v>
      </c>
    </row>
    <row r="41" spans="2:8" x14ac:dyDescent="0.25">
      <c r="B41" s="10"/>
      <c r="C41" s="11"/>
      <c r="D41" s="9"/>
      <c r="E41" s="55"/>
      <c r="F41" s="10"/>
      <c r="G41" s="11"/>
      <c r="H41" s="9"/>
    </row>
    <row r="42" spans="2:8" x14ac:dyDescent="0.25">
      <c r="B42" s="56" t="s">
        <v>15</v>
      </c>
      <c r="C42" s="57"/>
      <c r="D42" s="58">
        <f>SUM(+D24+D33)</f>
        <v>60350</v>
      </c>
      <c r="E42" s="59"/>
      <c r="F42" s="56" t="s">
        <v>30</v>
      </c>
      <c r="G42" s="57"/>
      <c r="H42" s="58">
        <f>SUM(H40+H24+H33)</f>
        <v>60350</v>
      </c>
    </row>
    <row r="45" spans="2:8" x14ac:dyDescent="0.25">
      <c r="B45" t="s">
        <v>13</v>
      </c>
      <c r="C45" t="s">
        <v>55</v>
      </c>
    </row>
    <row r="46" spans="2:8" x14ac:dyDescent="0.25">
      <c r="C46" s="19">
        <f>D42-(H40+H33+H24)</f>
        <v>0</v>
      </c>
    </row>
  </sheetData>
  <mergeCells count="20">
    <mergeCell ref="F35:H35"/>
    <mergeCell ref="F16:H16"/>
    <mergeCell ref="B24:C24"/>
    <mergeCell ref="F24:G24"/>
    <mergeCell ref="B26:D26"/>
    <mergeCell ref="F26:H26"/>
    <mergeCell ref="B33:C33"/>
    <mergeCell ref="F33:G33"/>
    <mergeCell ref="B10:D10"/>
    <mergeCell ref="B11:D11"/>
    <mergeCell ref="B12:D12"/>
    <mergeCell ref="B13:D13"/>
    <mergeCell ref="B14:D14"/>
    <mergeCell ref="B16:D16"/>
    <mergeCell ref="A1:F1"/>
    <mergeCell ref="B3:F4"/>
    <mergeCell ref="B6:D6"/>
    <mergeCell ref="B7:D7"/>
    <mergeCell ref="B8:D8"/>
    <mergeCell ref="B9:D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Gulni</dc:creator>
  <cp:lastModifiedBy>Gulni</cp:lastModifiedBy>
  <dcterms:created xsi:type="dcterms:W3CDTF">2023-01-06T19:20:42Z</dcterms:created>
  <dcterms:modified xsi:type="dcterms:W3CDTF">2023-01-06T21:13:26Z</dcterms:modified>
</cp:coreProperties>
</file>