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date1904="1" showInkAnnotation="0" autoCompressPictures="0"/>
  <mc:AlternateContent xmlns:mc="http://schemas.openxmlformats.org/markup-compatibility/2006">
    <mc:Choice Requires="x15">
      <x15ac:absPath xmlns:x15ac="http://schemas.microsoft.com/office/spreadsheetml/2010/11/ac" url="/Users/maymk/Desktop/"/>
    </mc:Choice>
  </mc:AlternateContent>
  <xr:revisionPtr revIDLastSave="0" documentId="13_ncr:1_{FC093D1B-4DB2-6C46-9E16-404FCA4258C0}" xr6:coauthVersionLast="45" xr6:coauthVersionMax="45" xr10:uidLastSave="{00000000-0000-0000-0000-000000000000}"/>
  <bookViews>
    <workbookView xWindow="1160" yWindow="460" windowWidth="24320" windowHeight="13540" tabRatio="500" xr2:uid="{00000000-000D-0000-FFFF-FFFF00000000}"/>
  </bookViews>
  <sheets>
    <sheet name="Overview" sheetId="2" r:id="rId1"/>
    <sheet name="Definition" sheetId="5" r:id="rId2"/>
    <sheet name="Example1" sheetId="1" r:id="rId3"/>
    <sheet name="Example2" sheetId="7" r:id="rId4"/>
    <sheet name="Example4" sheetId="9" r:id="rId5"/>
    <sheet name="Example5" sheetId="8" r:id="rId6"/>
    <sheet name="Example6" sheetId="6" r:id="rId7"/>
  </sheets>
  <definedNames>
    <definedName name="solver_adj" localSheetId="1" hidden="1">Definition!$C$13:$C$14</definedName>
    <definedName name="solver_adj" localSheetId="2" hidden="1">Example1!#REF!,Example1!#REF!</definedName>
    <definedName name="solver_adj" localSheetId="3" hidden="1">Example2!$B$11,Example2!$B$12</definedName>
    <definedName name="solver_adj" localSheetId="4" hidden="1">Example4!$B$1,Example4!$B$2</definedName>
    <definedName name="solver_adj" localSheetId="5" hidden="1">Example5!$B$20:$B$22</definedName>
    <definedName name="solver_adj" localSheetId="6" hidden="1">Example6!$B$1:$B$3</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cvg" localSheetId="6"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drv" localSheetId="6"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ng" localSheetId="5" hidden="1">1</definedName>
    <definedName name="solver_eng" localSheetId="6" hidden="1">1</definedName>
    <definedName name="solver_est" localSheetId="2" hidden="1">1</definedName>
    <definedName name="solver_est" localSheetId="3" hidden="1">1</definedName>
    <definedName name="solver_itr" localSheetId="1" hidden="1">2147483647</definedName>
    <definedName name="solver_itr" localSheetId="2" hidden="1">100</definedName>
    <definedName name="solver_itr" localSheetId="3" hidden="1">100</definedName>
    <definedName name="solver_itr" localSheetId="4" hidden="1">2147483647</definedName>
    <definedName name="solver_itr" localSheetId="5" hidden="1">2147483647</definedName>
    <definedName name="solver_itr" localSheetId="6" hidden="1">2147483647</definedName>
    <definedName name="solver_lin" localSheetId="1" hidden="1">2</definedName>
    <definedName name="solver_lin" localSheetId="2" hidden="1">2</definedName>
    <definedName name="solver_lin" localSheetId="3" hidden="1">2</definedName>
    <definedName name="solver_lin" localSheetId="4" hidden="1">2</definedName>
    <definedName name="solver_lin" localSheetId="5" hidden="1">2</definedName>
    <definedName name="solver_lin" localSheetId="6"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ip" localSheetId="6"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ni" localSheetId="6"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rt" localSheetId="6"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msl" localSheetId="5" hidden="1">2</definedName>
    <definedName name="solver_msl" localSheetId="6" hidden="1">2</definedName>
    <definedName name="solver_neg" localSheetId="1" hidden="1">2</definedName>
    <definedName name="solver_neg" localSheetId="2" hidden="1">2</definedName>
    <definedName name="solver_neg" localSheetId="3" hidden="1">2</definedName>
    <definedName name="solver_neg" localSheetId="4" hidden="1">2</definedName>
    <definedName name="solver_neg" localSheetId="5" hidden="1">2</definedName>
    <definedName name="solver_neg" localSheetId="6"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od" localSheetId="6" hidden="1">2147483647</definedName>
    <definedName name="solver_num" localSheetId="1" hidden="1">0</definedName>
    <definedName name="solver_num" localSheetId="2" hidden="1">0</definedName>
    <definedName name="solver_num" localSheetId="3" hidden="1">0</definedName>
    <definedName name="solver_num" localSheetId="4" hidden="1">0</definedName>
    <definedName name="solver_num" localSheetId="5" hidden="1">0</definedName>
    <definedName name="solver_num" localSheetId="6" hidden="1">0</definedName>
    <definedName name="solver_nwt" localSheetId="2" hidden="1">1</definedName>
    <definedName name="solver_nwt" localSheetId="3" hidden="1">1</definedName>
    <definedName name="solver_opt" localSheetId="1" hidden="1">Definition!$F$20</definedName>
    <definedName name="solver_opt" localSheetId="2" hidden="1">Example1!$F$17</definedName>
    <definedName name="solver_opt" localSheetId="3" hidden="1">Example2!$F$18</definedName>
    <definedName name="solver_opt" localSheetId="4" hidden="1">Example4!$F$15</definedName>
    <definedName name="solver_opt" localSheetId="5" hidden="1">Example5!$E$36</definedName>
    <definedName name="solver_opt" localSheetId="6" hidden="1">Example6!$E$12</definedName>
    <definedName name="solver_pre" localSheetId="1" hidden="1">0.000001</definedName>
    <definedName name="solver_pre" localSheetId="2" hidden="1">0.000001</definedName>
    <definedName name="solver_pre" localSheetId="3" hidden="1">0.000001</definedName>
    <definedName name="solver_pre" localSheetId="4" hidden="1">0.000000001</definedName>
    <definedName name="solver_pre" localSheetId="5" hidden="1">0.000001</definedName>
    <definedName name="solver_pre" localSheetId="6"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bv" localSheetId="6" hidden="1">1</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lx" localSheetId="6"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rsd" localSheetId="5" hidden="1">0</definedName>
    <definedName name="solver_rsd" localSheetId="6" hidden="1">0</definedName>
    <definedName name="solver_scl" localSheetId="1" hidden="1">1</definedName>
    <definedName name="solver_scl" localSheetId="2" hidden="1">2</definedName>
    <definedName name="solver_scl" localSheetId="3" hidden="1">2</definedName>
    <definedName name="solver_scl" localSheetId="4" hidden="1">1</definedName>
    <definedName name="solver_scl" localSheetId="5" hidden="1">1</definedName>
    <definedName name="solver_scl" localSheetId="6"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ho" localSheetId="6"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ssz" localSheetId="6" hidden="1">100</definedName>
    <definedName name="solver_tim" localSheetId="1" hidden="1">2147483647</definedName>
    <definedName name="solver_tim" localSheetId="2" hidden="1">100</definedName>
    <definedName name="solver_tim" localSheetId="3" hidden="1">100</definedName>
    <definedName name="solver_tim" localSheetId="4" hidden="1">2147483647</definedName>
    <definedName name="solver_tim" localSheetId="5" hidden="1">2147483647</definedName>
    <definedName name="solver_tim" localSheetId="6" hidden="1">2147483647</definedName>
    <definedName name="solver_tol" localSheetId="1" hidden="1">0.01</definedName>
    <definedName name="solver_tol" localSheetId="2" hidden="1">0.05</definedName>
    <definedName name="solver_tol" localSheetId="3" hidden="1">0.05</definedName>
    <definedName name="solver_tol" localSheetId="4" hidden="1">0.01</definedName>
    <definedName name="solver_tol" localSheetId="5" hidden="1">0.01</definedName>
    <definedName name="solver_tol" localSheetId="6" hidden="1">0.01</definedName>
    <definedName name="solver_typ" localSheetId="1" hidden="1">2</definedName>
    <definedName name="solver_typ" localSheetId="2" hidden="1">2</definedName>
    <definedName name="solver_typ" localSheetId="3" hidden="1">2</definedName>
    <definedName name="solver_typ" localSheetId="4" hidden="1">2</definedName>
    <definedName name="solver_typ" localSheetId="5" hidden="1">2</definedName>
    <definedName name="solver_typ" localSheetId="6" hidden="1">2</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al" localSheetId="6" hidden="1">0</definedName>
    <definedName name="solver_ver" localSheetId="1" hidden="1">2</definedName>
    <definedName name="solver_ver" localSheetId="2" hidden="1">3</definedName>
    <definedName name="solver_ver" localSheetId="3" hidden="1">2</definedName>
    <definedName name="solver_ver" localSheetId="4" hidden="1">2</definedName>
    <definedName name="solver_ver" localSheetId="5" hidden="1">2</definedName>
    <definedName name="solver_ver" localSheetId="6" hidden="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 i="6" l="1"/>
  <c r="D8" i="6" s="1"/>
  <c r="E8" i="6" s="1"/>
  <c r="C6" i="6"/>
  <c r="D6" i="6" s="1"/>
  <c r="E6" i="6" s="1"/>
  <c r="C7" i="6"/>
  <c r="D7" i="6" s="1"/>
  <c r="E7" i="6" s="1"/>
  <c r="C9" i="6"/>
  <c r="D9" i="6" s="1"/>
  <c r="E9" i="6" s="1"/>
  <c r="C10" i="6"/>
  <c r="D10" i="6" s="1"/>
  <c r="E10" i="6" s="1"/>
  <c r="C11" i="6"/>
  <c r="D11" i="6" s="1"/>
  <c r="E11" i="6" s="1"/>
  <c r="D5" i="9"/>
  <c r="E5" i="9" s="1"/>
  <c r="F5" i="9" s="1"/>
  <c r="D6" i="9"/>
  <c r="E6" i="9" s="1"/>
  <c r="F6" i="9" s="1"/>
  <c r="D7" i="9"/>
  <c r="E7" i="9" s="1"/>
  <c r="F7" i="9" s="1"/>
  <c r="D8" i="9"/>
  <c r="E8" i="9" s="1"/>
  <c r="F8" i="9" s="1"/>
  <c r="D9" i="9"/>
  <c r="E9" i="9" s="1"/>
  <c r="F9" i="9" s="1"/>
  <c r="D10" i="9"/>
  <c r="E10" i="9" s="1"/>
  <c r="F10" i="9" s="1"/>
  <c r="D11" i="9"/>
  <c r="E11" i="9" s="1"/>
  <c r="F11" i="9" s="1"/>
  <c r="D12" i="9"/>
  <c r="E12" i="9" s="1"/>
  <c r="F12" i="9" s="1"/>
  <c r="D13" i="9"/>
  <c r="E13" i="9" s="1"/>
  <c r="F13" i="9" s="1"/>
  <c r="D14" i="9"/>
  <c r="E14" i="9" s="1"/>
  <c r="F14" i="9" s="1"/>
  <c r="C27" i="8"/>
  <c r="D27" i="8" s="1"/>
  <c r="E27" i="8" s="1"/>
  <c r="C28" i="8"/>
  <c r="D28" i="8" s="1"/>
  <c r="E28" i="8" s="1"/>
  <c r="C29" i="8"/>
  <c r="D29" i="8" s="1"/>
  <c r="E29" i="8" s="1"/>
  <c r="C30" i="8"/>
  <c r="D30" i="8" s="1"/>
  <c r="E30" i="8" s="1"/>
  <c r="C31" i="8"/>
  <c r="D31" i="8" s="1"/>
  <c r="E31" i="8" s="1"/>
  <c r="C32" i="8"/>
  <c r="D32" i="8" s="1"/>
  <c r="E32" i="8" s="1"/>
  <c r="C33" i="8"/>
  <c r="D33" i="8" s="1"/>
  <c r="E33" i="8" s="1"/>
  <c r="C34" i="8"/>
  <c r="D34" i="8" s="1"/>
  <c r="E34" i="8" s="1"/>
  <c r="C35" i="8"/>
  <c r="D35" i="8" s="1"/>
  <c r="E35" i="8" s="1"/>
  <c r="C26" i="8"/>
  <c r="D26" i="8" s="1"/>
  <c r="E26" i="8" s="1"/>
  <c r="D16" i="7"/>
  <c r="E16" i="7" s="1"/>
  <c r="F16" i="7" s="1"/>
  <c r="D17" i="7"/>
  <c r="E17" i="7" s="1"/>
  <c r="F17" i="7" s="1"/>
  <c r="D15" i="7"/>
  <c r="E15" i="7" s="1"/>
  <c r="F15" i="7" s="1"/>
  <c r="C38" i="5"/>
  <c r="D17" i="5"/>
  <c r="E17" i="5"/>
  <c r="F17" i="5" s="1"/>
  <c r="D18" i="5"/>
  <c r="E18" i="5" s="1"/>
  <c r="F18" i="5" s="1"/>
  <c r="D19" i="5"/>
  <c r="E19" i="5"/>
  <c r="F19" i="5" s="1"/>
  <c r="E12" i="6" l="1"/>
  <c r="F18" i="7"/>
  <c r="E36" i="8"/>
  <c r="F20" i="5"/>
  <c r="F15" i="9"/>
</calcChain>
</file>

<file path=xl/sharedStrings.xml><?xml version="1.0" encoding="utf-8"?>
<sst xmlns="http://schemas.openxmlformats.org/spreadsheetml/2006/main" count="72" uniqueCount="54">
  <si>
    <t>x</t>
  </si>
  <si>
    <t>y</t>
  </si>
  <si>
    <t>Slope</t>
  </si>
  <si>
    <t>Intercept</t>
  </si>
  <si>
    <t>Sum of Squares- Key Value</t>
    <phoneticPr fontId="2" type="noConversion"/>
  </si>
  <si>
    <t>Predicted y</t>
  </si>
  <si>
    <t>f(x)</t>
  </si>
  <si>
    <t>y-f(x)</t>
  </si>
  <si>
    <t>(y-f(x))^2</t>
  </si>
  <si>
    <t>predicted y</t>
  </si>
  <si>
    <t>error</t>
  </si>
  <si>
    <t>squared error</t>
  </si>
  <si>
    <t>Sum error^2</t>
  </si>
  <si>
    <t>Best fit curve</t>
  </si>
  <si>
    <t>Point</t>
  </si>
  <si>
    <t>A</t>
  </si>
  <si>
    <t>B</t>
  </si>
  <si>
    <t>C</t>
  </si>
  <si>
    <t>Through A and B</t>
  </si>
  <si>
    <t>Through B and C</t>
  </si>
  <si>
    <t xml:space="preserve"> -1/3</t>
  </si>
  <si>
    <t>Through A and C</t>
  </si>
  <si>
    <t>Through average</t>
  </si>
  <si>
    <t>P1</t>
  </si>
  <si>
    <t>P2</t>
  </si>
  <si>
    <t>P3</t>
  </si>
  <si>
    <t>Error</t>
  </si>
  <si>
    <t>Error^2</t>
  </si>
  <si>
    <t>PredictedY</t>
  </si>
  <si>
    <t>Sum of Error^2</t>
  </si>
  <si>
    <t>Year</t>
  </si>
  <si>
    <t>Ammount</t>
  </si>
  <si>
    <t>error^2</t>
  </si>
  <si>
    <t xml:space="preserve"> California</t>
  </si>
  <si>
    <t xml:space="preserve"> New Jersey</t>
  </si>
  <si>
    <t xml:space="preserve"> Washington</t>
  </si>
  <si>
    <t xml:space="preserve"> Arizona</t>
  </si>
  <si>
    <t xml:space="preserve"> Kentucky</t>
  </si>
  <si>
    <t xml:space="preserve"> Iowa</t>
  </si>
  <si>
    <t xml:space="preserve"> Nevada</t>
  </si>
  <si>
    <t xml:space="preserve"> Maine</t>
  </si>
  <si>
    <t xml:space="preserve"> Delaware</t>
  </si>
  <si>
    <t xml:space="preserve"> Wyoming</t>
  </si>
  <si>
    <t>Predict 2010</t>
  </si>
  <si>
    <t>Pop 2010</t>
  </si>
  <si>
    <t>Pop 2000</t>
  </si>
  <si>
    <t>CashAmount</t>
  </si>
  <si>
    <t>DepositAmount</t>
  </si>
  <si>
    <t>Rate</t>
  </si>
  <si>
    <t>Capacity</t>
  </si>
  <si>
    <t>rate</t>
  </si>
  <si>
    <t>Time</t>
  </si>
  <si>
    <t>Trees</t>
  </si>
  <si>
    <t>Predicted Trees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</si>
</sst>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7">
    <font>
      <sz val="10"/>
      <name val="Verdana"/>
    </font>
    <font>
      <sz val="12"/>
      <color theme="1"/>
      <name val="Calibri"/>
      <family val="2"/>
      <scheme val="minor"/>
    </font>
    <font>
      <sz val="8"/>
      <name val="Verdana"/>
      <family val="2"/>
    </font>
    <font>
      <u/>
      <sz val="10"/>
      <color theme="10"/>
      <name val="Verdana"/>
      <family val="2"/>
    </font>
    <font>
      <u/>
      <sz val="10"/>
      <color theme="11"/>
      <name val="Verdana"/>
      <family val="2"/>
    </font>
    <font>
      <sz val="10"/>
      <name val="Verdana"/>
      <family val="2"/>
    </font>
    <font>
      <sz val="12"/>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s>
  <cellStyleXfs count="1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2" fontId="0" fillId="0" borderId="0" xfId="0" applyNumberFormat="1"/>
    <xf numFmtId="16" fontId="0" fillId="0" borderId="0" xfId="0" applyNumberFormat="1"/>
    <xf numFmtId="0" fontId="5" fillId="0" borderId="0" xfId="0" applyFont="1"/>
    <xf numFmtId="0" fontId="6" fillId="0" borderId="1" xfId="0" applyFont="1" applyBorder="1" applyAlignment="1">
      <alignment vertical="center" wrapText="1"/>
    </xf>
    <xf numFmtId="0" fontId="6" fillId="0" borderId="2" xfId="0" applyFont="1" applyBorder="1" applyAlignment="1">
      <alignment vertical="center" wrapText="1"/>
    </xf>
    <xf numFmtId="0" fontId="6" fillId="0" borderId="3" xfId="0" applyFont="1" applyBorder="1" applyAlignment="1">
      <alignment vertical="center" wrapText="1"/>
    </xf>
    <xf numFmtId="6" fontId="6" fillId="0" borderId="4" xfId="0" applyNumberFormat="1" applyFont="1" applyBorder="1" applyAlignment="1">
      <alignment vertical="center" wrapText="1"/>
    </xf>
    <xf numFmtId="0" fontId="1" fillId="0" borderId="0" xfId="13"/>
    <xf numFmtId="2" fontId="1" fillId="0" borderId="0" xfId="13" applyNumberFormat="1"/>
    <xf numFmtId="3" fontId="1" fillId="0" borderId="0" xfId="13" applyNumberFormat="1"/>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5" builtinId="9" hidden="1"/>
    <cellStyle name="Followed Hyperlink" xfId="1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4" builtinId="8" hidden="1"/>
    <cellStyle name="Hyperlink" xfId="16" builtinId="8" hidden="1"/>
    <cellStyle name="Normal" xfId="0" builtinId="0"/>
    <cellStyle name="Normal 2" xfId="13" xr:uid="{00000000-0005-0000-0000-00001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Data vs Our Line</a:t>
            </a:r>
          </a:p>
        </c:rich>
      </c:tx>
      <c:overlay val="0"/>
    </c:title>
    <c:autoTitleDeleted val="0"/>
    <c:plotArea>
      <c:layout/>
      <c:scatterChart>
        <c:scatterStyle val="lineMarker"/>
        <c:varyColors val="0"/>
        <c:ser>
          <c:idx val="0"/>
          <c:order val="0"/>
          <c:tx>
            <c:strRef>
              <c:f>Definition!$C$16</c:f>
              <c:strCache>
                <c:ptCount val="1"/>
                <c:pt idx="0">
                  <c:v>y</c:v>
                </c:pt>
              </c:strCache>
            </c:strRef>
          </c:tx>
          <c:spPr>
            <a:ln w="47625">
              <a:noFill/>
            </a:ln>
          </c:spPr>
          <c:xVal>
            <c:numRef>
              <c:f>Definition!$B$17:$B$19</c:f>
              <c:numCache>
                <c:formatCode>General</c:formatCode>
                <c:ptCount val="3"/>
                <c:pt idx="0">
                  <c:v>1</c:v>
                </c:pt>
                <c:pt idx="1">
                  <c:v>3</c:v>
                </c:pt>
                <c:pt idx="2">
                  <c:v>6</c:v>
                </c:pt>
              </c:numCache>
            </c:numRef>
          </c:xVal>
          <c:yVal>
            <c:numRef>
              <c:f>Definition!$C$17:$C$19</c:f>
              <c:numCache>
                <c:formatCode>General</c:formatCode>
                <c:ptCount val="3"/>
                <c:pt idx="0">
                  <c:v>0</c:v>
                </c:pt>
                <c:pt idx="1">
                  <c:v>4</c:v>
                </c:pt>
                <c:pt idx="2">
                  <c:v>3</c:v>
                </c:pt>
              </c:numCache>
            </c:numRef>
          </c:yVal>
          <c:smooth val="0"/>
          <c:extLst>
            <c:ext xmlns:c16="http://schemas.microsoft.com/office/drawing/2014/chart" uri="{C3380CC4-5D6E-409C-BE32-E72D297353CC}">
              <c16:uniqueId val="{00000000-921E-FE42-B172-7AB27CB3ABD8}"/>
            </c:ext>
          </c:extLst>
        </c:ser>
        <c:dLbls>
          <c:showLegendKey val="0"/>
          <c:showVal val="0"/>
          <c:showCatName val="0"/>
          <c:showSerName val="0"/>
          <c:showPercent val="0"/>
          <c:showBubbleSize val="0"/>
        </c:dLbls>
        <c:axId val="2138845576"/>
        <c:axId val="2144901912"/>
      </c:scatterChart>
      <c:scatterChart>
        <c:scatterStyle val="smoothMarker"/>
        <c:varyColors val="0"/>
        <c:ser>
          <c:idx val="1"/>
          <c:order val="1"/>
          <c:tx>
            <c:strRef>
              <c:f>Definition!$D$16</c:f>
              <c:strCache>
                <c:ptCount val="1"/>
                <c:pt idx="0">
                  <c:v>f(x)</c:v>
                </c:pt>
              </c:strCache>
            </c:strRef>
          </c:tx>
          <c:xVal>
            <c:numRef>
              <c:f>Definition!$B$17:$B$19</c:f>
              <c:numCache>
                <c:formatCode>General</c:formatCode>
                <c:ptCount val="3"/>
                <c:pt idx="0">
                  <c:v>1</c:v>
                </c:pt>
                <c:pt idx="1">
                  <c:v>3</c:v>
                </c:pt>
                <c:pt idx="2">
                  <c:v>6</c:v>
                </c:pt>
              </c:numCache>
            </c:numRef>
          </c:xVal>
          <c:yVal>
            <c:numRef>
              <c:f>Definition!$D$17:$D$19</c:f>
              <c:numCache>
                <c:formatCode>General</c:formatCode>
                <c:ptCount val="3"/>
                <c:pt idx="0">
                  <c:v>1.5</c:v>
                </c:pt>
                <c:pt idx="1">
                  <c:v>2.5</c:v>
                </c:pt>
                <c:pt idx="2">
                  <c:v>4</c:v>
                </c:pt>
              </c:numCache>
            </c:numRef>
          </c:yVal>
          <c:smooth val="1"/>
          <c:extLst>
            <c:ext xmlns:c16="http://schemas.microsoft.com/office/drawing/2014/chart" uri="{C3380CC4-5D6E-409C-BE32-E72D297353CC}">
              <c16:uniqueId val="{00000001-921E-FE42-B172-7AB27CB3ABD8}"/>
            </c:ext>
          </c:extLst>
        </c:ser>
        <c:dLbls>
          <c:showLegendKey val="0"/>
          <c:showVal val="0"/>
          <c:showCatName val="0"/>
          <c:showSerName val="0"/>
          <c:showPercent val="0"/>
          <c:showBubbleSize val="0"/>
        </c:dLbls>
        <c:axId val="2138845576"/>
        <c:axId val="2144901912"/>
      </c:scatterChart>
      <c:valAx>
        <c:axId val="2138845576"/>
        <c:scaling>
          <c:orientation val="minMax"/>
        </c:scaling>
        <c:delete val="0"/>
        <c:axPos val="b"/>
        <c:title>
          <c:tx>
            <c:rich>
              <a:bodyPr/>
              <a:lstStyle/>
              <a:p>
                <a:pPr>
                  <a:defRPr/>
                </a:pPr>
                <a:r>
                  <a:rPr lang="en-US"/>
                  <a:t>x</a:t>
                </a:r>
              </a:p>
            </c:rich>
          </c:tx>
          <c:overlay val="0"/>
        </c:title>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2144901912"/>
        <c:crosses val="autoZero"/>
        <c:crossBetween val="midCat"/>
      </c:valAx>
      <c:valAx>
        <c:axId val="2144901912"/>
        <c:scaling>
          <c:orientation val="minMax"/>
        </c:scaling>
        <c:delete val="0"/>
        <c:axPos val="l"/>
        <c:majorGridlines/>
        <c:title>
          <c:tx>
            <c:rich>
              <a:bodyPr rot="0" vert="horz"/>
              <a:lstStyle/>
              <a:p>
                <a:pPr>
                  <a:defRPr/>
                </a:pPr>
                <a:r>
                  <a:rPr lang="en-US"/>
                  <a:t>y</a:t>
                </a:r>
              </a:p>
            </c:rich>
          </c:tx>
          <c:overlay val="0"/>
        </c:title>
        <c:numFmt formatCode="General" sourceLinked="1"/>
        <c:majorTickMark val="out"/>
        <c:minorTickMark val="none"/>
        <c:tickLblPos val="nextTo"/>
        <c:crossAx val="2138845576"/>
        <c:crosses val="autoZero"/>
        <c:crossBetween val="midCat"/>
      </c:valAx>
    </c:plotArea>
    <c:legend>
      <c:legendPos val="r"/>
      <c:overlay val="0"/>
    </c:legend>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Example1!$C$11</c:f>
              <c:strCache>
                <c:ptCount val="1"/>
                <c:pt idx="0">
                  <c:v>y</c:v>
                </c:pt>
              </c:strCache>
            </c:strRef>
          </c:tx>
          <c:spPr>
            <a:ln w="28575">
              <a:noFill/>
            </a:ln>
          </c:spPr>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trendline>
            <c:trendlineType val="linear"/>
            <c:dispRSqr val="0"/>
            <c:dispEq val="1"/>
            <c:trendlineLbl>
              <c:numFmt formatCode="General" sourceLinked="0"/>
            </c:trendlineLbl>
          </c:trendline>
          <c:xVal>
            <c:numRef>
              <c:f>Example1!$B$12:$B$14</c:f>
              <c:numCache>
                <c:formatCode>General</c:formatCode>
                <c:ptCount val="3"/>
                <c:pt idx="0">
                  <c:v>2</c:v>
                </c:pt>
                <c:pt idx="1">
                  <c:v>4</c:v>
                </c:pt>
                <c:pt idx="2">
                  <c:v>8</c:v>
                </c:pt>
              </c:numCache>
            </c:numRef>
          </c:xVal>
          <c:yVal>
            <c:numRef>
              <c:f>Example1!$C$12:$C$14</c:f>
              <c:numCache>
                <c:formatCode>General</c:formatCode>
                <c:ptCount val="3"/>
                <c:pt idx="0">
                  <c:v>1</c:v>
                </c:pt>
                <c:pt idx="1">
                  <c:v>15</c:v>
                </c:pt>
                <c:pt idx="2">
                  <c:v>15</c:v>
                </c:pt>
              </c:numCache>
            </c:numRef>
          </c:yVal>
          <c:smooth val="0"/>
          <c:extLst>
            <c:ext xmlns:c16="http://schemas.microsoft.com/office/drawing/2014/chart" uri="{C3380CC4-5D6E-409C-BE32-E72D297353CC}">
              <c16:uniqueId val="{00000001-4328-2A42-B8A8-1C5A46AF41F3}"/>
            </c:ext>
          </c:extLst>
        </c:ser>
        <c:dLbls>
          <c:showLegendKey val="0"/>
          <c:showVal val="0"/>
          <c:showCatName val="0"/>
          <c:showSerName val="0"/>
          <c:showPercent val="0"/>
          <c:showBubbleSize val="0"/>
        </c:dLbls>
        <c:axId val="2142203864"/>
        <c:axId val="2145017384"/>
      </c:scatterChart>
      <c:valAx>
        <c:axId val="2142203864"/>
        <c:scaling>
          <c:orientation val="minMax"/>
        </c:scaling>
        <c:delete val="0"/>
        <c:axPos val="b"/>
        <c:numFmt formatCode="General" sourceLinked="1"/>
        <c:majorTickMark val="out"/>
        <c:minorTickMark val="none"/>
        <c:tickLblPos val="nextTo"/>
        <c:crossAx val="2145017384"/>
        <c:crosses val="autoZero"/>
        <c:crossBetween val="midCat"/>
      </c:valAx>
      <c:valAx>
        <c:axId val="2145017384"/>
        <c:scaling>
          <c:orientation val="minMax"/>
        </c:scaling>
        <c:delete val="0"/>
        <c:axPos val="l"/>
        <c:majorGridlines/>
        <c:numFmt formatCode="General" sourceLinked="1"/>
        <c:majorTickMark val="out"/>
        <c:minorTickMark val="none"/>
        <c:tickLblPos val="nextTo"/>
        <c:crossAx val="21422038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Example4!$C$4</c:f>
              <c:strCache>
                <c:ptCount val="1"/>
                <c:pt idx="0">
                  <c:v>Pop 2010</c:v>
                </c:pt>
              </c:strCache>
            </c:strRef>
          </c:tx>
          <c:spPr>
            <a:ln w="28575"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Example4!$B$5:$B$14</c:f>
              <c:numCache>
                <c:formatCode>#,##0</c:formatCode>
                <c:ptCount val="10"/>
                <c:pt idx="0">
                  <c:v>493782</c:v>
                </c:pt>
                <c:pt idx="1">
                  <c:v>783600</c:v>
                </c:pt>
                <c:pt idx="2">
                  <c:v>1274923</c:v>
                </c:pt>
                <c:pt idx="3">
                  <c:v>1998257</c:v>
                </c:pt>
                <c:pt idx="4">
                  <c:v>2926324</c:v>
                </c:pt>
                <c:pt idx="5">
                  <c:v>4041769</c:v>
                </c:pt>
                <c:pt idx="6">
                  <c:v>5130632</c:v>
                </c:pt>
                <c:pt idx="7">
                  <c:v>5894121</c:v>
                </c:pt>
                <c:pt idx="8">
                  <c:v>8414350</c:v>
                </c:pt>
                <c:pt idx="9">
                  <c:v>33871648</c:v>
                </c:pt>
              </c:numCache>
            </c:numRef>
          </c:xVal>
          <c:yVal>
            <c:numRef>
              <c:f>Example4!$C$5:$C$14</c:f>
              <c:numCache>
                <c:formatCode>#,##0</c:formatCode>
                <c:ptCount val="10"/>
                <c:pt idx="0">
                  <c:v>563626</c:v>
                </c:pt>
                <c:pt idx="1">
                  <c:v>897934</c:v>
                </c:pt>
                <c:pt idx="2">
                  <c:v>1328361</c:v>
                </c:pt>
                <c:pt idx="3">
                  <c:v>2700551</c:v>
                </c:pt>
                <c:pt idx="4">
                  <c:v>3046355</c:v>
                </c:pt>
                <c:pt idx="5">
                  <c:v>4339367</c:v>
                </c:pt>
                <c:pt idx="6">
                  <c:v>6392017</c:v>
                </c:pt>
                <c:pt idx="7">
                  <c:v>6724540</c:v>
                </c:pt>
                <c:pt idx="8">
                  <c:v>8791894</c:v>
                </c:pt>
                <c:pt idx="9">
                  <c:v>37253956</c:v>
                </c:pt>
              </c:numCache>
            </c:numRef>
          </c:yVal>
          <c:smooth val="0"/>
          <c:extLst>
            <c:ext xmlns:c16="http://schemas.microsoft.com/office/drawing/2014/chart" uri="{C3380CC4-5D6E-409C-BE32-E72D297353CC}">
              <c16:uniqueId val="{00000000-35CD-5245-8CE5-210EF45678D5}"/>
            </c:ext>
          </c:extLst>
        </c:ser>
        <c:dLbls>
          <c:showLegendKey val="0"/>
          <c:showVal val="0"/>
          <c:showCatName val="0"/>
          <c:showSerName val="0"/>
          <c:showPercent val="0"/>
          <c:showBubbleSize val="0"/>
        </c:dLbls>
        <c:axId val="1444328672"/>
        <c:axId val="1444330304"/>
      </c:scatterChart>
      <c:valAx>
        <c:axId val="1444328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30304"/>
        <c:crosses val="autoZero"/>
        <c:crossBetween val="midCat"/>
      </c:valAx>
      <c:valAx>
        <c:axId val="1444330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3286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482600</xdr:colOff>
      <xdr:row>2</xdr:row>
      <xdr:rowOff>76200</xdr:rowOff>
    </xdr:from>
    <xdr:to>
      <xdr:col>12</xdr:col>
      <xdr:colOff>50800</xdr:colOff>
      <xdr:row>36</xdr:row>
      <xdr:rowOff>63500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82600" y="406400"/>
          <a:ext cx="10998200" cy="560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2200"/>
            </a:lnSpc>
            <a:defRPr sz="1000"/>
          </a:pPr>
          <a:r>
            <a:rPr lang="en-US" sz="1800" b="1" i="0" u="none" strike="noStrike" baseline="0">
              <a:solidFill>
                <a:srgbClr val="000000"/>
              </a:solidFill>
              <a:latin typeface="Calibri"/>
              <a:ea typeface="Calibri"/>
              <a:cs typeface="Calibri"/>
            </a:rPr>
            <a:t>Best Fit Curves</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In chapter 1 we looked at finding trendlines, or best firtting curves to a graph in Excel.</a:t>
          </a:r>
        </a:p>
        <a:p>
          <a:pPr algn="l" rtl="0">
            <a:lnSpc>
              <a:spcPts val="1700"/>
            </a:lnSpc>
            <a:defRPr sz="1000"/>
          </a:pPr>
          <a:r>
            <a:rPr lang="en-US" sz="1400" b="0" i="0" u="none" strike="noStrike" baseline="0">
              <a:solidFill>
                <a:srgbClr val="000000"/>
              </a:solidFill>
              <a:latin typeface="Calibri"/>
              <a:ea typeface="Calibri"/>
              <a:cs typeface="Calibri"/>
            </a:rPr>
            <a:t>We looked at how to get Excel to provide the formula, but were a bit weak on explaining the mathematics behind the operation.  We did not yet have the concepts we needed to explain the process.  We have them now.  This worksheet walks through the process of finding a best fitting curve.  The second page of this workbook is a live example with which you can explore the concepts when we aretrying to fit a line to a set of data points.  Thus we can compare our results to the results given by Excel.  The third page has us fitting data to a model not covered by Excel.</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Setup – We assume that we have a collection of points {(x0,y0), (x1,y1), …, (xn,yn)} that represents collected data.  We also assume that we have decided that this data should fit a formula y=f(x), whose form we know, leaving us to simply adjust some constants.  For example, if we have decided that the function is linear, we need to find a slope m and an intercept b, such that f(x)=m*x+b is the line that best fits the data.  (For the example on page 2, we have 5 points with x values of 0, 2, 5, 9, and 10.)</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Issues to consider – We have two big issues here.  We need to decide a definition of “best fit” so that we can agree on which function we are using.  We also would like a method for determining the constants of the best fit curve.</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The first issue is the </a:t>
          </a:r>
          <a:r>
            <a:rPr lang="en-US" sz="1400" b="1" i="0" u="none" strike="noStrike" baseline="0">
              <a:solidFill>
                <a:srgbClr val="000000"/>
              </a:solidFill>
              <a:latin typeface="Calibri"/>
              <a:ea typeface="Calibri"/>
              <a:cs typeface="Calibri"/>
            </a:rPr>
            <a:t>definition of best fit</a:t>
          </a:r>
          <a:r>
            <a:rPr lang="en-US" sz="1400" b="0" i="0" u="none" strike="noStrike" baseline="0">
              <a:solidFill>
                <a:srgbClr val="000000"/>
              </a:solidFill>
              <a:latin typeface="Calibri"/>
              <a:ea typeface="Calibri"/>
              <a:cs typeface="Calibri"/>
            </a:rPr>
            <a:t>.  The consensus definition of best fit is the curve that minimizes the sum of the squares of differences.  What this means is that for each point (xi,yi), we take our function f(x) and compute a predicted value Yi=f(xi).  We then take the sum of the squares of the difference between the measured and predicted y values, (yi-Yi)^2.  The best fit curve minimizes this sum.</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r>
            <a:rPr lang="en-US" sz="1400" b="0" i="0" u="none" strike="noStrike" baseline="0">
              <a:solidFill>
                <a:srgbClr val="000000"/>
              </a:solidFill>
              <a:latin typeface="Calibri"/>
              <a:ea typeface="Calibri"/>
              <a:cs typeface="Calibri"/>
            </a:rPr>
            <a:t>The second issue is a question of calculus that requires us to find local minimums for a function of several variables.  Consider the special case where we have decided that f(x)=mx+b, a linear function.  Then the difference squared is a sum of terms (yi-f(xi)^2=(yi-m*xi-b)^2, which is quadratic in the variables m and b, with lots of constants of the form x0, x1, …, xn, y0, y1, …, yn.  Finding a minimum value for a quadratic function is a standard calculus problem.  If we are doing it symbolically, we need to take the partial derivatives, with respect to m and b, of our sum of squared errors function.  We then need to find the place where the two partial derivatives are 0.  As an alternate method, we can use solver to minimize the error.</a:t>
          </a: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7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0</xdr:col>
      <xdr:colOff>546100</xdr:colOff>
      <xdr:row>38</xdr:row>
      <xdr:rowOff>50800</xdr:rowOff>
    </xdr:from>
    <xdr:to>
      <xdr:col>12</xdr:col>
      <xdr:colOff>114300</xdr:colOff>
      <xdr:row>52</xdr:row>
      <xdr:rowOff>139700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546100" y="6324600"/>
          <a:ext cx="10998200"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lnSpc>
              <a:spcPts val="1600"/>
            </a:lnSpc>
            <a:defRPr sz="1000"/>
          </a:pPr>
          <a:r>
            <a:rPr lang="en-US" sz="1400" b="0" i="0" u="none" strike="noStrike" baseline="0">
              <a:solidFill>
                <a:srgbClr val="000000"/>
              </a:solidFill>
              <a:latin typeface="Calibri"/>
              <a:ea typeface="Calibri"/>
              <a:cs typeface="Calibri"/>
            </a:rPr>
            <a:t>Linear example in the worksheet – While we are not ready to solve the problem of finding best fit curves without excel, we can look at problems to see that the answer given us makes sense.  The example on the second page of this workbook assume that we have 5 data points, {(0,y0), (2, y2), (5,y5), (9,y9), (10,y10)} and that we want to find a best fitting linear function.  You can change the values of the yi’s.  The graph has the trend line found by Excel plotted.</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r>
            <a:rPr lang="en-US" sz="1400" b="0" i="0" u="none" strike="noStrike" baseline="0">
              <a:solidFill>
                <a:srgbClr val="000000"/>
              </a:solidFill>
              <a:latin typeface="Calibri"/>
              <a:ea typeface="Calibri"/>
              <a:cs typeface="Calibri"/>
            </a:rPr>
            <a:t>You also set your favorite values for m and b and plot the corresponding line. Charts on the worksheet give the differences and sum of squares using the line generated by Excel and also generated by your line.  You should change the values of m and b to minimize the sum of squares in cell E35.  You will find that this happens when your guessed line matches the black "best fit line" provided by Excel.</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r>
            <a:rPr lang="en-US" sz="1400" b="0" i="0" u="none" strike="noStrike" baseline="0">
              <a:solidFill>
                <a:srgbClr val="000000"/>
              </a:solidFill>
              <a:latin typeface="Calibri"/>
              <a:ea typeface="Calibri"/>
              <a:cs typeface="Calibri"/>
            </a:rPr>
            <a:t>You should then move the points and repeat the process.</a:t>
          </a: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a:p>
          <a:pPr algn="l" rtl="0">
            <a:lnSpc>
              <a:spcPts val="1600"/>
            </a:lnSpc>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0</xdr:col>
      <xdr:colOff>673100</xdr:colOff>
      <xdr:row>81</xdr:row>
      <xdr:rowOff>101600</xdr:rowOff>
    </xdr:from>
    <xdr:to>
      <xdr:col>12</xdr:col>
      <xdr:colOff>76200</xdr:colOff>
      <xdr:row>96</xdr:row>
      <xdr:rowOff>0</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73100" y="13474700"/>
          <a:ext cx="10833100" cy="237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Further note -  For the linear example, we decided that we wanted the data to be modeled by a linear function, f(x)=m*x+b and needed to minimize a quadratic function in two variables, m and b.</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For the nonlinear example, we decided that we wanted the data to be modeled by a shifted exponential function, f(x)=a+b*c^x and needed to minimize a quadratic function in three variables, a, b, and c.</a:t>
          </a:r>
          <a:endParaRPr lang="en-US" sz="1400" b="0" i="0" u="none" strike="noStrike" baseline="0">
            <a:solidFill>
              <a:srgbClr val="000000"/>
            </a:solidFill>
            <a:latin typeface="Calibri"/>
            <a:ea typeface="Calibri"/>
            <a:cs typeface="Calibri"/>
          </a:endParaRP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We could easily have picked a different model, depending on what model makes sense for our data.   In principle, we could use any model we desired and find the corresponding best fitting curve.  As our model gets more complicated we need more data points to be able to find a reasonable curve.  The real world case I mentioned in class had 6 parameters and 85 data points.</a:t>
          </a:r>
        </a:p>
      </xdr:txBody>
    </xdr:sp>
    <xdr:clientData/>
  </xdr:twoCellAnchor>
  <xdr:twoCellAnchor>
    <xdr:from>
      <xdr:col>0</xdr:col>
      <xdr:colOff>558800</xdr:colOff>
      <xdr:row>55</xdr:row>
      <xdr:rowOff>50800</xdr:rowOff>
    </xdr:from>
    <xdr:to>
      <xdr:col>12</xdr:col>
      <xdr:colOff>63500</xdr:colOff>
      <xdr:row>79</xdr:row>
      <xdr:rowOff>101600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558800" y="9131300"/>
          <a:ext cx="10934700" cy="4013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Non-Linear example in the worksheet – As</a:t>
          </a:r>
          <a:r>
            <a:rPr lang="en-US" sz="1400" baseline="0"/>
            <a:t> we note, in the linear example, we go through a lot of work to get an equation that Excel gives us.  We would like to use the same theory to be able to solve problems that Excel does not easily solve.</a:t>
          </a:r>
        </a:p>
        <a:p>
          <a:endParaRPr lang="en-US" sz="1400" baseline="0"/>
        </a:p>
        <a:p>
          <a:r>
            <a:rPr lang="en-US" sz="1400" baseline="0"/>
            <a:t>For the second example we have decided that our data should fit a model </a:t>
          </a:r>
        </a:p>
        <a:p>
          <a:r>
            <a:rPr lang="en-US" sz="1400" baseline="0"/>
            <a:t>f(x) = a + b*c^x.</a:t>
          </a:r>
        </a:p>
        <a:p>
          <a:r>
            <a:rPr lang="en-US" sz="1400" baseline="0"/>
            <a:t>(Perhaps someone puts some money under a matress and some money in the bank.)</a:t>
          </a:r>
        </a:p>
        <a:p>
          <a:r>
            <a:rPr lang="en-US" sz="1400" baseline="0"/>
            <a:t>Excel will not find trend lines of this form.</a:t>
          </a:r>
        </a:p>
        <a:p>
          <a:endParaRPr lang="en-US" sz="1400" baseline="0"/>
        </a:p>
        <a:p>
          <a:r>
            <a:rPr lang="en-US" sz="1400"/>
            <a:t>The example on the thirdpage of this workbook assume that we have 5 data points, {(0,y0), (2, y2), (5,y5), (9,y9), (10,y10)} and that we want to find a best fitting shifted exponential function.  You can change the values of the yi’s.  </a:t>
          </a:r>
        </a:p>
        <a:p>
          <a:endParaRPr lang="en-US" sz="1400"/>
        </a:p>
        <a:p>
          <a:r>
            <a:rPr lang="en-US" sz="1400"/>
            <a:t>You also set your favorite values for a, b, and c, and plot the corresponding curve. Charts on the worksheet give the differences and sum of squares using the function with your values.  You should change the values of a, b, and</a:t>
          </a:r>
          <a:r>
            <a:rPr lang="en-US" sz="1400" baseline="0"/>
            <a:t> c, </a:t>
          </a:r>
          <a:r>
            <a:rPr lang="en-US" sz="1400"/>
            <a:t>to minimize the sum of squares in cell E31.  After trying</a:t>
          </a:r>
          <a:r>
            <a:rPr lang="en-US" sz="1400" baseline="0"/>
            <a:t> by hand, use solver to minimize the sum of squares function.</a:t>
          </a:r>
          <a:endParaRPr lang="en-US" sz="1400"/>
        </a:p>
        <a:p>
          <a:endParaRPr lang="en-US" sz="1400"/>
        </a:p>
        <a:p>
          <a:r>
            <a:rPr lang="en-US" sz="1400"/>
            <a:t>You should then move the points and repeat the process.</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88900</xdr:colOff>
      <xdr:row>0</xdr:row>
      <xdr:rowOff>76200</xdr:rowOff>
    </xdr:from>
    <xdr:to>
      <xdr:col>6</xdr:col>
      <xdr:colOff>241300</xdr:colOff>
      <xdr:row>9</xdr:row>
      <xdr:rowOff>101600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88900" y="76200"/>
          <a:ext cx="4991100" cy="1511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Defining best fit lines.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We want to start with 3 data points and</a:t>
          </a:r>
        </a:p>
        <a:p>
          <a:pPr algn="l" rtl="0">
            <a:defRPr sz="1000"/>
          </a:pPr>
          <a:r>
            <a:rPr lang="en-US" sz="1400" b="0" i="0" u="none" strike="noStrike" baseline="0">
              <a:solidFill>
                <a:srgbClr val="000000"/>
              </a:solidFill>
              <a:latin typeface="Calibri"/>
              <a:ea typeface="Calibri"/>
              <a:cs typeface="Calibri"/>
            </a:rPr>
            <a:t> a line in slope intercept form.</a:t>
          </a:r>
        </a:p>
        <a:p>
          <a:pPr algn="l" rtl="0">
            <a:defRPr sz="1000"/>
          </a:pPr>
          <a:r>
            <a:rPr lang="en-US" sz="1400" b="0" i="0" u="none" strike="noStrike" baseline="0">
              <a:solidFill>
                <a:srgbClr val="000000"/>
              </a:solidFill>
              <a:latin typeface="Calibri"/>
              <a:ea typeface="Calibri"/>
              <a:cs typeface="Calibri"/>
            </a:rPr>
            <a:t>For each point we produce a predicted value.</a:t>
          </a:r>
        </a:p>
        <a:p>
          <a:pPr algn="l" rtl="0">
            <a:defRPr sz="1000"/>
          </a:pPr>
          <a:r>
            <a:rPr lang="en-US" sz="1400" b="0" i="0" u="none" strike="noStrike" baseline="0">
              <a:solidFill>
                <a:srgbClr val="000000"/>
              </a:solidFill>
              <a:latin typeface="Calibri"/>
              <a:ea typeface="Calibri"/>
              <a:cs typeface="Calibri"/>
            </a:rPr>
            <a:t>This lets us compute the error and the error squared.</a:t>
          </a:r>
        </a:p>
        <a:p>
          <a:pPr algn="l" rtl="0">
            <a:defRPr sz="1000"/>
          </a:pPr>
          <a:endParaRPr lang="en-US" sz="1400" b="0" i="0" u="none" strike="noStrike" baseline="0">
            <a:solidFill>
              <a:srgbClr val="000000"/>
            </a:solidFill>
            <a:latin typeface="Calibri"/>
            <a:ea typeface="Calibri"/>
            <a:cs typeface="Calibri"/>
          </a:endParaRPr>
        </a:p>
      </xdr:txBody>
    </xdr:sp>
    <xdr:clientData/>
  </xdr:twoCellAnchor>
  <xdr:twoCellAnchor>
    <xdr:from>
      <xdr:col>1</xdr:col>
      <xdr:colOff>127000</xdr:colOff>
      <xdr:row>22</xdr:row>
      <xdr:rowOff>38100</xdr:rowOff>
    </xdr:from>
    <xdr:to>
      <xdr:col>6</xdr:col>
      <xdr:colOff>393700</xdr:colOff>
      <xdr:row>26</xdr:row>
      <xdr:rowOff>38100</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27000" y="3670300"/>
          <a:ext cx="5105400" cy="66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The point of the game is to manipulate the slope and intercept</a:t>
          </a:r>
        </a:p>
        <a:p>
          <a:pPr algn="l" rtl="0">
            <a:defRPr sz="1000"/>
          </a:pPr>
          <a:r>
            <a:rPr lang="en-US" sz="1400" b="0" i="0" u="none" strike="noStrike" baseline="0">
              <a:solidFill>
                <a:srgbClr val="000000"/>
              </a:solidFill>
              <a:latin typeface="Calibri"/>
              <a:ea typeface="Calibri"/>
              <a:cs typeface="Calibri"/>
            </a:rPr>
            <a:t> of our line to minimize the sum of squares in cell F20.  </a:t>
          </a:r>
        </a:p>
      </xdr:txBody>
    </xdr:sp>
    <xdr:clientData/>
  </xdr:twoCellAnchor>
  <xdr:twoCellAnchor>
    <xdr:from>
      <xdr:col>6</xdr:col>
      <xdr:colOff>749300</xdr:colOff>
      <xdr:row>2</xdr:row>
      <xdr:rowOff>50800</xdr:rowOff>
    </xdr:from>
    <xdr:to>
      <xdr:col>11</xdr:col>
      <xdr:colOff>762000</xdr:colOff>
      <xdr:row>25</xdr:row>
      <xdr:rowOff>101600</xdr:rowOff>
    </xdr:to>
    <xdr:graphicFrame macro="">
      <xdr:nvGraphicFramePr>
        <xdr:cNvPr id="47135" name="Chart 2">
          <a:extLst>
            <a:ext uri="{FF2B5EF4-FFF2-40B4-BE49-F238E27FC236}">
              <a16:creationId xmlns:a16="http://schemas.microsoft.com/office/drawing/2014/main" id="{00000000-0008-0000-0100-00001FB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355600</xdr:colOff>
      <xdr:row>27</xdr:row>
      <xdr:rowOff>114300</xdr:rowOff>
    </xdr:from>
    <xdr:to>
      <xdr:col>5</xdr:col>
      <xdr:colOff>635000</xdr:colOff>
      <xdr:row>30</xdr:row>
      <xdr:rowOff>139700</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355600" y="4572000"/>
          <a:ext cx="4165600" cy="52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It is useful to look at some other </a:t>
          </a:r>
        </a:p>
        <a:p>
          <a:r>
            <a:rPr lang="en-US" sz="1400"/>
            <a:t>slope-intercept-erro</a:t>
          </a:r>
          <a:r>
            <a:rPr lang="en-US" sz="1400" baseline="0"/>
            <a:t> triples</a:t>
          </a:r>
          <a:endParaRPr lang="en-US" sz="14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88899</xdr:colOff>
      <xdr:row>0</xdr:row>
      <xdr:rowOff>76201</xdr:rowOff>
    </xdr:from>
    <xdr:to>
      <xdr:col>7</xdr:col>
      <xdr:colOff>714375</xdr:colOff>
      <xdr:row>9</xdr:row>
      <xdr:rowOff>95250</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565149" y="76201"/>
          <a:ext cx="4483101" cy="14763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trendline for best fitting curves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We start with the 3 points.</a:t>
          </a:r>
        </a:p>
        <a:p>
          <a:pPr algn="l" rtl="0">
            <a:defRPr sz="1000"/>
          </a:pPr>
          <a:r>
            <a:rPr lang="en-US" sz="1400" b="0" i="0" u="none" strike="noStrike" baseline="0">
              <a:solidFill>
                <a:srgbClr val="000000"/>
              </a:solidFill>
              <a:latin typeface="+mn-lt"/>
              <a:ea typeface="Calibri"/>
              <a:cs typeface="Calibri"/>
            </a:rPr>
            <a:t>We also add a scatterplot and a trendline.</a:t>
          </a:r>
        </a:p>
        <a:p>
          <a:pPr algn="l" rtl="0">
            <a:defRPr sz="1000"/>
          </a:pPr>
          <a:r>
            <a:rPr lang="en-US" sz="1400" b="0" i="0" u="none" strike="noStrike" baseline="0">
              <a:solidFill>
                <a:srgbClr val="000000"/>
              </a:solidFill>
              <a:latin typeface="+mn-lt"/>
              <a:ea typeface="Calibri"/>
              <a:cs typeface="Calibri"/>
            </a:rPr>
            <a:t>f(x)=Slope*x+Intercept</a:t>
          </a:r>
        </a:p>
        <a:p>
          <a:pPr algn="l" rtl="0">
            <a:defRPr sz="1000"/>
          </a:pPr>
          <a:r>
            <a:rPr lang="en-US" sz="1400" b="0" i="0" u="none" strike="noStrike" baseline="0">
              <a:solidFill>
                <a:srgbClr val="000000"/>
              </a:solidFill>
              <a:latin typeface="Calibri"/>
              <a:ea typeface="Calibri"/>
              <a:cs typeface="Calibri"/>
            </a:rPr>
            <a:t>Excel tells us the slope should be 2 and the intercept 1.</a:t>
          </a:r>
        </a:p>
      </xdr:txBody>
    </xdr:sp>
    <xdr:clientData/>
  </xdr:twoCellAnchor>
  <xdr:twoCellAnchor>
    <xdr:from>
      <xdr:col>5</xdr:col>
      <xdr:colOff>14432</xdr:colOff>
      <xdr:row>11</xdr:row>
      <xdr:rowOff>39543</xdr:rowOff>
    </xdr:from>
    <xdr:to>
      <xdr:col>10</xdr:col>
      <xdr:colOff>309129</xdr:colOff>
      <xdr:row>24</xdr:row>
      <xdr:rowOff>106218</xdr:rowOff>
    </xdr:to>
    <xdr:graphicFrame macro="">
      <xdr:nvGraphicFramePr>
        <xdr:cNvPr id="5" name="Chart 4">
          <a:extLst>
            <a:ext uri="{FF2B5EF4-FFF2-40B4-BE49-F238E27FC236}">
              <a16:creationId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322693</xdr:colOff>
      <xdr:row>0</xdr:row>
      <xdr:rowOff>32905</xdr:rowOff>
    </xdr:from>
    <xdr:to>
      <xdr:col>8</xdr:col>
      <xdr:colOff>320385</xdr:colOff>
      <xdr:row>10</xdr:row>
      <xdr:rowOff>129886</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344466" y="32905"/>
          <a:ext cx="4587010" cy="1742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Solver for best fitting curves</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mn-lt"/>
              <a:ea typeface="Calibri"/>
              <a:cs typeface="Calibri"/>
            </a:rPr>
            <a:t>We start with the 3 points.</a:t>
          </a:r>
        </a:p>
        <a:p>
          <a:pPr algn="l" rtl="0">
            <a:defRPr sz="1000"/>
          </a:pPr>
          <a:r>
            <a:rPr lang="en-US" sz="1400" b="0" i="0" u="none" strike="noStrike" baseline="0">
              <a:solidFill>
                <a:srgbClr val="000000"/>
              </a:solidFill>
              <a:latin typeface="+mn-lt"/>
              <a:ea typeface="Calibri"/>
              <a:cs typeface="Calibri"/>
            </a:rPr>
            <a:t>We also add a slope, intercept and from that a predicted value, an error, the error squared.</a:t>
          </a:r>
        </a:p>
        <a:p>
          <a:pPr algn="l" rtl="0">
            <a:defRPr sz="1000"/>
          </a:pPr>
          <a:r>
            <a:rPr lang="en-US" sz="1400" b="0" i="0" u="none" strike="noStrike" baseline="0">
              <a:solidFill>
                <a:srgbClr val="000000"/>
              </a:solidFill>
              <a:latin typeface="+mn-lt"/>
              <a:ea typeface="Calibri"/>
              <a:cs typeface="Calibri"/>
            </a:rPr>
            <a:t>We then use solver to minimize the sum of error squared</a:t>
          </a:r>
        </a:p>
        <a:p>
          <a:pPr algn="l" rtl="0">
            <a:defRPr sz="1000"/>
          </a:pPr>
          <a:r>
            <a:rPr lang="en-US" sz="1400" b="0" i="0" u="none" strike="noStrike" baseline="0">
              <a:solidFill>
                <a:srgbClr val="000000"/>
              </a:solidFill>
              <a:latin typeface="+mn-lt"/>
              <a:ea typeface="Calibri"/>
              <a:cs typeface="Calibri"/>
            </a:rPr>
            <a:t>to get the best slope and intercept.</a:t>
          </a:r>
          <a:endParaRPr lang="en-US" sz="1400" b="0" i="0" u="none" strike="noStrike" baseline="0">
            <a:solidFill>
              <a:srgbClr val="000000"/>
            </a:solidFill>
            <a:latin typeface="Calibri"/>
            <a:ea typeface="Calibri"/>
            <a:cs typeface="Calibri"/>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279400</xdr:colOff>
      <xdr:row>17</xdr:row>
      <xdr:rowOff>88900</xdr:rowOff>
    </xdr:from>
    <xdr:to>
      <xdr:col>6</xdr:col>
      <xdr:colOff>152400</xdr:colOff>
      <xdr:row>29</xdr:row>
      <xdr:rowOff>12700</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279400" y="3340100"/>
          <a:ext cx="63500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construct an error function to minimize,</a:t>
          </a:r>
          <a:r>
            <a:rPr lang="en-US" sz="1400" baseline="0"/>
            <a:t> assuming that the poputaion of a state in 2010 is a linear function of the population of the same state in 2000.</a:t>
          </a:r>
        </a:p>
        <a:p>
          <a:endParaRPr lang="en-US" sz="1400" baseline="0"/>
        </a:p>
        <a:p>
          <a:r>
            <a:rPr lang="en-US" sz="1400" baseline="0"/>
            <a:t>Thus </a:t>
          </a:r>
        </a:p>
        <a:p>
          <a:endParaRPr lang="en-US" sz="1400" baseline="0"/>
        </a:p>
        <a:p>
          <a:r>
            <a:rPr lang="en-US" sz="1400" baseline="0"/>
            <a:t>Population2010=slope*population2000+intercept.</a:t>
          </a:r>
          <a:endParaRPr lang="en-US" sz="1400"/>
        </a:p>
      </xdr:txBody>
    </xdr:sp>
    <xdr:clientData/>
  </xdr:twoCellAnchor>
  <xdr:twoCellAnchor>
    <xdr:from>
      <xdr:col>6</xdr:col>
      <xdr:colOff>698500</xdr:colOff>
      <xdr:row>1</xdr:row>
      <xdr:rowOff>171450</xdr:rowOff>
    </xdr:from>
    <xdr:to>
      <xdr:col>11</xdr:col>
      <xdr:colOff>723900</xdr:colOff>
      <xdr:row>15</xdr:row>
      <xdr:rowOff>69850</xdr:rowOff>
    </xdr:to>
    <xdr:graphicFrame macro="">
      <xdr:nvGraphicFramePr>
        <xdr:cNvPr id="3" name="Chart 2">
          <a:extLst>
            <a:ext uri="{FF2B5EF4-FFF2-40B4-BE49-F238E27FC236}">
              <a16:creationId xmlns:a16="http://schemas.microsoft.com/office/drawing/2014/main" id="{10AD7888-FADE-3C4F-85FC-6DABB352D6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203200</xdr:colOff>
      <xdr:row>0</xdr:row>
      <xdr:rowOff>0</xdr:rowOff>
    </xdr:from>
    <xdr:to>
      <xdr:col>7</xdr:col>
      <xdr:colOff>685800</xdr:colOff>
      <xdr:row>18</xdr:row>
      <xdr:rowOff>25400</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203200" y="0"/>
          <a:ext cx="5575300" cy="299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p>
          <a:pPr algn="l" rtl="0">
            <a:defRPr sz="1000"/>
          </a:pPr>
          <a:r>
            <a:rPr lang="en-US" sz="1400" b="0" i="0" u="none" strike="noStrike" baseline="0">
              <a:solidFill>
                <a:srgbClr val="000000"/>
              </a:solidFill>
              <a:latin typeface="Calibri"/>
              <a:ea typeface="Calibri"/>
              <a:cs typeface="Calibri"/>
            </a:rPr>
            <a:t>Best fitting curves that don't work with Excel.</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Where the basic technique is most useful is when we are trying to fit data to a function typpe that is not on the list given by Excel.  </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Consider the data below.  We have reason to believe it should fit an equation of the form</a:t>
          </a:r>
        </a:p>
        <a:p>
          <a:pPr algn="l" rtl="0">
            <a:defRPr sz="1000"/>
          </a:pPr>
          <a:r>
            <a:rPr lang="en-US" sz="1400" b="0" i="0" u="none" strike="noStrike" baseline="0">
              <a:solidFill>
                <a:srgbClr val="000000"/>
              </a:solidFill>
              <a:latin typeface="Calibri"/>
              <a:ea typeface="Calibri"/>
              <a:cs typeface="Calibri"/>
            </a:rPr>
            <a:t>y=a+b*c^x .</a:t>
          </a:r>
        </a:p>
        <a:p>
          <a:pPr algn="l" rtl="0">
            <a:defRPr sz="1000"/>
          </a:pPr>
          <a:r>
            <a:rPr lang="en-US" sz="1400" b="0" i="0" u="none" strike="noStrike" baseline="0">
              <a:solidFill>
                <a:srgbClr val="000000"/>
              </a:solidFill>
              <a:latin typeface="Calibri"/>
              <a:ea typeface="Calibri"/>
              <a:cs typeface="Calibri"/>
            </a:rPr>
            <a:t>This is a shifted exponential function.</a:t>
          </a:r>
        </a:p>
        <a:p>
          <a:pPr algn="l" rtl="0">
            <a:defRPr sz="1000"/>
          </a:pPr>
          <a:endParaRPr lang="en-US" sz="1400" b="0" i="0" u="none" strike="noStrike" baseline="0">
            <a:solidFill>
              <a:srgbClr val="000000"/>
            </a:solidFill>
            <a:latin typeface="Calibri"/>
            <a:ea typeface="Calibri"/>
            <a:cs typeface="Calibri"/>
          </a:endParaRPr>
        </a:p>
        <a:p>
          <a:pPr algn="l" rtl="0">
            <a:defRPr sz="1000"/>
          </a:pPr>
          <a:r>
            <a:rPr lang="en-US" sz="1400" b="0" i="0" u="none" strike="noStrike" baseline="0">
              <a:solidFill>
                <a:srgbClr val="000000"/>
              </a:solidFill>
              <a:latin typeface="Calibri"/>
              <a:ea typeface="Calibri"/>
              <a:cs typeface="Calibri"/>
            </a:rPr>
            <a:t>Excel will not fit a curve of this type to data.</a:t>
          </a:r>
        </a:p>
        <a:p>
          <a:pPr algn="l" rtl="0">
            <a:defRPr sz="1000"/>
          </a:pPr>
          <a:r>
            <a:rPr lang="en-US" sz="1400" b="0" i="0" u="none" strike="noStrike" baseline="0">
              <a:solidFill>
                <a:srgbClr val="000000"/>
              </a:solidFill>
              <a:latin typeface="Calibri"/>
              <a:ea typeface="Calibri"/>
              <a:cs typeface="Calibri"/>
            </a:rPr>
            <a:t>We can however predict y values for any given set of values for a,b, and c, then minimize the sum of the squared differences.</a:t>
          </a:r>
        </a:p>
        <a:p>
          <a:pPr algn="l" rtl="0">
            <a:defRPr sz="1000"/>
          </a:pPr>
          <a:endParaRPr lang="en-US" sz="1400" b="0" i="0" u="none" strike="noStrike" baseline="0">
            <a:solidFill>
              <a:srgbClr val="000000"/>
            </a:solidFill>
            <a:latin typeface="Calibri"/>
            <a:ea typeface="Calibri"/>
            <a:cs typeface="Calibri"/>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317500</xdr:colOff>
      <xdr:row>3</xdr:row>
      <xdr:rowOff>127000</xdr:rowOff>
    </xdr:from>
    <xdr:to>
      <xdr:col>10</xdr:col>
      <xdr:colOff>101600</xdr:colOff>
      <xdr:row>12</xdr:row>
      <xdr:rowOff>101600</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7086600" y="622300"/>
          <a:ext cx="934720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are looking at a model for harvestable trees in an</a:t>
          </a:r>
          <a:r>
            <a:rPr lang="en-US" sz="1400" baseline="0"/>
            <a:t> area.</a:t>
          </a:r>
        </a:p>
        <a:p>
          <a:endParaRPr lang="en-US" sz="1400" baseline="0"/>
        </a:p>
        <a:p>
          <a:r>
            <a:rPr lang="en-US" sz="1400" baseline="0"/>
            <a:t>Trees(time)=Capacity/(1+C*exp(-rate*time))</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topLeftCell="A66" workbookViewId="0">
      <selection activeCell="C80" sqref="C80"/>
    </sheetView>
  </sheetViews>
  <sheetFormatPr baseColWidth="10" defaultColWidth="11" defaultRowHeight="13"/>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3:F38"/>
  <sheetViews>
    <sheetView workbookViewId="0">
      <selection activeCell="C15" sqref="C15"/>
    </sheetView>
  </sheetViews>
  <sheetFormatPr baseColWidth="10" defaultColWidth="11" defaultRowHeight="13"/>
  <cols>
    <col min="5" max="5" width="11.5" customWidth="1"/>
  </cols>
  <sheetData>
    <row r="13" spans="1:6">
      <c r="B13" t="s">
        <v>2</v>
      </c>
      <c r="C13" s="1">
        <v>0.5</v>
      </c>
    </row>
    <row r="14" spans="1:6">
      <c r="B14" t="s">
        <v>3</v>
      </c>
      <c r="C14">
        <v>1</v>
      </c>
    </row>
    <row r="15" spans="1:6">
      <c r="C15" t="s">
        <v>1</v>
      </c>
      <c r="D15" t="s">
        <v>9</v>
      </c>
      <c r="E15" t="s">
        <v>10</v>
      </c>
      <c r="F15" t="s">
        <v>11</v>
      </c>
    </row>
    <row r="16" spans="1:6">
      <c r="A16" t="s">
        <v>14</v>
      </c>
      <c r="B16" t="s">
        <v>0</v>
      </c>
      <c r="C16" t="s">
        <v>1</v>
      </c>
      <c r="D16" t="s">
        <v>6</v>
      </c>
      <c r="E16" t="s">
        <v>7</v>
      </c>
      <c r="F16" t="s">
        <v>8</v>
      </c>
    </row>
    <row r="17" spans="1:6">
      <c r="A17" t="s">
        <v>15</v>
      </c>
      <c r="B17">
        <v>1</v>
      </c>
      <c r="C17">
        <v>0</v>
      </c>
      <c r="D17">
        <f>$C$13*B17+$C$14</f>
        <v>1.5</v>
      </c>
      <c r="E17">
        <f>C17-D17</f>
        <v>-1.5</v>
      </c>
      <c r="F17">
        <f>E17^2</f>
        <v>2.25</v>
      </c>
    </row>
    <row r="18" spans="1:6">
      <c r="A18" t="s">
        <v>16</v>
      </c>
      <c r="B18">
        <v>3</v>
      </c>
      <c r="C18">
        <v>4</v>
      </c>
      <c r="D18">
        <f>$C$13*B18+$C$14</f>
        <v>2.5</v>
      </c>
      <c r="E18">
        <f>C18-D18</f>
        <v>1.5</v>
      </c>
      <c r="F18">
        <f>E18^2</f>
        <v>2.25</v>
      </c>
    </row>
    <row r="19" spans="1:6">
      <c r="A19" t="s">
        <v>17</v>
      </c>
      <c r="B19">
        <v>6</v>
      </c>
      <c r="C19">
        <v>3</v>
      </c>
      <c r="D19">
        <f>$C$13*B19+$C$14</f>
        <v>4</v>
      </c>
      <c r="E19">
        <f>C19-D19</f>
        <v>-1</v>
      </c>
      <c r="F19">
        <f>E19^2</f>
        <v>1</v>
      </c>
    </row>
    <row r="20" spans="1:6">
      <c r="D20" t="s">
        <v>4</v>
      </c>
      <c r="F20">
        <f>SUM(F17:F19)</f>
        <v>5.5</v>
      </c>
    </row>
    <row r="33" spans="2:5">
      <c r="B33" t="s">
        <v>2</v>
      </c>
      <c r="C33" t="s">
        <v>3</v>
      </c>
      <c r="D33" t="s">
        <v>12</v>
      </c>
    </row>
    <row r="34" spans="2:5">
      <c r="B34">
        <v>0.5</v>
      </c>
      <c r="C34">
        <v>1</v>
      </c>
      <c r="D34">
        <v>5.5</v>
      </c>
      <c r="E34" t="s">
        <v>13</v>
      </c>
    </row>
    <row r="35" spans="2:5">
      <c r="B35" s="2" t="s">
        <v>20</v>
      </c>
      <c r="C35">
        <v>5</v>
      </c>
      <c r="D35">
        <v>21.777799999999999</v>
      </c>
      <c r="E35" t="s">
        <v>19</v>
      </c>
    </row>
    <row r="36" spans="2:5">
      <c r="B36">
        <v>0.6</v>
      </c>
      <c r="C36">
        <v>-0.6</v>
      </c>
      <c r="D36">
        <v>7.84</v>
      </c>
      <c r="E36" t="s">
        <v>21</v>
      </c>
    </row>
    <row r="37" spans="2:5">
      <c r="B37">
        <v>2</v>
      </c>
      <c r="C37">
        <v>-2</v>
      </c>
      <c r="D37">
        <v>49</v>
      </c>
      <c r="E37" t="s">
        <v>18</v>
      </c>
    </row>
    <row r="38" spans="2:5">
      <c r="B38">
        <v>0</v>
      </c>
      <c r="C38">
        <f>7/3</f>
        <v>2.3333333333333335</v>
      </c>
      <c r="D38">
        <v>8.6667000000000005</v>
      </c>
      <c r="E38" t="s">
        <v>22</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1:C14"/>
  <sheetViews>
    <sheetView zoomScale="110" zoomScaleNormal="110" zoomScalePageLayoutView="110" workbookViewId="0">
      <selection activeCell="C15" sqref="C15"/>
    </sheetView>
  </sheetViews>
  <sheetFormatPr baseColWidth="10" defaultColWidth="11" defaultRowHeight="13"/>
  <cols>
    <col min="1" max="1" width="6.33203125" customWidth="1"/>
    <col min="2" max="2" width="9.6640625" customWidth="1"/>
    <col min="3" max="3" width="7.6640625" customWidth="1"/>
    <col min="4" max="4" width="9.1640625" customWidth="1"/>
    <col min="5" max="5" width="5.5" customWidth="1"/>
    <col min="6" max="6" width="7.5" customWidth="1"/>
  </cols>
  <sheetData>
    <row r="11" spans="1:3">
      <c r="B11" t="s">
        <v>0</v>
      </c>
      <c r="C11" t="s">
        <v>1</v>
      </c>
    </row>
    <row r="12" spans="1:3">
      <c r="A12" t="s">
        <v>23</v>
      </c>
      <c r="B12">
        <v>2</v>
      </c>
      <c r="C12">
        <v>1</v>
      </c>
    </row>
    <row r="13" spans="1:3">
      <c r="A13" t="s">
        <v>24</v>
      </c>
      <c r="B13">
        <v>4</v>
      </c>
      <c r="C13">
        <v>15</v>
      </c>
    </row>
    <row r="14" spans="1:3">
      <c r="A14" t="s">
        <v>25</v>
      </c>
      <c r="B14">
        <v>8</v>
      </c>
      <c r="C14">
        <v>15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1:F18"/>
  <sheetViews>
    <sheetView zoomScale="110" zoomScaleNormal="110" zoomScalePageLayoutView="110" workbookViewId="0">
      <selection activeCell="B12" sqref="B12"/>
    </sheetView>
  </sheetViews>
  <sheetFormatPr baseColWidth="10" defaultColWidth="11" defaultRowHeight="13"/>
  <cols>
    <col min="1" max="1" width="9.33203125" customWidth="1"/>
    <col min="2" max="2" width="7" customWidth="1"/>
    <col min="3" max="3" width="5.5" customWidth="1"/>
    <col min="4" max="4" width="10.33203125" customWidth="1"/>
    <col min="5" max="5" width="14.5" customWidth="1"/>
    <col min="6" max="6" width="7.5" customWidth="1"/>
  </cols>
  <sheetData>
    <row r="11" spans="1:6">
      <c r="A11" s="3" t="s">
        <v>2</v>
      </c>
      <c r="B11">
        <v>2</v>
      </c>
    </row>
    <row r="12" spans="1:6">
      <c r="A12" s="3" t="s">
        <v>3</v>
      </c>
      <c r="B12">
        <v>1</v>
      </c>
    </row>
    <row r="14" spans="1:6">
      <c r="B14" t="s">
        <v>0</v>
      </c>
      <c r="C14" t="s">
        <v>1</v>
      </c>
      <c r="D14" s="3" t="s">
        <v>28</v>
      </c>
      <c r="E14" s="3" t="s">
        <v>26</v>
      </c>
      <c r="F14" s="3" t="s">
        <v>27</v>
      </c>
    </row>
    <row r="15" spans="1:6">
      <c r="A15" t="s">
        <v>23</v>
      </c>
      <c r="B15">
        <v>2</v>
      </c>
      <c r="C15">
        <v>1</v>
      </c>
      <c r="D15">
        <f>$B$11*B15+$B$12</f>
        <v>5</v>
      </c>
      <c r="E15">
        <f>C15-D15</f>
        <v>-4</v>
      </c>
      <c r="F15">
        <f>E15^2</f>
        <v>16</v>
      </c>
    </row>
    <row r="16" spans="1:6">
      <c r="A16" t="s">
        <v>24</v>
      </c>
      <c r="B16">
        <v>4</v>
      </c>
      <c r="C16">
        <v>15</v>
      </c>
      <c r="D16">
        <f>$B$11*B16+$B$12</f>
        <v>9</v>
      </c>
      <c r="E16">
        <f>C16-D16</f>
        <v>6</v>
      </c>
      <c r="F16">
        <f>E16^2</f>
        <v>36</v>
      </c>
    </row>
    <row r="17" spans="1:6">
      <c r="A17" t="s">
        <v>25</v>
      </c>
      <c r="B17">
        <v>8</v>
      </c>
      <c r="C17">
        <v>15</v>
      </c>
      <c r="D17">
        <f>$B$11*B17+$B$12</f>
        <v>17</v>
      </c>
      <c r="E17">
        <f>C17-D17</f>
        <v>-2</v>
      </c>
      <c r="F17">
        <f>E17^2</f>
        <v>4</v>
      </c>
    </row>
    <row r="18" spans="1:6">
      <c r="E18" s="3" t="s">
        <v>29</v>
      </c>
      <c r="F18">
        <f>SUM(F15:F17)</f>
        <v>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
  <sheetViews>
    <sheetView workbookViewId="0">
      <selection activeCell="F15" sqref="F15"/>
    </sheetView>
  </sheetViews>
  <sheetFormatPr baseColWidth="10" defaultColWidth="10.6640625" defaultRowHeight="16"/>
  <cols>
    <col min="1" max="1" width="14.5" style="8" customWidth="1"/>
    <col min="2" max="2" width="10.5" style="8" customWidth="1"/>
    <col min="3" max="3" width="10.6640625" style="8"/>
    <col min="4" max="4" width="10.5" style="8" customWidth="1"/>
    <col min="5" max="5" width="10.6640625" style="8"/>
    <col min="6" max="6" width="20.5" style="8" customWidth="1"/>
    <col min="7" max="7" width="10.6640625" style="8"/>
    <col min="8" max="8" width="17" style="8" customWidth="1"/>
    <col min="9" max="16384" width="10.6640625" style="8"/>
  </cols>
  <sheetData>
    <row r="1" spans="1:6">
      <c r="A1" s="8" t="s">
        <v>2</v>
      </c>
      <c r="B1" s="8">
        <v>1.0960638596773185</v>
      </c>
    </row>
    <row r="2" spans="1:6">
      <c r="A2" s="8" t="s">
        <v>3</v>
      </c>
      <c r="B2" s="8">
        <v>98142.989187461295</v>
      </c>
    </row>
    <row r="4" spans="1:6">
      <c r="B4" s="8" t="s">
        <v>45</v>
      </c>
      <c r="C4" s="8" t="s">
        <v>44</v>
      </c>
      <c r="D4" s="8" t="s">
        <v>43</v>
      </c>
      <c r="E4" s="8" t="s">
        <v>10</v>
      </c>
      <c r="F4" s="8" t="s">
        <v>32</v>
      </c>
    </row>
    <row r="5" spans="1:6">
      <c r="A5" s="8" t="s">
        <v>42</v>
      </c>
      <c r="B5" s="10">
        <v>493782</v>
      </c>
      <c r="C5" s="10">
        <v>563626</v>
      </c>
      <c r="D5" s="8">
        <f t="shared" ref="D5:D14" si="0">$B$1*B5+$B$2</f>
        <v>639359.59394664702</v>
      </c>
      <c r="E5" s="10">
        <f t="shared" ref="E5:E14" si="1">D5-C5</f>
        <v>75733.593946647015</v>
      </c>
      <c r="F5" s="10">
        <f t="shared" ref="F5:F14" si="2">E5^2</f>
        <v>5735577252.0756092</v>
      </c>
    </row>
    <row r="6" spans="1:6">
      <c r="A6" s="8" t="s">
        <v>41</v>
      </c>
      <c r="B6" s="10">
        <v>783600</v>
      </c>
      <c r="C6" s="10">
        <v>897934</v>
      </c>
      <c r="D6" s="8">
        <f t="shared" si="0"/>
        <v>957018.62963060802</v>
      </c>
      <c r="E6" s="10">
        <f t="shared" si="1"/>
        <v>59084.629630608018</v>
      </c>
      <c r="F6" s="10">
        <f t="shared" si="2"/>
        <v>3490993458.586123</v>
      </c>
    </row>
    <row r="7" spans="1:6" ht="16" customHeight="1">
      <c r="A7" s="8" t="s">
        <v>40</v>
      </c>
      <c r="B7" s="10">
        <v>1274923</v>
      </c>
      <c r="C7" s="10">
        <v>1328361</v>
      </c>
      <c r="D7" s="8">
        <f t="shared" si="0"/>
        <v>1495540.0133588472</v>
      </c>
      <c r="E7" s="10">
        <f t="shared" si="1"/>
        <v>167179.01335884724</v>
      </c>
      <c r="F7" s="10">
        <f t="shared" si="2"/>
        <v>27948822507.637623</v>
      </c>
    </row>
    <row r="8" spans="1:6">
      <c r="A8" s="8" t="s">
        <v>39</v>
      </c>
      <c r="B8" s="10">
        <v>1998257</v>
      </c>
      <c r="C8" s="10">
        <v>2700551</v>
      </c>
      <c r="D8" s="8">
        <f t="shared" si="0"/>
        <v>2288360.2692346806</v>
      </c>
      <c r="E8" s="10">
        <f t="shared" si="1"/>
        <v>-412190.73076531943</v>
      </c>
      <c r="F8" s="10">
        <f t="shared" si="2"/>
        <v>169901198528.84805</v>
      </c>
    </row>
    <row r="9" spans="1:6">
      <c r="A9" s="8" t="s">
        <v>38</v>
      </c>
      <c r="B9" s="10">
        <v>2926324</v>
      </c>
      <c r="C9" s="10">
        <v>3046355</v>
      </c>
      <c r="D9" s="8">
        <f t="shared" si="0"/>
        <v>3305580.9672938306</v>
      </c>
      <c r="E9" s="10">
        <f t="shared" si="1"/>
        <v>259225.96729383059</v>
      </c>
      <c r="F9" s="10">
        <f t="shared" si="2"/>
        <v>67198102119.422127</v>
      </c>
    </row>
    <row r="10" spans="1:6">
      <c r="A10" s="8" t="s">
        <v>37</v>
      </c>
      <c r="B10" s="10">
        <v>4041769</v>
      </c>
      <c r="C10" s="10">
        <v>4339367</v>
      </c>
      <c r="D10" s="8">
        <f t="shared" si="0"/>
        <v>4528179.9192515975</v>
      </c>
      <c r="E10" s="10">
        <f t="shared" si="1"/>
        <v>188812.91925159749</v>
      </c>
      <c r="F10" s="10">
        <f t="shared" si="2"/>
        <v>35650318476.310272</v>
      </c>
    </row>
    <row r="11" spans="1:6">
      <c r="A11" s="8" t="s">
        <v>36</v>
      </c>
      <c r="B11" s="10">
        <v>5130632</v>
      </c>
      <c r="C11" s="10">
        <v>6392017</v>
      </c>
      <c r="D11" s="8">
        <f t="shared" si="0"/>
        <v>5721643.3016914213</v>
      </c>
      <c r="E11" s="10">
        <f t="shared" si="1"/>
        <v>-670373.69830857869</v>
      </c>
      <c r="F11" s="10">
        <f t="shared" si="2"/>
        <v>449400895383.92126</v>
      </c>
    </row>
    <row r="12" spans="1:6">
      <c r="A12" s="8" t="s">
        <v>35</v>
      </c>
      <c r="B12" s="10">
        <v>5894121</v>
      </c>
      <c r="C12" s="10">
        <v>6724540</v>
      </c>
      <c r="D12" s="8">
        <f t="shared" si="0"/>
        <v>6558476.0018525971</v>
      </c>
      <c r="E12" s="10">
        <f t="shared" si="1"/>
        <v>-166063.99814740289</v>
      </c>
      <c r="F12" s="10">
        <f t="shared" si="2"/>
        <v>27577251480.70063</v>
      </c>
    </row>
    <row r="13" spans="1:6">
      <c r="A13" s="8" t="s">
        <v>34</v>
      </c>
      <c r="B13" s="10">
        <v>8414350</v>
      </c>
      <c r="C13" s="10">
        <v>8791894</v>
      </c>
      <c r="D13" s="8">
        <f t="shared" si="0"/>
        <v>9320807.9268633053</v>
      </c>
      <c r="E13" s="10">
        <f t="shared" si="1"/>
        <v>528913.92686330527</v>
      </c>
      <c r="F13" s="10">
        <f t="shared" si="2"/>
        <v>279749942029.96185</v>
      </c>
    </row>
    <row r="14" spans="1:6">
      <c r="A14" s="8" t="s">
        <v>33</v>
      </c>
      <c r="B14" s="10">
        <v>33871648</v>
      </c>
      <c r="C14" s="10">
        <v>37253956</v>
      </c>
      <c r="D14" s="8">
        <f t="shared" si="0"/>
        <v>37223632.229698986</v>
      </c>
      <c r="E14" s="10">
        <f t="shared" si="1"/>
        <v>-30323.770301014185</v>
      </c>
      <c r="F14" s="10">
        <f t="shared" si="2"/>
        <v>919531045.26866996</v>
      </c>
    </row>
    <row r="15" spans="1:6">
      <c r="F15" s="10">
        <f>SUM(F5:F14)</f>
        <v>1067572632282.7323</v>
      </c>
    </row>
    <row r="17" spans="6:8">
      <c r="H17" s="8">
        <v>1067572633</v>
      </c>
    </row>
    <row r="18" spans="6:8">
      <c r="F18" s="9"/>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0:E36"/>
  <sheetViews>
    <sheetView topLeftCell="A13" workbookViewId="0">
      <selection activeCell="E36" sqref="E36"/>
    </sheetView>
  </sheetViews>
  <sheetFormatPr baseColWidth="10" defaultColWidth="11" defaultRowHeight="13"/>
  <cols>
    <col min="1" max="1" width="6.6640625" customWidth="1"/>
    <col min="2" max="2" width="8.5" customWidth="1"/>
    <col min="3" max="3" width="12.1640625" customWidth="1"/>
    <col min="4" max="4" width="10.33203125" customWidth="1"/>
    <col min="5" max="5" width="11.5" customWidth="1"/>
  </cols>
  <sheetData>
    <row r="20" spans="1:5">
      <c r="A20" t="s">
        <v>46</v>
      </c>
      <c r="B20">
        <v>924.65602070634748</v>
      </c>
    </row>
    <row r="21" spans="1:5">
      <c r="A21" t="s">
        <v>47</v>
      </c>
      <c r="B21">
        <v>9070.0367685155197</v>
      </c>
    </row>
    <row r="22" spans="1:5">
      <c r="A22" t="s">
        <v>48</v>
      </c>
      <c r="B22">
        <v>1.0497483002643515</v>
      </c>
    </row>
    <row r="24" spans="1:5" ht="14" thickBot="1"/>
    <row r="25" spans="1:5" ht="35" thickBot="1">
      <c r="A25" s="4" t="s">
        <v>30</v>
      </c>
      <c r="B25" s="5" t="s">
        <v>31</v>
      </c>
      <c r="C25" t="s">
        <v>5</v>
      </c>
      <c r="D25" t="s">
        <v>10</v>
      </c>
      <c r="E25" t="s">
        <v>32</v>
      </c>
    </row>
    <row r="26" spans="1:5" ht="17" thickBot="1">
      <c r="A26" s="6">
        <v>0</v>
      </c>
      <c r="B26" s="7">
        <v>10000</v>
      </c>
      <c r="C26">
        <f>$B$20+($B$21)*$B$22^A26</f>
        <v>9994.6927892218664</v>
      </c>
      <c r="D26">
        <f>B26-C26</f>
        <v>5.3072107781335944</v>
      </c>
      <c r="E26">
        <f>D26^2</f>
        <v>28.166486243537392</v>
      </c>
    </row>
    <row r="27" spans="1:5" ht="17" thickBot="1">
      <c r="A27" s="6">
        <v>2</v>
      </c>
      <c r="B27" s="7">
        <v>10920</v>
      </c>
      <c r="C27">
        <f t="shared" ref="C27:C35" si="0">$B$20+($B$21)*$B$22^A27</f>
        <v>10919.577988306932</v>
      </c>
      <c r="D27">
        <f t="shared" ref="D27:D35" si="1">B27-C27</f>
        <v>0.42201169306827069</v>
      </c>
      <c r="E27">
        <f t="shared" ref="E27:E35" si="2">D27^2</f>
        <v>0.17809386908634831</v>
      </c>
    </row>
    <row r="28" spans="1:5" ht="17" thickBot="1">
      <c r="A28" s="6">
        <v>5</v>
      </c>
      <c r="B28" s="7">
        <v>12490</v>
      </c>
      <c r="C28">
        <f t="shared" si="0"/>
        <v>12486.708816578594</v>
      </c>
      <c r="D28">
        <f t="shared" si="1"/>
        <v>3.2911834214064584</v>
      </c>
      <c r="E28">
        <f t="shared" si="2"/>
        <v>10.831888313340722</v>
      </c>
    </row>
    <row r="29" spans="1:5" ht="17" thickBot="1">
      <c r="A29" s="6">
        <v>8</v>
      </c>
      <c r="B29" s="7">
        <v>14300</v>
      </c>
      <c r="C29">
        <f t="shared" si="0"/>
        <v>14299.554322851787</v>
      </c>
      <c r="D29">
        <f t="shared" si="1"/>
        <v>0.44567714821278059</v>
      </c>
      <c r="E29">
        <f t="shared" si="2"/>
        <v>0.19862812043907679</v>
      </c>
    </row>
    <row r="30" spans="1:5" ht="17" thickBot="1">
      <c r="A30" s="6">
        <v>9</v>
      </c>
      <c r="B30" s="7">
        <v>14960</v>
      </c>
      <c r="C30">
        <f t="shared" si="0"/>
        <v>14964.932779592084</v>
      </c>
      <c r="D30">
        <f t="shared" si="1"/>
        <v>-4.9327795920835342</v>
      </c>
      <c r="E30">
        <f t="shared" si="2"/>
        <v>24.3323145040758</v>
      </c>
    </row>
    <row r="31" spans="1:5" ht="17" thickBot="1">
      <c r="A31" s="6">
        <v>12</v>
      </c>
      <c r="B31" s="7">
        <v>17160</v>
      </c>
      <c r="C31">
        <f t="shared" si="0"/>
        <v>17166.345718846685</v>
      </c>
      <c r="D31">
        <f t="shared" si="1"/>
        <v>-6.3457188466854859</v>
      </c>
      <c r="E31">
        <f t="shared" si="2"/>
        <v>40.268147681179371</v>
      </c>
    </row>
    <row r="32" spans="1:5" ht="17" thickBot="1">
      <c r="A32" s="6">
        <v>14</v>
      </c>
      <c r="B32" s="7">
        <v>18820</v>
      </c>
      <c r="C32">
        <f t="shared" si="0"/>
        <v>18822.535080954523</v>
      </c>
      <c r="D32">
        <f t="shared" si="1"/>
        <v>-2.535080954523437</v>
      </c>
      <c r="E32">
        <f t="shared" si="2"/>
        <v>6.4266354459874604</v>
      </c>
    </row>
    <row r="33" spans="1:5" ht="17" thickBot="1">
      <c r="A33" s="6">
        <v>17</v>
      </c>
      <c r="B33" s="7">
        <v>21630</v>
      </c>
      <c r="C33">
        <f t="shared" si="0"/>
        <v>21628.791910864136</v>
      </c>
      <c r="D33">
        <f t="shared" si="1"/>
        <v>1.2080891358637018</v>
      </c>
      <c r="E33">
        <f t="shared" si="2"/>
        <v>1.4594793601919058</v>
      </c>
    </row>
    <row r="34" spans="1:5" ht="17" thickBot="1">
      <c r="A34" s="6">
        <v>19</v>
      </c>
      <c r="B34" s="7">
        <v>23740</v>
      </c>
      <c r="C34">
        <f t="shared" si="0"/>
        <v>23740.023577655593</v>
      </c>
      <c r="D34">
        <f t="shared" si="1"/>
        <v>-2.3577655592816882E-2</v>
      </c>
      <c r="E34">
        <f t="shared" si="2"/>
        <v>5.5590584325348916E-4</v>
      </c>
    </row>
    <row r="35" spans="1:5" ht="17" thickBot="1">
      <c r="A35" s="6">
        <v>20</v>
      </c>
      <c r="B35" s="7">
        <v>24880</v>
      </c>
      <c r="C35">
        <f t="shared" si="0"/>
        <v>24875.049333520245</v>
      </c>
      <c r="D35">
        <f t="shared" si="1"/>
        <v>4.9506664797554549</v>
      </c>
      <c r="E35">
        <f t="shared" si="2"/>
        <v>24.509098593774269</v>
      </c>
    </row>
    <row r="36" spans="1:5">
      <c r="E36">
        <f>SUM(E26:E35)</f>
        <v>136.37132803745561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2"/>
  <sheetViews>
    <sheetView workbookViewId="0">
      <selection activeCell="B4" sqref="B4"/>
    </sheetView>
  </sheetViews>
  <sheetFormatPr baseColWidth="10" defaultColWidth="11" defaultRowHeight="13"/>
  <cols>
    <col min="1" max="1" width="9.5" customWidth="1"/>
    <col min="2" max="2" width="8" customWidth="1"/>
    <col min="3" max="3" width="14.1640625" customWidth="1"/>
    <col min="4" max="4" width="5.83203125" customWidth="1"/>
    <col min="5" max="5" width="6.6640625" customWidth="1"/>
  </cols>
  <sheetData>
    <row r="1" spans="1:5">
      <c r="A1" t="s">
        <v>49</v>
      </c>
      <c r="B1">
        <v>14996.056577612777</v>
      </c>
    </row>
    <row r="2" spans="1:5">
      <c r="A2" t="s">
        <v>17</v>
      </c>
      <c r="B2">
        <v>99.937117139131928</v>
      </c>
    </row>
    <row r="3" spans="1:5">
      <c r="A3" t="s">
        <v>50</v>
      </c>
      <c r="B3">
        <v>0.2000190900915047</v>
      </c>
    </row>
    <row r="5" spans="1:5">
      <c r="A5" t="s">
        <v>51</v>
      </c>
      <c r="B5" t="s">
        <v>52</v>
      </c>
      <c r="C5" t="s">
        <v>53</v>
      </c>
    </row>
    <row r="6" spans="1:5">
      <c r="A6">
        <v>0</v>
      </c>
      <c r="B6">
        <v>150</v>
      </c>
      <c r="C6">
        <f>$B$1/(1+$B$2*EXP(-$B$3*A6))</f>
        <v>148.56830671062443</v>
      </c>
      <c r="D6">
        <f>B6-C6</f>
        <v>1.4316932893755734</v>
      </c>
      <c r="E6">
        <f>D6^2</f>
        <v>2.0497456748430491</v>
      </c>
    </row>
    <row r="7" spans="1:5">
      <c r="A7">
        <v>5</v>
      </c>
      <c r="B7">
        <v>400</v>
      </c>
      <c r="C7">
        <f t="shared" ref="C7:C11" si="0">$B$1/(1+$B$2*EXP(-$B$3*A7))</f>
        <v>397.12763810296838</v>
      </c>
      <c r="D7">
        <f t="shared" ref="D7:D11" si="1">B7-C7</f>
        <v>2.8723618970316238</v>
      </c>
      <c r="E7">
        <f t="shared" ref="E7:E11" si="2">D7^2</f>
        <v>8.2504628675191078</v>
      </c>
    </row>
    <row r="8" spans="1:5">
      <c r="A8">
        <v>10</v>
      </c>
      <c r="B8">
        <v>1030</v>
      </c>
      <c r="C8">
        <f t="shared" si="0"/>
        <v>1032.6129999005286</v>
      </c>
      <c r="D8">
        <f t="shared" si="1"/>
        <v>-2.6129999005286209</v>
      </c>
      <c r="E8">
        <f t="shared" si="2"/>
        <v>6.8277684801625824</v>
      </c>
    </row>
    <row r="9" spans="1:5">
      <c r="A9">
        <v>20</v>
      </c>
      <c r="B9">
        <v>5300</v>
      </c>
      <c r="C9">
        <f t="shared" si="0"/>
        <v>5299.4965604465879</v>
      </c>
      <c r="D9">
        <f t="shared" si="1"/>
        <v>0.50343955341213587</v>
      </c>
      <c r="E9">
        <f t="shared" si="2"/>
        <v>0.25345138393981081</v>
      </c>
    </row>
    <row r="10" spans="1:5">
      <c r="A10">
        <v>30</v>
      </c>
      <c r="B10">
        <v>12020</v>
      </c>
      <c r="C10">
        <f t="shared" si="0"/>
        <v>12020.140123392959</v>
      </c>
      <c r="D10">
        <f t="shared" si="1"/>
        <v>-0.14012339295913989</v>
      </c>
      <c r="E10">
        <f t="shared" si="2"/>
        <v>1.9634565254381536E-2</v>
      </c>
    </row>
    <row r="11" spans="1:5" ht="12" customHeight="1">
      <c r="A11">
        <v>40</v>
      </c>
      <c r="B11">
        <v>14510</v>
      </c>
      <c r="C11">
        <f t="shared" si="0"/>
        <v>14509.978426844786</v>
      </c>
      <c r="D11">
        <f t="shared" si="1"/>
        <v>2.1573155214355211E-2</v>
      </c>
      <c r="E11">
        <f t="shared" si="2"/>
        <v>4.6540102590266142E-4</v>
      </c>
    </row>
    <row r="12" spans="1:5">
      <c r="E12">
        <f>SUM(E6:E11)</f>
        <v>17.401528372744835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Definition</vt:lpstr>
      <vt:lpstr>Example1</vt:lpstr>
      <vt:lpstr>Example2</vt:lpstr>
      <vt:lpstr>Example4</vt:lpstr>
      <vt:lpstr>Example5</vt:lpstr>
      <vt:lpstr>Example6</vt:lpstr>
    </vt:vector>
  </TitlesOfParts>
  <Company>St. Louis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May</dc:creator>
  <cp:lastModifiedBy>Mike May</cp:lastModifiedBy>
  <dcterms:created xsi:type="dcterms:W3CDTF">2007-09-01T00:56:26Z</dcterms:created>
  <dcterms:modified xsi:type="dcterms:W3CDTF">2021-07-18T20:08:51Z</dcterms:modified>
</cp:coreProperties>
</file>