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2.xml" ContentType="application/vnd.openxmlformats-officedocument.drawingml.chart+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harts/chart3.xml" ContentType="application/vnd.openxmlformats-officedocument.drawingml.chart+xml"/>
  <Override PartName="/xl/drawings/drawing5.xml" ContentType="application/vnd.openxmlformats-officedocument.drawing+xml"/>
  <Override PartName="/xl/ctrlProps/ctrlProp10.xml" ContentType="application/vnd.ms-excel.controlproperties+xml"/>
  <Override PartName="/xl/ctrlProps/ctrlProp11.xml" ContentType="application/vnd.ms-excel.controlproperties+xml"/>
  <Override PartName="/xl/charts/chart4.xml" ContentType="application/vnd.openxmlformats-officedocument.drawingml.chart+xml"/>
  <Override PartName="/xl/drawings/drawing6.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harts/chart5.xml" ContentType="application/vnd.openxmlformats-officedocument.drawingml.chart+xml"/>
  <Override PartName="/xl/drawings/drawing7.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6.xml" ContentType="application/vnd.openxmlformats-officedocument.drawingml.chart+xml"/>
  <Override PartName="/xl/drawings/drawing8.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harts/chart7.xml" ContentType="application/vnd.openxmlformats-officedocument.drawingml.chart+xml"/>
  <Override PartName="/xl/drawings/drawing9.xml" ContentType="application/vnd.openxmlformats-officedocument.drawing+xml"/>
  <Override PartName="/xl/ctrlProps/ctrlProp22.xml" ContentType="application/vnd.ms-excel.controlproperties+xml"/>
  <Override PartName="/xl/charts/chart8.xml" ContentType="application/vnd.openxmlformats-officedocument.drawingml.chart+xml"/>
  <Override PartName="/xl/drawings/drawing10.xml" ContentType="application/vnd.openxmlformats-officedocument.drawing+xml"/>
  <Override PartName="/xl/ctrlProps/ctrlProp23.xml" ContentType="application/vnd.ms-excel.controlproperties+xml"/>
  <Override PartName="/xl/ctrlProps/ctrlProp24.xml" ContentType="application/vnd.ms-excel.controlproperties+xml"/>
  <Override PartName="/xl/charts/chart9.xml" ContentType="application/vnd.openxmlformats-officedocument.drawingml.chart+xml"/>
  <Override PartName="/xl/drawings/drawing11.xml" ContentType="application/vnd.openxmlformats-officedocument.drawing+xml"/>
  <Override PartName="/xl/ctrlProps/ctrlProp25.xml" ContentType="application/vnd.ms-excel.controlproperties+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4816"/>
  <workbookPr date1904="1" showInkAnnotation="0" autoCompressPictures="0"/>
  <bookViews>
    <workbookView xWindow="0" yWindow="0" windowWidth="25120" windowHeight="15600" tabRatio="500"/>
  </bookViews>
  <sheets>
    <sheet name="Overview" sheetId="1" r:id="rId1"/>
    <sheet name="Linear" sheetId="3" r:id="rId2"/>
    <sheet name="Quadratic" sheetId="4" r:id="rId3"/>
    <sheet name="Cubic" sheetId="5" r:id="rId4"/>
    <sheet name="Exponential" sheetId="8" r:id="rId5"/>
    <sheet name="Logisitc" sheetId="9" r:id="rId6"/>
    <sheet name="Sinusoidal" sheetId="12" r:id="rId7"/>
    <sheet name="Normal" sheetId="10" r:id="rId8"/>
    <sheet name="InverseProportion" sheetId="11" r:id="rId9"/>
    <sheet name="Power" sheetId="6" r:id="rId10"/>
    <sheet name="Ln" sheetId="7"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9" l="1"/>
  <c r="B11" i="7"/>
  <c r="A14" i="7"/>
  <c r="H7" i="7"/>
  <c r="A15" i="7"/>
  <c r="A16" i="7"/>
  <c r="A17" i="7"/>
  <c r="A18" i="7"/>
  <c r="A19" i="7"/>
  <c r="A20" i="7"/>
  <c r="A21" i="7"/>
  <c r="A22" i="7"/>
  <c r="A23" i="7"/>
  <c r="A24" i="7"/>
  <c r="A25" i="7"/>
  <c r="A26" i="7"/>
  <c r="A27" i="7"/>
  <c r="A28" i="7"/>
  <c r="A29" i="7"/>
  <c r="B29" i="7"/>
  <c r="A30" i="7"/>
  <c r="B30" i="7"/>
  <c r="A31" i="7"/>
  <c r="B31" i="7"/>
  <c r="A32" i="7"/>
  <c r="B32" i="7"/>
  <c r="A33" i="7"/>
  <c r="B33" i="7"/>
  <c r="A34" i="7"/>
  <c r="B34" i="7"/>
  <c r="B15" i="7"/>
  <c r="B16" i="7"/>
  <c r="B17" i="7"/>
  <c r="B18" i="7"/>
  <c r="B19" i="7"/>
  <c r="B20" i="7"/>
  <c r="B21" i="7"/>
  <c r="B22" i="7"/>
  <c r="B23" i="7"/>
  <c r="B24" i="7"/>
  <c r="B25" i="7"/>
  <c r="B26" i="7"/>
  <c r="B27" i="7"/>
  <c r="B28" i="7"/>
  <c r="B14" i="7"/>
  <c r="B9" i="6"/>
  <c r="A14" i="6"/>
  <c r="H7" i="6"/>
  <c r="A15" i="6"/>
  <c r="A16" i="6"/>
  <c r="A17" i="6"/>
  <c r="A18" i="6"/>
  <c r="A19" i="6"/>
  <c r="A20" i="6"/>
  <c r="A21" i="6"/>
  <c r="A22" i="6"/>
  <c r="A23" i="6"/>
  <c r="A24" i="6"/>
  <c r="A25" i="6"/>
  <c r="A26" i="6"/>
  <c r="A27" i="6"/>
  <c r="A28" i="6"/>
  <c r="B11" i="6"/>
  <c r="B28" i="6"/>
  <c r="A29" i="6"/>
  <c r="B29" i="6"/>
  <c r="A30" i="6"/>
  <c r="B30" i="6"/>
  <c r="A31" i="6"/>
  <c r="B31" i="6"/>
  <c r="A32" i="6"/>
  <c r="B32" i="6"/>
  <c r="A33" i="6"/>
  <c r="B33" i="6"/>
  <c r="A34" i="6"/>
  <c r="B34" i="6"/>
  <c r="B15" i="6"/>
  <c r="B16" i="6"/>
  <c r="B17" i="6"/>
  <c r="B18" i="6"/>
  <c r="B19" i="6"/>
  <c r="B20" i="6"/>
  <c r="B21" i="6"/>
  <c r="B22" i="6"/>
  <c r="B23" i="6"/>
  <c r="B24" i="6"/>
  <c r="B25" i="6"/>
  <c r="B26" i="6"/>
  <c r="B27" i="6"/>
  <c r="B14" i="6"/>
  <c r="A14" i="11"/>
  <c r="H5"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B11" i="11"/>
  <c r="B44" i="11"/>
  <c r="B34" i="11"/>
  <c r="B35" i="11"/>
  <c r="B36" i="11"/>
  <c r="B37" i="11"/>
  <c r="B38" i="11"/>
  <c r="B39" i="11"/>
  <c r="B40" i="11"/>
  <c r="B41" i="11"/>
  <c r="B42" i="11"/>
  <c r="B43" i="11"/>
  <c r="B19" i="11"/>
  <c r="B20" i="11"/>
  <c r="B21" i="11"/>
  <c r="B22" i="11"/>
  <c r="B23" i="11"/>
  <c r="B24" i="11"/>
  <c r="B25" i="11"/>
  <c r="B26" i="11"/>
  <c r="B27" i="11"/>
  <c r="B28" i="11"/>
  <c r="B29" i="11"/>
  <c r="B30" i="11"/>
  <c r="B31" i="11"/>
  <c r="B32" i="11"/>
  <c r="B33" i="11"/>
  <c r="B15" i="11"/>
  <c r="B16" i="11"/>
  <c r="B17" i="11"/>
  <c r="B18" i="11"/>
  <c r="B14" i="11"/>
  <c r="B17" i="12"/>
  <c r="B11" i="12"/>
  <c r="B35" i="12"/>
  <c r="B36" i="12"/>
  <c r="B37" i="12"/>
  <c r="B38" i="12"/>
  <c r="B39" i="12"/>
  <c r="B40" i="12"/>
  <c r="B21" i="12"/>
  <c r="B22" i="12"/>
  <c r="B23" i="12"/>
  <c r="B24" i="12"/>
  <c r="B25" i="12"/>
  <c r="B26" i="12"/>
  <c r="B27" i="12"/>
  <c r="B28" i="12"/>
  <c r="B29" i="12"/>
  <c r="B30" i="12"/>
  <c r="B31" i="12"/>
  <c r="B32" i="12"/>
  <c r="B33" i="12"/>
  <c r="B34" i="12"/>
  <c r="B20" i="12"/>
  <c r="B15" i="12"/>
  <c r="A20" i="12"/>
  <c r="H7" i="12"/>
  <c r="A21" i="12"/>
  <c r="A22" i="12"/>
  <c r="A23" i="12"/>
  <c r="A24" i="12"/>
  <c r="A25" i="12"/>
  <c r="A26" i="12"/>
  <c r="A27" i="12"/>
  <c r="A28" i="12"/>
  <c r="A29" i="12"/>
  <c r="A30" i="12"/>
  <c r="A31" i="12"/>
  <c r="A32" i="12"/>
  <c r="A33" i="12"/>
  <c r="A34" i="12"/>
  <c r="A35" i="12"/>
  <c r="A36" i="12"/>
  <c r="A37" i="12"/>
  <c r="A38" i="12"/>
  <c r="A39" i="12"/>
  <c r="A40" i="12"/>
  <c r="B13" i="12"/>
  <c r="A38" i="9"/>
  <c r="B15" i="9"/>
  <c r="B13" i="9"/>
  <c r="B38" i="9"/>
  <c r="A31" i="9"/>
  <c r="B31" i="9"/>
  <c r="A32" i="9"/>
  <c r="B32" i="9"/>
  <c r="A33" i="9"/>
  <c r="B33" i="9"/>
  <c r="A34" i="9"/>
  <c r="B34" i="9"/>
  <c r="A35" i="9"/>
  <c r="B35" i="9"/>
  <c r="A36" i="9"/>
  <c r="B36" i="9"/>
  <c r="A37" i="9"/>
  <c r="B37" i="9"/>
  <c r="B19" i="9"/>
  <c r="B20" i="9"/>
  <c r="B21" i="9"/>
  <c r="B22" i="9"/>
  <c r="B23" i="9"/>
  <c r="B24" i="9"/>
  <c r="B25" i="9"/>
  <c r="B26" i="9"/>
  <c r="B27" i="9"/>
  <c r="B28" i="9"/>
  <c r="B29" i="9"/>
  <c r="B30" i="9"/>
  <c r="B18" i="9"/>
  <c r="A27" i="9"/>
  <c r="A28" i="9"/>
  <c r="A29" i="9"/>
  <c r="A30" i="9"/>
  <c r="A20" i="9"/>
  <c r="A21" i="9"/>
  <c r="A22" i="9"/>
  <c r="A23" i="9"/>
  <c r="A24" i="9"/>
  <c r="A25" i="9"/>
  <c r="A26" i="9"/>
  <c r="A19" i="9"/>
  <c r="A18" i="9"/>
  <c r="H5" i="9"/>
  <c r="A118" i="10"/>
  <c r="B13" i="10"/>
  <c r="B11" i="10"/>
  <c r="B15" i="10"/>
  <c r="B118" i="10"/>
  <c r="A26" i="10"/>
  <c r="B26" i="10"/>
  <c r="A27" i="10"/>
  <c r="B27" i="10"/>
  <c r="A28" i="10"/>
  <c r="B28" i="10"/>
  <c r="A29" i="10"/>
  <c r="B29" i="10"/>
  <c r="A30" i="10"/>
  <c r="B30" i="10"/>
  <c r="A31" i="10"/>
  <c r="B31" i="10"/>
  <c r="A32" i="10"/>
  <c r="B32" i="10"/>
  <c r="A33" i="10"/>
  <c r="B33" i="10"/>
  <c r="A34" i="10"/>
  <c r="B34" i="10"/>
  <c r="A35" i="10"/>
  <c r="B35" i="10"/>
  <c r="A36" i="10"/>
  <c r="B36" i="10"/>
  <c r="A37" i="10"/>
  <c r="B37" i="10"/>
  <c r="A38" i="10"/>
  <c r="B38" i="10"/>
  <c r="A39" i="10"/>
  <c r="B39" i="10"/>
  <c r="A40" i="10"/>
  <c r="B40" i="10"/>
  <c r="A41" i="10"/>
  <c r="B41" i="10"/>
  <c r="A42" i="10"/>
  <c r="B42" i="10"/>
  <c r="A43" i="10"/>
  <c r="B43" i="10"/>
  <c r="A44" i="10"/>
  <c r="B44" i="10"/>
  <c r="A45" i="10"/>
  <c r="B45" i="10"/>
  <c r="A46" i="10"/>
  <c r="B46" i="10"/>
  <c r="A47" i="10"/>
  <c r="B47" i="10"/>
  <c r="A48" i="10"/>
  <c r="B48" i="10"/>
  <c r="A49" i="10"/>
  <c r="B49" i="10"/>
  <c r="A50" i="10"/>
  <c r="B50" i="10"/>
  <c r="A51" i="10"/>
  <c r="B51" i="10"/>
  <c r="A52" i="10"/>
  <c r="B52" i="10"/>
  <c r="A53" i="10"/>
  <c r="B53" i="10"/>
  <c r="A54" i="10"/>
  <c r="B54" i="10"/>
  <c r="A55" i="10"/>
  <c r="B55" i="10"/>
  <c r="A56" i="10"/>
  <c r="B56" i="10"/>
  <c r="A57" i="10"/>
  <c r="B57" i="10"/>
  <c r="A58" i="10"/>
  <c r="B58" i="10"/>
  <c r="A59" i="10"/>
  <c r="B59" i="10"/>
  <c r="A60" i="10"/>
  <c r="B60" i="10"/>
  <c r="A61" i="10"/>
  <c r="B61" i="10"/>
  <c r="A62" i="10"/>
  <c r="B62" i="10"/>
  <c r="A63" i="10"/>
  <c r="B63" i="10"/>
  <c r="A64" i="10"/>
  <c r="B64" i="10"/>
  <c r="A65" i="10"/>
  <c r="B65" i="10"/>
  <c r="A66" i="10"/>
  <c r="B66" i="10"/>
  <c r="A67" i="10"/>
  <c r="B67" i="10"/>
  <c r="A68" i="10"/>
  <c r="B68" i="10"/>
  <c r="A69" i="10"/>
  <c r="B69" i="10"/>
  <c r="A70" i="10"/>
  <c r="B70" i="10"/>
  <c r="A71" i="10"/>
  <c r="B71" i="10"/>
  <c r="A72" i="10"/>
  <c r="B72" i="10"/>
  <c r="A73" i="10"/>
  <c r="B73" i="10"/>
  <c r="A74" i="10"/>
  <c r="B74" i="10"/>
  <c r="A75" i="10"/>
  <c r="B75" i="10"/>
  <c r="A76" i="10"/>
  <c r="B76" i="10"/>
  <c r="A77" i="10"/>
  <c r="B77" i="10"/>
  <c r="A78" i="10"/>
  <c r="B78" i="10"/>
  <c r="A79" i="10"/>
  <c r="B79" i="10"/>
  <c r="A80" i="10"/>
  <c r="B80" i="10"/>
  <c r="A81" i="10"/>
  <c r="B81" i="10"/>
  <c r="A82" i="10"/>
  <c r="B82" i="10"/>
  <c r="A83" i="10"/>
  <c r="B83" i="10"/>
  <c r="A84" i="10"/>
  <c r="B84" i="10"/>
  <c r="A85" i="10"/>
  <c r="B85" i="10"/>
  <c r="A86" i="10"/>
  <c r="B86" i="10"/>
  <c r="A87" i="10"/>
  <c r="B87" i="10"/>
  <c r="A88" i="10"/>
  <c r="B88" i="10"/>
  <c r="A89" i="10"/>
  <c r="B89" i="10"/>
  <c r="A90" i="10"/>
  <c r="B90" i="10"/>
  <c r="A91" i="10"/>
  <c r="B91" i="10"/>
  <c r="A92" i="10"/>
  <c r="B92" i="10"/>
  <c r="A93" i="10"/>
  <c r="B93" i="10"/>
  <c r="A94" i="10"/>
  <c r="B94" i="10"/>
  <c r="A95" i="10"/>
  <c r="B95" i="10"/>
  <c r="A96" i="10"/>
  <c r="B96" i="10"/>
  <c r="A97" i="10"/>
  <c r="B97" i="10"/>
  <c r="A98" i="10"/>
  <c r="B98" i="10"/>
  <c r="A99" i="10"/>
  <c r="B99" i="10"/>
  <c r="A100" i="10"/>
  <c r="B100" i="10"/>
  <c r="A101" i="10"/>
  <c r="B101" i="10"/>
  <c r="A102" i="10"/>
  <c r="B102" i="10"/>
  <c r="A103" i="10"/>
  <c r="B103" i="10"/>
  <c r="A104" i="10"/>
  <c r="B104" i="10"/>
  <c r="A105" i="10"/>
  <c r="B105" i="10"/>
  <c r="A106" i="10"/>
  <c r="B106" i="10"/>
  <c r="A107" i="10"/>
  <c r="B107" i="10"/>
  <c r="A108" i="10"/>
  <c r="B108" i="10"/>
  <c r="A109" i="10"/>
  <c r="B109" i="10"/>
  <c r="A110" i="10"/>
  <c r="B110" i="10"/>
  <c r="A111" i="10"/>
  <c r="B111" i="10"/>
  <c r="A112" i="10"/>
  <c r="B112" i="10"/>
  <c r="A113" i="10"/>
  <c r="B113" i="10"/>
  <c r="A114" i="10"/>
  <c r="B114" i="10"/>
  <c r="A115" i="10"/>
  <c r="B115" i="10"/>
  <c r="A116" i="10"/>
  <c r="B116" i="10"/>
  <c r="A117" i="10"/>
  <c r="B117" i="10"/>
  <c r="B19" i="10"/>
  <c r="B20" i="10"/>
  <c r="B21" i="10"/>
  <c r="B22" i="10"/>
  <c r="B23" i="10"/>
  <c r="B24" i="10"/>
  <c r="B25" i="10"/>
  <c r="B18" i="10"/>
  <c r="A20" i="10"/>
  <c r="A21" i="10"/>
  <c r="A22" i="10"/>
  <c r="A23" i="10"/>
  <c r="A24" i="10"/>
  <c r="A25" i="10"/>
  <c r="A19" i="10"/>
  <c r="A18" i="10"/>
  <c r="H6" i="10"/>
  <c r="B11" i="8"/>
  <c r="A16" i="8"/>
  <c r="H7" i="8"/>
  <c r="A17" i="8"/>
  <c r="A18" i="8"/>
  <c r="A19" i="8"/>
  <c r="A20" i="8"/>
  <c r="A21" i="8"/>
  <c r="A22" i="8"/>
  <c r="A23" i="8"/>
  <c r="A24" i="8"/>
  <c r="A25" i="8"/>
  <c r="A26" i="8"/>
  <c r="A27" i="8"/>
  <c r="A28" i="8"/>
  <c r="A29" i="8"/>
  <c r="A30" i="8"/>
  <c r="A31" i="8"/>
  <c r="A32" i="8"/>
  <c r="A33" i="8"/>
  <c r="A34" i="8"/>
  <c r="A35" i="8"/>
  <c r="A36" i="8"/>
  <c r="B13" i="8"/>
  <c r="B36" i="8"/>
  <c r="B17" i="8"/>
  <c r="B18" i="8"/>
  <c r="B19" i="8"/>
  <c r="B20" i="8"/>
  <c r="B21" i="8"/>
  <c r="B22" i="8"/>
  <c r="B23" i="8"/>
  <c r="B24" i="8"/>
  <c r="B25" i="8"/>
  <c r="B26" i="8"/>
  <c r="B27" i="8"/>
  <c r="B28" i="8"/>
  <c r="B29" i="8"/>
  <c r="B30" i="8"/>
  <c r="B31" i="8"/>
  <c r="B32" i="8"/>
  <c r="B33" i="8"/>
  <c r="B34" i="8"/>
  <c r="B35" i="8"/>
  <c r="B16" i="8"/>
  <c r="B11" i="5"/>
  <c r="A20" i="5"/>
  <c r="H7" i="5"/>
  <c r="A21" i="5"/>
  <c r="B13" i="5"/>
  <c r="B15" i="5"/>
  <c r="B17" i="5"/>
  <c r="B21" i="5"/>
  <c r="A22" i="5"/>
  <c r="B22" i="5"/>
  <c r="A23" i="5"/>
  <c r="B23" i="5"/>
  <c r="A24" i="5"/>
  <c r="B24" i="5"/>
  <c r="A25" i="5"/>
  <c r="B25" i="5"/>
  <c r="A26" i="5"/>
  <c r="B26" i="5"/>
  <c r="A27" i="5"/>
  <c r="B27" i="5"/>
  <c r="A28" i="5"/>
  <c r="B28" i="5"/>
  <c r="A29" i="5"/>
  <c r="B29" i="5"/>
  <c r="A30" i="5"/>
  <c r="B30" i="5"/>
  <c r="A31" i="5"/>
  <c r="B31" i="5"/>
  <c r="A32" i="5"/>
  <c r="B32" i="5"/>
  <c r="A33" i="5"/>
  <c r="B33" i="5"/>
  <c r="A34" i="5"/>
  <c r="B34" i="5"/>
  <c r="A35" i="5"/>
  <c r="B35" i="5"/>
  <c r="A36" i="5"/>
  <c r="B36" i="5"/>
  <c r="A37" i="5"/>
  <c r="B37" i="5"/>
  <c r="A38" i="5"/>
  <c r="B38" i="5"/>
  <c r="A39" i="5"/>
  <c r="B39" i="5"/>
  <c r="A40" i="5"/>
  <c r="B40" i="5"/>
  <c r="B20" i="5"/>
  <c r="A16" i="3"/>
  <c r="H7" i="3"/>
  <c r="A17" i="3"/>
  <c r="A18" i="3"/>
  <c r="A19" i="3"/>
  <c r="A20" i="3"/>
  <c r="A21" i="3"/>
  <c r="A22" i="3"/>
  <c r="A23" i="3"/>
  <c r="A24" i="3"/>
  <c r="A25" i="3"/>
  <c r="A26" i="3"/>
  <c r="A27" i="3"/>
  <c r="A28" i="3"/>
  <c r="A29" i="3"/>
  <c r="A30" i="3"/>
  <c r="A31" i="3"/>
  <c r="A32" i="3"/>
  <c r="A33" i="3"/>
  <c r="A34" i="3"/>
  <c r="A35" i="3"/>
  <c r="A36" i="3"/>
  <c r="B11" i="3"/>
  <c r="B13" i="3"/>
  <c r="B36" i="3"/>
  <c r="B30" i="3"/>
  <c r="B31" i="3"/>
  <c r="B32" i="3"/>
  <c r="B33" i="3"/>
  <c r="B34" i="3"/>
  <c r="B35" i="3"/>
  <c r="B17" i="3"/>
  <c r="B18" i="3"/>
  <c r="B19" i="3"/>
  <c r="B20" i="3"/>
  <c r="B21" i="3"/>
  <c r="B22" i="3"/>
  <c r="B23" i="3"/>
  <c r="B24" i="3"/>
  <c r="B25" i="3"/>
  <c r="B26" i="3"/>
  <c r="B27" i="3"/>
  <c r="B28" i="3"/>
  <c r="B29" i="3"/>
  <c r="B16" i="3"/>
  <c r="B13" i="4"/>
  <c r="B11" i="4"/>
  <c r="A18" i="4"/>
  <c r="H7" i="4"/>
  <c r="A19" i="4"/>
  <c r="B15"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B18" i="4"/>
</calcChain>
</file>

<file path=xl/sharedStrings.xml><?xml version="1.0" encoding="utf-8"?>
<sst xmlns="http://schemas.openxmlformats.org/spreadsheetml/2006/main" count="110" uniqueCount="31">
  <si>
    <t>a</t>
    <phoneticPr fontId="1" type="noConversion"/>
  </si>
  <si>
    <t>c</t>
    <phoneticPr fontId="1" type="noConversion"/>
  </si>
  <si>
    <t>a-raw</t>
    <phoneticPr fontId="1" type="noConversion"/>
  </si>
  <si>
    <t>b-raw</t>
    <phoneticPr fontId="1" type="noConversion"/>
  </si>
  <si>
    <t>c-raw</t>
    <phoneticPr fontId="1" type="noConversion"/>
  </si>
  <si>
    <t>b</t>
    <phoneticPr fontId="1" type="noConversion"/>
  </si>
  <si>
    <t>x</t>
    <phoneticPr fontId="1" type="noConversion"/>
  </si>
  <si>
    <t>Low-X</t>
    <phoneticPr fontId="1" type="noConversion"/>
  </si>
  <si>
    <t>High-x</t>
    <phoneticPr fontId="1" type="noConversion"/>
  </si>
  <si>
    <t>Subintervals</t>
    <phoneticPr fontId="1" type="noConversion"/>
  </si>
  <si>
    <t>Del x</t>
    <phoneticPr fontId="1" type="noConversion"/>
  </si>
  <si>
    <t>f(x)</t>
    <phoneticPr fontId="1" type="noConversion"/>
  </si>
  <si>
    <t>d</t>
    <phoneticPr fontId="1" type="noConversion"/>
  </si>
  <si>
    <t>d-raw</t>
    <phoneticPr fontId="1" type="noConversion"/>
  </si>
  <si>
    <t>x</t>
    <phoneticPr fontId="1" type="noConversion"/>
  </si>
  <si>
    <t>p</t>
  </si>
  <si>
    <t>r</t>
  </si>
  <si>
    <t>m (mean)</t>
  </si>
  <si>
    <t>s (stand dev)</t>
  </si>
  <si>
    <t>x</t>
  </si>
  <si>
    <t>f(x)</t>
  </si>
  <si>
    <t>low x</t>
  </si>
  <si>
    <t>high x</t>
  </si>
  <si>
    <t>subdivisions</t>
  </si>
  <si>
    <t>del x</t>
  </si>
  <si>
    <t>M</t>
  </si>
  <si>
    <t>subintervals</t>
  </si>
  <si>
    <t>Mean</t>
  </si>
  <si>
    <t>Amplitude</t>
  </si>
  <si>
    <t>Period</t>
  </si>
  <si>
    <t>Shift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</si>
</sst>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name val="Times New Roman"/>
    </font>
    <font>
      <sz val="8"/>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f(x)=a x</a:t>
            </a:r>
            <a:r>
              <a:rPr lang="en-US" baseline="0"/>
              <a:t> + b</a:t>
            </a:r>
            <a:endParaRPr lang="en-US"/>
          </a:p>
        </c:rich>
      </c:tx>
      <c:overlay val="0"/>
    </c:title>
    <c:autoTitleDeleted val="0"/>
    <c:plotArea>
      <c:layout/>
      <c:scatterChart>
        <c:scatterStyle val="smoothMarker"/>
        <c:varyColors val="0"/>
        <c:ser>
          <c:idx val="0"/>
          <c:order val="0"/>
          <c:tx>
            <c:strRef>
              <c:f>Linear!$B$15</c:f>
              <c:strCache>
                <c:ptCount val="1"/>
                <c:pt idx="0">
                  <c:v>f(x)</c:v>
                </c:pt>
              </c:strCache>
            </c:strRef>
          </c:tx>
          <c:xVal>
            <c:numRef>
              <c:f>Linear!$A$16:$A$36</c:f>
              <c:numCache>
                <c:formatCode>General</c:formatCode>
                <c:ptCount val="21"/>
                <c:pt idx="0">
                  <c:v>-10.0</c:v>
                </c:pt>
                <c:pt idx="1">
                  <c:v>-9.0</c:v>
                </c:pt>
                <c:pt idx="2">
                  <c:v>-8.0</c:v>
                </c:pt>
                <c:pt idx="3">
                  <c:v>-7.0</c:v>
                </c:pt>
                <c:pt idx="4">
                  <c:v>-6.0</c:v>
                </c:pt>
                <c:pt idx="5">
                  <c:v>-5.0</c:v>
                </c:pt>
                <c:pt idx="6">
                  <c:v>-4.0</c:v>
                </c:pt>
                <c:pt idx="7">
                  <c:v>-3.0</c:v>
                </c:pt>
                <c:pt idx="8">
                  <c:v>-2.0</c:v>
                </c:pt>
                <c:pt idx="9">
                  <c:v>-1.0</c:v>
                </c:pt>
                <c:pt idx="10">
                  <c:v>0.0</c:v>
                </c:pt>
                <c:pt idx="11">
                  <c:v>1.0</c:v>
                </c:pt>
                <c:pt idx="12">
                  <c:v>2.0</c:v>
                </c:pt>
                <c:pt idx="13">
                  <c:v>3.0</c:v>
                </c:pt>
                <c:pt idx="14">
                  <c:v>4.0</c:v>
                </c:pt>
                <c:pt idx="15">
                  <c:v>5.0</c:v>
                </c:pt>
                <c:pt idx="16">
                  <c:v>6.0</c:v>
                </c:pt>
                <c:pt idx="17">
                  <c:v>7.0</c:v>
                </c:pt>
                <c:pt idx="18">
                  <c:v>8.0</c:v>
                </c:pt>
                <c:pt idx="19">
                  <c:v>9.0</c:v>
                </c:pt>
                <c:pt idx="20">
                  <c:v>10.0</c:v>
                </c:pt>
              </c:numCache>
            </c:numRef>
          </c:xVal>
          <c:yVal>
            <c:numRef>
              <c:f>Linear!$B$16:$B$36</c:f>
              <c:numCache>
                <c:formatCode>General</c:formatCode>
                <c:ptCount val="21"/>
                <c:pt idx="0">
                  <c:v>-35.3</c:v>
                </c:pt>
                <c:pt idx="1">
                  <c:v>-31.4</c:v>
                </c:pt>
                <c:pt idx="2">
                  <c:v>-27.5</c:v>
                </c:pt>
                <c:pt idx="3">
                  <c:v>-23.6</c:v>
                </c:pt>
                <c:pt idx="4">
                  <c:v>-19.7</c:v>
                </c:pt>
                <c:pt idx="5">
                  <c:v>-15.8</c:v>
                </c:pt>
                <c:pt idx="6">
                  <c:v>-11.9</c:v>
                </c:pt>
                <c:pt idx="7">
                  <c:v>-8.000000000000001</c:v>
                </c:pt>
                <c:pt idx="8">
                  <c:v>-4.100000000000001</c:v>
                </c:pt>
                <c:pt idx="9">
                  <c:v>-0.200000000000001</c:v>
                </c:pt>
                <c:pt idx="10">
                  <c:v>3.699999999999999</c:v>
                </c:pt>
                <c:pt idx="11">
                  <c:v>7.6</c:v>
                </c:pt>
                <c:pt idx="12">
                  <c:v>11.5</c:v>
                </c:pt>
                <c:pt idx="13">
                  <c:v>15.4</c:v>
                </c:pt>
                <c:pt idx="14">
                  <c:v>19.3</c:v>
                </c:pt>
                <c:pt idx="15">
                  <c:v>23.2</c:v>
                </c:pt>
                <c:pt idx="16">
                  <c:v>27.1</c:v>
                </c:pt>
                <c:pt idx="17">
                  <c:v>31.0</c:v>
                </c:pt>
                <c:pt idx="18">
                  <c:v>34.90000000000001</c:v>
                </c:pt>
                <c:pt idx="19">
                  <c:v>38.8</c:v>
                </c:pt>
                <c:pt idx="20">
                  <c:v>42.7</c:v>
                </c:pt>
              </c:numCache>
            </c:numRef>
          </c:yVal>
          <c:smooth val="1"/>
        </c:ser>
        <c:dLbls>
          <c:showLegendKey val="0"/>
          <c:showVal val="0"/>
          <c:showCatName val="0"/>
          <c:showSerName val="0"/>
          <c:showPercent val="0"/>
          <c:showBubbleSize val="0"/>
        </c:dLbls>
        <c:axId val="-2131832616"/>
        <c:axId val="-2131928664"/>
      </c:scatterChart>
      <c:valAx>
        <c:axId val="-2131832616"/>
        <c:scaling>
          <c:orientation val="minMax"/>
        </c:scaling>
        <c:delete val="0"/>
        <c:axPos val="b"/>
        <c:numFmt formatCode="General" sourceLinked="1"/>
        <c:majorTickMark val="out"/>
        <c:minorTickMark val="none"/>
        <c:tickLblPos val="nextTo"/>
        <c:crossAx val="-2131928664"/>
        <c:crosses val="autoZero"/>
        <c:crossBetween val="midCat"/>
      </c:valAx>
      <c:valAx>
        <c:axId val="-2131928664"/>
        <c:scaling>
          <c:orientation val="minMax"/>
        </c:scaling>
        <c:delete val="0"/>
        <c:axPos val="l"/>
        <c:majorGridlines/>
        <c:numFmt formatCode="General" sourceLinked="1"/>
        <c:majorTickMark val="out"/>
        <c:minorTickMark val="none"/>
        <c:tickLblPos val="nextTo"/>
        <c:crossAx val="-213183261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f(x)=ln( a x)</a:t>
            </a:r>
          </a:p>
        </c:rich>
      </c:tx>
      <c:overlay val="0"/>
    </c:title>
    <c:autoTitleDeleted val="0"/>
    <c:plotArea>
      <c:layout/>
      <c:scatterChart>
        <c:scatterStyle val="smoothMarker"/>
        <c:varyColors val="0"/>
        <c:ser>
          <c:idx val="0"/>
          <c:order val="0"/>
          <c:tx>
            <c:strRef>
              <c:f>Ln!$B$13</c:f>
              <c:strCache>
                <c:ptCount val="1"/>
                <c:pt idx="0">
                  <c:v>f(x)</c:v>
                </c:pt>
              </c:strCache>
            </c:strRef>
          </c:tx>
          <c:xVal>
            <c:numRef>
              <c:f>Ln!$A$14:$A$34</c:f>
              <c:numCache>
                <c:formatCode>General</c:formatCode>
                <c:ptCount val="21"/>
                <c:pt idx="0">
                  <c:v>0.1</c:v>
                </c:pt>
                <c:pt idx="1">
                  <c:v>0.595</c:v>
                </c:pt>
                <c:pt idx="2">
                  <c:v>1.09</c:v>
                </c:pt>
                <c:pt idx="3">
                  <c:v>1.585</c:v>
                </c:pt>
                <c:pt idx="4">
                  <c:v>2.08</c:v>
                </c:pt>
                <c:pt idx="5">
                  <c:v>2.575</c:v>
                </c:pt>
                <c:pt idx="6">
                  <c:v>3.07</c:v>
                </c:pt>
                <c:pt idx="7">
                  <c:v>3.565</c:v>
                </c:pt>
                <c:pt idx="8">
                  <c:v>4.06</c:v>
                </c:pt>
                <c:pt idx="9">
                  <c:v>4.555000000000001</c:v>
                </c:pt>
                <c:pt idx="10">
                  <c:v>5.050000000000001</c:v>
                </c:pt>
                <c:pt idx="11">
                  <c:v>5.545000000000001</c:v>
                </c:pt>
                <c:pt idx="12">
                  <c:v>6.040000000000001</c:v>
                </c:pt>
                <c:pt idx="13">
                  <c:v>6.535000000000001</c:v>
                </c:pt>
                <c:pt idx="14">
                  <c:v>7.030000000000001</c:v>
                </c:pt>
                <c:pt idx="15">
                  <c:v>7.525000000000001</c:v>
                </c:pt>
                <c:pt idx="16">
                  <c:v>8.020000000000001</c:v>
                </c:pt>
                <c:pt idx="17">
                  <c:v>8.515</c:v>
                </c:pt>
                <c:pt idx="18">
                  <c:v>9.01</c:v>
                </c:pt>
                <c:pt idx="19">
                  <c:v>9.505</c:v>
                </c:pt>
                <c:pt idx="20">
                  <c:v>9.999999999999998</c:v>
                </c:pt>
              </c:numCache>
            </c:numRef>
          </c:xVal>
          <c:yVal>
            <c:numRef>
              <c:f>Ln!$B$14:$B$34</c:f>
              <c:numCache>
                <c:formatCode>General</c:formatCode>
                <c:ptCount val="21"/>
                <c:pt idx="0">
                  <c:v>0.182321556793955</c:v>
                </c:pt>
                <c:pt idx="1">
                  <c:v>1.965712776351493</c:v>
                </c:pt>
                <c:pt idx="2">
                  <c:v>2.571084346029052</c:v>
                </c:pt>
                <c:pt idx="3">
                  <c:v>2.945491057117244</c:v>
                </c:pt>
                <c:pt idx="4">
                  <c:v>3.217274543501227</c:v>
                </c:pt>
                <c:pt idx="5">
                  <c:v>3.4307561839037</c:v>
                </c:pt>
                <c:pt idx="6">
                  <c:v>3.606584211387106</c:v>
                </c:pt>
                <c:pt idx="7">
                  <c:v>3.756070703654259</c:v>
                </c:pt>
                <c:pt idx="8">
                  <c:v>3.886089623401641</c:v>
                </c:pt>
                <c:pt idx="9">
                  <c:v>4.001132180499921</c:v>
                </c:pt>
                <c:pt idx="10">
                  <c:v>4.104294893075269</c:v>
                </c:pt>
                <c:pt idx="11">
                  <c:v>4.197803270590331</c:v>
                </c:pt>
                <c:pt idx="12">
                  <c:v>4.283310661734724</c:v>
                </c:pt>
                <c:pt idx="13">
                  <c:v>4.362078996864186</c:v>
                </c:pt>
                <c:pt idx="14">
                  <c:v>4.435093355610574</c:v>
                </c:pt>
                <c:pt idx="15">
                  <c:v>4.503137460422939</c:v>
                </c:pt>
                <c:pt idx="16">
                  <c:v>4.566845071666424</c:v>
                </c:pt>
                <c:pt idx="17">
                  <c:v>4.626735963902652</c:v>
                </c:pt>
                <c:pt idx="18">
                  <c:v>4.683241721408246</c:v>
                </c:pt>
                <c:pt idx="19">
                  <c:v>4.736724625728392</c:v>
                </c:pt>
                <c:pt idx="20">
                  <c:v>4.787491742782045</c:v>
                </c:pt>
              </c:numCache>
            </c:numRef>
          </c:yVal>
          <c:smooth val="1"/>
        </c:ser>
        <c:dLbls>
          <c:showLegendKey val="0"/>
          <c:showVal val="0"/>
          <c:showCatName val="0"/>
          <c:showSerName val="0"/>
          <c:showPercent val="0"/>
          <c:showBubbleSize val="0"/>
        </c:dLbls>
        <c:axId val="-2121987064"/>
        <c:axId val="-2121984040"/>
      </c:scatterChart>
      <c:valAx>
        <c:axId val="-2121987064"/>
        <c:scaling>
          <c:orientation val="minMax"/>
        </c:scaling>
        <c:delete val="0"/>
        <c:axPos val="b"/>
        <c:numFmt formatCode="General" sourceLinked="1"/>
        <c:majorTickMark val="out"/>
        <c:minorTickMark val="none"/>
        <c:tickLblPos val="nextTo"/>
        <c:crossAx val="-2121984040"/>
        <c:crosses val="autoZero"/>
        <c:crossBetween val="midCat"/>
      </c:valAx>
      <c:valAx>
        <c:axId val="-2121984040"/>
        <c:scaling>
          <c:orientation val="minMax"/>
        </c:scaling>
        <c:delete val="0"/>
        <c:axPos val="l"/>
        <c:majorGridlines/>
        <c:numFmt formatCode="General" sourceLinked="1"/>
        <c:majorTickMark val="out"/>
        <c:minorTickMark val="none"/>
        <c:tickLblPos val="nextTo"/>
        <c:crossAx val="-212198706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f(x)=a x^2 + b x + c</a:t>
            </a:r>
          </a:p>
        </c:rich>
      </c:tx>
      <c:overlay val="0"/>
    </c:title>
    <c:autoTitleDeleted val="0"/>
    <c:plotArea>
      <c:layout/>
      <c:scatterChart>
        <c:scatterStyle val="smoothMarker"/>
        <c:varyColors val="0"/>
        <c:ser>
          <c:idx val="0"/>
          <c:order val="0"/>
          <c:tx>
            <c:strRef>
              <c:f>Quadratic!$B$17</c:f>
              <c:strCache>
                <c:ptCount val="1"/>
                <c:pt idx="0">
                  <c:v>f(x)</c:v>
                </c:pt>
              </c:strCache>
            </c:strRef>
          </c:tx>
          <c:xVal>
            <c:numRef>
              <c:f>Quadratic!$A$18:$A$38</c:f>
              <c:numCache>
                <c:formatCode>General</c:formatCode>
                <c:ptCount val="21"/>
                <c:pt idx="0">
                  <c:v>-10.0</c:v>
                </c:pt>
                <c:pt idx="1">
                  <c:v>-9.0</c:v>
                </c:pt>
                <c:pt idx="2">
                  <c:v>-8.0</c:v>
                </c:pt>
                <c:pt idx="3">
                  <c:v>-7.0</c:v>
                </c:pt>
                <c:pt idx="4">
                  <c:v>-6.0</c:v>
                </c:pt>
                <c:pt idx="5">
                  <c:v>-5.0</c:v>
                </c:pt>
                <c:pt idx="6">
                  <c:v>-4.0</c:v>
                </c:pt>
                <c:pt idx="7">
                  <c:v>-3.0</c:v>
                </c:pt>
                <c:pt idx="8">
                  <c:v>-2.0</c:v>
                </c:pt>
                <c:pt idx="9">
                  <c:v>-1.0</c:v>
                </c:pt>
                <c:pt idx="10">
                  <c:v>0.0</c:v>
                </c:pt>
                <c:pt idx="11">
                  <c:v>1.0</c:v>
                </c:pt>
                <c:pt idx="12">
                  <c:v>2.0</c:v>
                </c:pt>
                <c:pt idx="13">
                  <c:v>3.0</c:v>
                </c:pt>
                <c:pt idx="14">
                  <c:v>4.0</c:v>
                </c:pt>
                <c:pt idx="15">
                  <c:v>5.0</c:v>
                </c:pt>
                <c:pt idx="16">
                  <c:v>6.0</c:v>
                </c:pt>
                <c:pt idx="17">
                  <c:v>7.0</c:v>
                </c:pt>
                <c:pt idx="18">
                  <c:v>8.0</c:v>
                </c:pt>
                <c:pt idx="19">
                  <c:v>9.0</c:v>
                </c:pt>
                <c:pt idx="20">
                  <c:v>10.0</c:v>
                </c:pt>
              </c:numCache>
            </c:numRef>
          </c:xVal>
          <c:yVal>
            <c:numRef>
              <c:f>Quadratic!$B$18:$B$38</c:f>
              <c:numCache>
                <c:formatCode>General</c:formatCode>
                <c:ptCount val="21"/>
                <c:pt idx="0">
                  <c:v>-151.0</c:v>
                </c:pt>
                <c:pt idx="1">
                  <c:v>-126.0</c:v>
                </c:pt>
                <c:pt idx="2">
                  <c:v>-103.0</c:v>
                </c:pt>
                <c:pt idx="3">
                  <c:v>-82.0</c:v>
                </c:pt>
                <c:pt idx="4">
                  <c:v>-63.0</c:v>
                </c:pt>
                <c:pt idx="5">
                  <c:v>-46.0</c:v>
                </c:pt>
                <c:pt idx="6">
                  <c:v>-31.0</c:v>
                </c:pt>
                <c:pt idx="7">
                  <c:v>-18.0</c:v>
                </c:pt>
                <c:pt idx="8">
                  <c:v>-7.0</c:v>
                </c:pt>
                <c:pt idx="9">
                  <c:v>2.0</c:v>
                </c:pt>
                <c:pt idx="10">
                  <c:v>9.0</c:v>
                </c:pt>
                <c:pt idx="11">
                  <c:v>14.0</c:v>
                </c:pt>
                <c:pt idx="12">
                  <c:v>17.0</c:v>
                </c:pt>
                <c:pt idx="13">
                  <c:v>18.0</c:v>
                </c:pt>
                <c:pt idx="14">
                  <c:v>17.0</c:v>
                </c:pt>
                <c:pt idx="15">
                  <c:v>14.0</c:v>
                </c:pt>
                <c:pt idx="16">
                  <c:v>9.0</c:v>
                </c:pt>
                <c:pt idx="17">
                  <c:v>2.0</c:v>
                </c:pt>
                <c:pt idx="18">
                  <c:v>-7.0</c:v>
                </c:pt>
                <c:pt idx="19">
                  <c:v>-18.0</c:v>
                </c:pt>
                <c:pt idx="20">
                  <c:v>-31.0</c:v>
                </c:pt>
              </c:numCache>
            </c:numRef>
          </c:yVal>
          <c:smooth val="1"/>
        </c:ser>
        <c:dLbls>
          <c:showLegendKey val="0"/>
          <c:showVal val="0"/>
          <c:showCatName val="0"/>
          <c:showSerName val="0"/>
          <c:showPercent val="0"/>
          <c:showBubbleSize val="0"/>
        </c:dLbls>
        <c:axId val="-2137442088"/>
        <c:axId val="-2137288328"/>
      </c:scatterChart>
      <c:valAx>
        <c:axId val="-2137442088"/>
        <c:scaling>
          <c:orientation val="minMax"/>
        </c:scaling>
        <c:delete val="0"/>
        <c:axPos val="b"/>
        <c:numFmt formatCode="General" sourceLinked="1"/>
        <c:majorTickMark val="out"/>
        <c:minorTickMark val="none"/>
        <c:tickLblPos val="nextTo"/>
        <c:crossAx val="-2137288328"/>
        <c:crosses val="autoZero"/>
        <c:crossBetween val="midCat"/>
      </c:valAx>
      <c:valAx>
        <c:axId val="-2137288328"/>
        <c:scaling>
          <c:orientation val="minMax"/>
        </c:scaling>
        <c:delete val="0"/>
        <c:axPos val="l"/>
        <c:majorGridlines/>
        <c:numFmt formatCode="General" sourceLinked="1"/>
        <c:majorTickMark val="out"/>
        <c:minorTickMark val="none"/>
        <c:tickLblPos val="nextTo"/>
        <c:crossAx val="-213744208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f(x)= a x^3 + b x^2 + c x + d</a:t>
            </a:r>
          </a:p>
        </c:rich>
      </c:tx>
      <c:layout>
        <c:manualLayout>
          <c:xMode val="edge"/>
          <c:yMode val="edge"/>
          <c:x val="0.212036089238845"/>
          <c:y val="0.0138888888888889"/>
        </c:manualLayout>
      </c:layout>
      <c:overlay val="0"/>
    </c:title>
    <c:autoTitleDeleted val="0"/>
    <c:plotArea>
      <c:layout/>
      <c:scatterChart>
        <c:scatterStyle val="smoothMarker"/>
        <c:varyColors val="0"/>
        <c:ser>
          <c:idx val="0"/>
          <c:order val="0"/>
          <c:tx>
            <c:strRef>
              <c:f>Cubic!$B$19</c:f>
              <c:strCache>
                <c:ptCount val="1"/>
                <c:pt idx="0">
                  <c:v>f(x)</c:v>
                </c:pt>
              </c:strCache>
            </c:strRef>
          </c:tx>
          <c:xVal>
            <c:numRef>
              <c:f>Cubic!$A$20:$A$40</c:f>
              <c:numCache>
                <c:formatCode>General</c:formatCode>
                <c:ptCount val="21"/>
                <c:pt idx="0">
                  <c:v>-3.0</c:v>
                </c:pt>
                <c:pt idx="1">
                  <c:v>-2.5</c:v>
                </c:pt>
                <c:pt idx="2">
                  <c:v>-2.0</c:v>
                </c:pt>
                <c:pt idx="3">
                  <c:v>-1.5</c:v>
                </c:pt>
                <c:pt idx="4">
                  <c:v>-1.0</c:v>
                </c:pt>
                <c:pt idx="5">
                  <c:v>-0.5</c:v>
                </c:pt>
                <c:pt idx="6">
                  <c:v>0.0</c:v>
                </c:pt>
                <c:pt idx="7">
                  <c:v>0.5</c:v>
                </c:pt>
                <c:pt idx="8">
                  <c:v>1.0</c:v>
                </c:pt>
                <c:pt idx="9">
                  <c:v>1.5</c:v>
                </c:pt>
                <c:pt idx="10">
                  <c:v>2.0</c:v>
                </c:pt>
                <c:pt idx="11">
                  <c:v>2.5</c:v>
                </c:pt>
                <c:pt idx="12">
                  <c:v>3.0</c:v>
                </c:pt>
                <c:pt idx="13">
                  <c:v>3.5</c:v>
                </c:pt>
                <c:pt idx="14">
                  <c:v>4.0</c:v>
                </c:pt>
                <c:pt idx="15">
                  <c:v>4.5</c:v>
                </c:pt>
                <c:pt idx="16">
                  <c:v>5.0</c:v>
                </c:pt>
                <c:pt idx="17">
                  <c:v>5.5</c:v>
                </c:pt>
                <c:pt idx="18">
                  <c:v>6.0</c:v>
                </c:pt>
                <c:pt idx="19">
                  <c:v>6.5</c:v>
                </c:pt>
                <c:pt idx="20">
                  <c:v>7.0</c:v>
                </c:pt>
              </c:numCache>
            </c:numRef>
          </c:xVal>
          <c:yVal>
            <c:numRef>
              <c:f>Cubic!$B$20:$B$40</c:f>
              <c:numCache>
                <c:formatCode>General</c:formatCode>
                <c:ptCount val="21"/>
                <c:pt idx="0">
                  <c:v>-109.5</c:v>
                </c:pt>
                <c:pt idx="1">
                  <c:v>-74.375</c:v>
                </c:pt>
                <c:pt idx="2">
                  <c:v>-47.0</c:v>
                </c:pt>
                <c:pt idx="3">
                  <c:v>-26.625</c:v>
                </c:pt>
                <c:pt idx="4">
                  <c:v>-12.5</c:v>
                </c:pt>
                <c:pt idx="5">
                  <c:v>-3.875</c:v>
                </c:pt>
                <c:pt idx="6">
                  <c:v>0.0</c:v>
                </c:pt>
                <c:pt idx="7">
                  <c:v>-0.125</c:v>
                </c:pt>
                <c:pt idx="8">
                  <c:v>-3.5</c:v>
                </c:pt>
                <c:pt idx="9">
                  <c:v>-9.375</c:v>
                </c:pt>
                <c:pt idx="10">
                  <c:v>-17.0</c:v>
                </c:pt>
                <c:pt idx="11">
                  <c:v>-25.625</c:v>
                </c:pt>
                <c:pt idx="12">
                  <c:v>-34.5</c:v>
                </c:pt>
                <c:pt idx="13">
                  <c:v>-42.875</c:v>
                </c:pt>
                <c:pt idx="14">
                  <c:v>-50.0</c:v>
                </c:pt>
                <c:pt idx="15">
                  <c:v>-55.125</c:v>
                </c:pt>
                <c:pt idx="16">
                  <c:v>-57.5</c:v>
                </c:pt>
                <c:pt idx="17">
                  <c:v>-56.375</c:v>
                </c:pt>
                <c:pt idx="18">
                  <c:v>-51.0</c:v>
                </c:pt>
                <c:pt idx="19">
                  <c:v>-40.625</c:v>
                </c:pt>
                <c:pt idx="20">
                  <c:v>-24.5</c:v>
                </c:pt>
              </c:numCache>
            </c:numRef>
          </c:yVal>
          <c:smooth val="1"/>
        </c:ser>
        <c:dLbls>
          <c:showLegendKey val="0"/>
          <c:showVal val="0"/>
          <c:showCatName val="0"/>
          <c:showSerName val="0"/>
          <c:showPercent val="0"/>
          <c:showBubbleSize val="0"/>
        </c:dLbls>
        <c:axId val="-2137207256"/>
        <c:axId val="-2137195864"/>
      </c:scatterChart>
      <c:valAx>
        <c:axId val="-2137207256"/>
        <c:scaling>
          <c:orientation val="minMax"/>
        </c:scaling>
        <c:delete val="0"/>
        <c:axPos val="b"/>
        <c:numFmt formatCode="General" sourceLinked="1"/>
        <c:majorTickMark val="out"/>
        <c:minorTickMark val="none"/>
        <c:tickLblPos val="nextTo"/>
        <c:crossAx val="-2137195864"/>
        <c:crosses val="autoZero"/>
        <c:crossBetween val="midCat"/>
      </c:valAx>
      <c:valAx>
        <c:axId val="-2137195864"/>
        <c:scaling>
          <c:orientation val="minMax"/>
        </c:scaling>
        <c:delete val="0"/>
        <c:axPos val="l"/>
        <c:majorGridlines/>
        <c:numFmt formatCode="General" sourceLinked="1"/>
        <c:majorTickMark val="out"/>
        <c:minorTickMark val="none"/>
        <c:tickLblPos val="nextTo"/>
        <c:crossAx val="-213720725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f(x) = p exp(r x)</a:t>
            </a:r>
          </a:p>
        </c:rich>
      </c:tx>
      <c:overlay val="0"/>
    </c:title>
    <c:autoTitleDeleted val="0"/>
    <c:plotArea>
      <c:layout/>
      <c:scatterChart>
        <c:scatterStyle val="smoothMarker"/>
        <c:varyColors val="0"/>
        <c:ser>
          <c:idx val="0"/>
          <c:order val="0"/>
          <c:tx>
            <c:strRef>
              <c:f>Exponential!$B$15</c:f>
              <c:strCache>
                <c:ptCount val="1"/>
                <c:pt idx="0">
                  <c:v>f(x)</c:v>
                </c:pt>
              </c:strCache>
            </c:strRef>
          </c:tx>
          <c:xVal>
            <c:numRef>
              <c:f>Exponential!$A$16:$A$36</c:f>
              <c:numCache>
                <c:formatCode>General</c:formatCode>
                <c:ptCount val="21"/>
                <c:pt idx="0">
                  <c:v>-10.0</c:v>
                </c:pt>
                <c:pt idx="1">
                  <c:v>-9.0</c:v>
                </c:pt>
                <c:pt idx="2">
                  <c:v>-8.0</c:v>
                </c:pt>
                <c:pt idx="3">
                  <c:v>-7.0</c:v>
                </c:pt>
                <c:pt idx="4">
                  <c:v>-6.0</c:v>
                </c:pt>
                <c:pt idx="5">
                  <c:v>-5.0</c:v>
                </c:pt>
                <c:pt idx="6">
                  <c:v>-4.0</c:v>
                </c:pt>
                <c:pt idx="7">
                  <c:v>-3.0</c:v>
                </c:pt>
                <c:pt idx="8">
                  <c:v>-2.0</c:v>
                </c:pt>
                <c:pt idx="9">
                  <c:v>-1.0</c:v>
                </c:pt>
                <c:pt idx="10">
                  <c:v>0.0</c:v>
                </c:pt>
                <c:pt idx="11">
                  <c:v>1.0</c:v>
                </c:pt>
                <c:pt idx="12">
                  <c:v>2.0</c:v>
                </c:pt>
                <c:pt idx="13">
                  <c:v>3.0</c:v>
                </c:pt>
                <c:pt idx="14">
                  <c:v>4.0</c:v>
                </c:pt>
                <c:pt idx="15">
                  <c:v>5.0</c:v>
                </c:pt>
                <c:pt idx="16">
                  <c:v>6.0</c:v>
                </c:pt>
                <c:pt idx="17">
                  <c:v>7.0</c:v>
                </c:pt>
                <c:pt idx="18">
                  <c:v>8.0</c:v>
                </c:pt>
                <c:pt idx="19">
                  <c:v>9.0</c:v>
                </c:pt>
                <c:pt idx="20">
                  <c:v>10.0</c:v>
                </c:pt>
              </c:numCache>
            </c:numRef>
          </c:xVal>
          <c:yVal>
            <c:numRef>
              <c:f>Exponential!$B$16:$B$36</c:f>
              <c:numCache>
                <c:formatCode>General</c:formatCode>
                <c:ptCount val="21"/>
                <c:pt idx="0">
                  <c:v>0.00644475565933255</c:v>
                </c:pt>
                <c:pt idx="1">
                  <c:v>0.011743110450793</c:v>
                </c:pt>
                <c:pt idx="2">
                  <c:v>0.0213973423274521</c:v>
                </c:pt>
                <c:pt idx="3">
                  <c:v>0.0389884997332421</c:v>
                </c:pt>
                <c:pt idx="4">
                  <c:v>0.0710416783629608</c:v>
                </c:pt>
                <c:pt idx="5">
                  <c:v>0.129446377756446</c:v>
                </c:pt>
                <c:pt idx="6">
                  <c:v>0.235866678552473</c:v>
                </c:pt>
                <c:pt idx="7">
                  <c:v>0.429777109376125</c:v>
                </c:pt>
                <c:pt idx="8">
                  <c:v>0.783104950971726</c:v>
                </c:pt>
                <c:pt idx="9">
                  <c:v>1.426910253844469</c:v>
                </c:pt>
                <c:pt idx="10">
                  <c:v>2.6</c:v>
                </c:pt>
                <c:pt idx="11">
                  <c:v>4.73750888101532</c:v>
                </c:pt>
                <c:pt idx="12">
                  <c:v>8.632303999115015</c:v>
                </c:pt>
                <c:pt idx="13">
                  <c:v>15.72908340747364</c:v>
                </c:pt>
                <c:pt idx="14">
                  <c:v>28.66025858966812</c:v>
                </c:pt>
                <c:pt idx="15">
                  <c:v>52.22239600028783</c:v>
                </c:pt>
                <c:pt idx="16">
                  <c:v>95.15540955356255</c:v>
                </c:pt>
                <c:pt idx="17">
                  <c:v>173.3844607064049</c:v>
                </c:pt>
                <c:pt idx="18">
                  <c:v>315.9270855487098</c:v>
                </c:pt>
                <c:pt idx="19">
                  <c:v>575.6566821308845</c:v>
                </c:pt>
                <c:pt idx="20">
                  <c:v>1048.914863081107</c:v>
                </c:pt>
              </c:numCache>
            </c:numRef>
          </c:yVal>
          <c:smooth val="1"/>
        </c:ser>
        <c:dLbls>
          <c:showLegendKey val="0"/>
          <c:showVal val="0"/>
          <c:showCatName val="0"/>
          <c:showSerName val="0"/>
          <c:showPercent val="0"/>
          <c:showBubbleSize val="0"/>
        </c:dLbls>
        <c:axId val="-2131104152"/>
        <c:axId val="-2131101192"/>
      </c:scatterChart>
      <c:valAx>
        <c:axId val="-2131104152"/>
        <c:scaling>
          <c:orientation val="minMax"/>
        </c:scaling>
        <c:delete val="0"/>
        <c:axPos val="b"/>
        <c:numFmt formatCode="General" sourceLinked="1"/>
        <c:majorTickMark val="out"/>
        <c:minorTickMark val="none"/>
        <c:tickLblPos val="nextTo"/>
        <c:crossAx val="-2131101192"/>
        <c:crosses val="autoZero"/>
        <c:crossBetween val="midCat"/>
      </c:valAx>
      <c:valAx>
        <c:axId val="-2131101192"/>
        <c:scaling>
          <c:orientation val="minMax"/>
        </c:scaling>
        <c:delete val="0"/>
        <c:axPos val="l"/>
        <c:majorGridlines/>
        <c:numFmt formatCode="General" sourceLinked="1"/>
        <c:majorTickMark val="out"/>
        <c:minorTickMark val="none"/>
        <c:tickLblPos val="nextTo"/>
        <c:crossAx val="-213110415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f(x)= logistic growth</a:t>
            </a:r>
          </a:p>
          <a:p>
            <a:pPr>
              <a:defRPr/>
            </a:pPr>
            <a:r>
              <a:rPr lang="en-US"/>
              <a:t>=M/(1+a exp(r x))</a:t>
            </a:r>
          </a:p>
        </c:rich>
      </c:tx>
      <c:overlay val="0"/>
    </c:title>
    <c:autoTitleDeleted val="0"/>
    <c:plotArea>
      <c:layout/>
      <c:scatterChart>
        <c:scatterStyle val="smoothMarker"/>
        <c:varyColors val="0"/>
        <c:ser>
          <c:idx val="0"/>
          <c:order val="0"/>
          <c:tx>
            <c:strRef>
              <c:f>Logisitc!$B$17</c:f>
              <c:strCache>
                <c:ptCount val="1"/>
                <c:pt idx="0">
                  <c:v>f(x)</c:v>
                </c:pt>
              </c:strCache>
            </c:strRef>
          </c:tx>
          <c:xVal>
            <c:numRef>
              <c:f>Logisitc!$A$18:$A$38</c:f>
              <c:numCache>
                <c:formatCode>General</c:formatCode>
                <c:ptCount val="21"/>
                <c:pt idx="0">
                  <c:v>-5.0</c:v>
                </c:pt>
                <c:pt idx="1">
                  <c:v>-4.5</c:v>
                </c:pt>
                <c:pt idx="2">
                  <c:v>-4.0</c:v>
                </c:pt>
                <c:pt idx="3">
                  <c:v>-3.5</c:v>
                </c:pt>
                <c:pt idx="4">
                  <c:v>-3.0</c:v>
                </c:pt>
                <c:pt idx="5">
                  <c:v>-2.5</c:v>
                </c:pt>
                <c:pt idx="6">
                  <c:v>-2.0</c:v>
                </c:pt>
                <c:pt idx="7">
                  <c:v>-1.5</c:v>
                </c:pt>
                <c:pt idx="8">
                  <c:v>-1.0</c:v>
                </c:pt>
                <c:pt idx="9">
                  <c:v>-0.5</c:v>
                </c:pt>
                <c:pt idx="10">
                  <c:v>0.0</c:v>
                </c:pt>
                <c:pt idx="11">
                  <c:v>0.5</c:v>
                </c:pt>
                <c:pt idx="12">
                  <c:v>1.0</c:v>
                </c:pt>
                <c:pt idx="13">
                  <c:v>1.5</c:v>
                </c:pt>
                <c:pt idx="14">
                  <c:v>2.0</c:v>
                </c:pt>
                <c:pt idx="15">
                  <c:v>2.5</c:v>
                </c:pt>
                <c:pt idx="16">
                  <c:v>3.0</c:v>
                </c:pt>
                <c:pt idx="17">
                  <c:v>3.5</c:v>
                </c:pt>
                <c:pt idx="18">
                  <c:v>4.0</c:v>
                </c:pt>
                <c:pt idx="19">
                  <c:v>4.5</c:v>
                </c:pt>
                <c:pt idx="20">
                  <c:v>5.0</c:v>
                </c:pt>
              </c:numCache>
            </c:numRef>
          </c:xVal>
          <c:yVal>
            <c:numRef>
              <c:f>Logisitc!$B$18:$B$38</c:f>
              <c:numCache>
                <c:formatCode>General</c:formatCode>
                <c:ptCount val="21"/>
                <c:pt idx="0">
                  <c:v>3.98293700535626E-14</c:v>
                </c:pt>
                <c:pt idx="1">
                  <c:v>8.4101086681363E-13</c:v>
                </c:pt>
                <c:pt idx="2">
                  <c:v>1.77582341157941E-11</c:v>
                </c:pt>
                <c:pt idx="3">
                  <c:v>3.74971229657618E-10</c:v>
                </c:pt>
                <c:pt idx="4">
                  <c:v>7.91764664783413E-9</c:v>
                </c:pt>
                <c:pt idx="5">
                  <c:v>1.67183829328309E-7</c:v>
                </c:pt>
                <c:pt idx="6">
                  <c:v>3.53014117021532E-6</c:v>
                </c:pt>
                <c:pt idx="7">
                  <c:v>7.4538823418722E-5</c:v>
                </c:pt>
                <c:pt idx="8">
                  <c:v>0.00157332317932842</c:v>
                </c:pt>
                <c:pt idx="9">
                  <c:v>0.0329604780311562</c:v>
                </c:pt>
                <c:pt idx="10">
                  <c:v>0.597014925373134</c:v>
                </c:pt>
                <c:pt idx="11">
                  <c:v>3.149740550010067</c:v>
                </c:pt>
                <c:pt idx="12">
                  <c:v>3.949508121638936</c:v>
                </c:pt>
                <c:pt idx="13">
                  <c:v>3.997579653902886</c:v>
                </c:pt>
                <c:pt idx="14">
                  <c:v>3.999885308900764</c:v>
                </c:pt>
                <c:pt idx="15">
                  <c:v>3.999994568204534</c:v>
                </c:pt>
                <c:pt idx="16">
                  <c:v>3.999999742755676</c:v>
                </c:pt>
                <c:pt idx="17">
                  <c:v>3.999999987817184</c:v>
                </c:pt>
                <c:pt idx="18">
                  <c:v>3.999999999423035</c:v>
                </c:pt>
                <c:pt idx="19">
                  <c:v>3.999999999972675</c:v>
                </c:pt>
                <c:pt idx="20">
                  <c:v>3.999999999998706</c:v>
                </c:pt>
              </c:numCache>
            </c:numRef>
          </c:yVal>
          <c:smooth val="1"/>
        </c:ser>
        <c:dLbls>
          <c:showLegendKey val="0"/>
          <c:showVal val="0"/>
          <c:showCatName val="0"/>
          <c:showSerName val="0"/>
          <c:showPercent val="0"/>
          <c:showBubbleSize val="0"/>
        </c:dLbls>
        <c:axId val="-2118712536"/>
        <c:axId val="-2118709576"/>
      </c:scatterChart>
      <c:valAx>
        <c:axId val="-2118712536"/>
        <c:scaling>
          <c:orientation val="minMax"/>
        </c:scaling>
        <c:delete val="0"/>
        <c:axPos val="b"/>
        <c:numFmt formatCode="General" sourceLinked="1"/>
        <c:majorTickMark val="out"/>
        <c:minorTickMark val="none"/>
        <c:tickLblPos val="nextTo"/>
        <c:crossAx val="-2118709576"/>
        <c:crosses val="autoZero"/>
        <c:crossBetween val="midCat"/>
      </c:valAx>
      <c:valAx>
        <c:axId val="-2118709576"/>
        <c:scaling>
          <c:orientation val="minMax"/>
        </c:scaling>
        <c:delete val="0"/>
        <c:axPos val="l"/>
        <c:majorGridlines/>
        <c:numFmt formatCode="General" sourceLinked="1"/>
        <c:majorTickMark val="out"/>
        <c:minorTickMark val="none"/>
        <c:tickLblPos val="nextTo"/>
        <c:crossAx val="-211871253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f(x)= m+a*sin(2π(x-shift)/period)</a:t>
            </a:r>
          </a:p>
          <a:p>
            <a:pPr>
              <a:defRPr/>
            </a:pPr>
            <a:r>
              <a:rPr lang="en-US"/>
              <a:t>=sinusoidal curve</a:t>
            </a:r>
          </a:p>
        </c:rich>
      </c:tx>
      <c:overlay val="0"/>
    </c:title>
    <c:autoTitleDeleted val="0"/>
    <c:plotArea>
      <c:layout/>
      <c:scatterChart>
        <c:scatterStyle val="smoothMarker"/>
        <c:varyColors val="0"/>
        <c:ser>
          <c:idx val="0"/>
          <c:order val="0"/>
          <c:tx>
            <c:strRef>
              <c:f>Sinusoidal!$B$19</c:f>
              <c:strCache>
                <c:ptCount val="1"/>
                <c:pt idx="0">
                  <c:v>f(x)</c:v>
                </c:pt>
              </c:strCache>
            </c:strRef>
          </c:tx>
          <c:xVal>
            <c:numRef>
              <c:f>Sinusoidal!$A$20:$A$40</c:f>
              <c:numCache>
                <c:formatCode>General</c:formatCode>
                <c:ptCount val="2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numCache>
            </c:numRef>
          </c:xVal>
          <c:yVal>
            <c:numRef>
              <c:f>Sinusoidal!$B$20:$B$40</c:f>
              <c:numCache>
                <c:formatCode>General</c:formatCode>
                <c:ptCount val="21"/>
                <c:pt idx="0">
                  <c:v>7.1</c:v>
                </c:pt>
                <c:pt idx="1">
                  <c:v>6.430127018922193</c:v>
                </c:pt>
                <c:pt idx="2">
                  <c:v>4.6</c:v>
                </c:pt>
                <c:pt idx="3">
                  <c:v>2.1</c:v>
                </c:pt>
                <c:pt idx="4">
                  <c:v>-0.399999999999999</c:v>
                </c:pt>
                <c:pt idx="5">
                  <c:v>-2.230127018922192</c:v>
                </c:pt>
                <c:pt idx="6">
                  <c:v>-2.9</c:v>
                </c:pt>
                <c:pt idx="7">
                  <c:v>-2.230127018922193</c:v>
                </c:pt>
                <c:pt idx="8">
                  <c:v>-0.400000000000003</c:v>
                </c:pt>
                <c:pt idx="9">
                  <c:v>2.099999999999998</c:v>
                </c:pt>
                <c:pt idx="10">
                  <c:v>4.6</c:v>
                </c:pt>
                <c:pt idx="11">
                  <c:v>6.430127018922191</c:v>
                </c:pt>
                <c:pt idx="12">
                  <c:v>7.1</c:v>
                </c:pt>
                <c:pt idx="13">
                  <c:v>6.430127018922195</c:v>
                </c:pt>
                <c:pt idx="14">
                  <c:v>4.599999999999999</c:v>
                </c:pt>
                <c:pt idx="15">
                  <c:v>2.100000000000001</c:v>
                </c:pt>
                <c:pt idx="16">
                  <c:v>-0.399999999999996</c:v>
                </c:pt>
                <c:pt idx="17">
                  <c:v>-2.230127018922193</c:v>
                </c:pt>
                <c:pt idx="18">
                  <c:v>-2.9</c:v>
                </c:pt>
                <c:pt idx="19">
                  <c:v>-2.230127018922195</c:v>
                </c:pt>
                <c:pt idx="20">
                  <c:v>-0.400000000000007</c:v>
                </c:pt>
              </c:numCache>
            </c:numRef>
          </c:yVal>
          <c:smooth val="1"/>
        </c:ser>
        <c:dLbls>
          <c:showLegendKey val="0"/>
          <c:showVal val="0"/>
          <c:showCatName val="0"/>
          <c:showSerName val="0"/>
          <c:showPercent val="0"/>
          <c:showBubbleSize val="0"/>
        </c:dLbls>
        <c:axId val="-2138385448"/>
        <c:axId val="-2138382488"/>
      </c:scatterChart>
      <c:valAx>
        <c:axId val="-2138385448"/>
        <c:scaling>
          <c:orientation val="minMax"/>
        </c:scaling>
        <c:delete val="0"/>
        <c:axPos val="b"/>
        <c:numFmt formatCode="General" sourceLinked="1"/>
        <c:majorTickMark val="out"/>
        <c:minorTickMark val="none"/>
        <c:tickLblPos val="nextTo"/>
        <c:crossAx val="-2138382488"/>
        <c:crosses val="autoZero"/>
        <c:crossBetween val="midCat"/>
      </c:valAx>
      <c:valAx>
        <c:axId val="-2138382488"/>
        <c:scaling>
          <c:orientation val="minMax"/>
        </c:scaling>
        <c:delete val="0"/>
        <c:axPos val="l"/>
        <c:majorGridlines/>
        <c:numFmt formatCode="General" sourceLinked="1"/>
        <c:majorTickMark val="out"/>
        <c:minorTickMark val="none"/>
        <c:tickLblPos val="nextTo"/>
        <c:crossAx val="-213838544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f(x)= Normal distribution</a:t>
            </a:r>
          </a:p>
          <a:p>
            <a:pPr>
              <a:defRPr/>
            </a:pPr>
            <a:r>
              <a:rPr lang="en-US"/>
              <a:t>=a exp(-(((x-m)/s)^2))</a:t>
            </a:r>
          </a:p>
        </c:rich>
      </c:tx>
      <c:overlay val="0"/>
    </c:title>
    <c:autoTitleDeleted val="0"/>
    <c:plotArea>
      <c:layout/>
      <c:scatterChart>
        <c:scatterStyle val="smoothMarker"/>
        <c:varyColors val="0"/>
        <c:ser>
          <c:idx val="0"/>
          <c:order val="0"/>
          <c:tx>
            <c:strRef>
              <c:f>Normal!$B$17</c:f>
              <c:strCache>
                <c:ptCount val="1"/>
                <c:pt idx="0">
                  <c:v>f(x)</c:v>
                </c:pt>
              </c:strCache>
            </c:strRef>
          </c:tx>
          <c:xVal>
            <c:numRef>
              <c:f>Normal!$A$18:$A$118</c:f>
              <c:numCache>
                <c:formatCode>General</c:formatCode>
                <c:ptCount val="101"/>
                <c:pt idx="0">
                  <c:v>-5.0</c:v>
                </c:pt>
                <c:pt idx="1">
                  <c:v>-4.9</c:v>
                </c:pt>
                <c:pt idx="2">
                  <c:v>-4.800000000000001</c:v>
                </c:pt>
                <c:pt idx="3">
                  <c:v>-4.700000000000001</c:v>
                </c:pt>
                <c:pt idx="4">
                  <c:v>-4.600000000000001</c:v>
                </c:pt>
                <c:pt idx="5">
                  <c:v>-4.500000000000002</c:v>
                </c:pt>
                <c:pt idx="6">
                  <c:v>-4.400000000000002</c:v>
                </c:pt>
                <c:pt idx="7">
                  <c:v>-4.300000000000002</c:v>
                </c:pt>
                <c:pt idx="8">
                  <c:v>-4.200000000000003</c:v>
                </c:pt>
                <c:pt idx="9">
                  <c:v>-4.100000000000003</c:v>
                </c:pt>
                <c:pt idx="10">
                  <c:v>-4.000000000000004</c:v>
                </c:pt>
                <c:pt idx="11">
                  <c:v>-3.900000000000003</c:v>
                </c:pt>
                <c:pt idx="12">
                  <c:v>-3.800000000000003</c:v>
                </c:pt>
                <c:pt idx="13">
                  <c:v>-3.700000000000003</c:v>
                </c:pt>
                <c:pt idx="14">
                  <c:v>-3.600000000000003</c:v>
                </c:pt>
                <c:pt idx="15">
                  <c:v>-3.500000000000003</c:v>
                </c:pt>
                <c:pt idx="16">
                  <c:v>-3.400000000000003</c:v>
                </c:pt>
                <c:pt idx="17">
                  <c:v>-3.300000000000003</c:v>
                </c:pt>
                <c:pt idx="18">
                  <c:v>-3.200000000000003</c:v>
                </c:pt>
                <c:pt idx="19">
                  <c:v>-3.100000000000003</c:v>
                </c:pt>
                <c:pt idx="20">
                  <c:v>-3.000000000000003</c:v>
                </c:pt>
                <c:pt idx="21">
                  <c:v>-2.900000000000003</c:v>
                </c:pt>
                <c:pt idx="22">
                  <c:v>-2.800000000000002</c:v>
                </c:pt>
                <c:pt idx="23">
                  <c:v>-2.700000000000002</c:v>
                </c:pt>
                <c:pt idx="24">
                  <c:v>-2.600000000000002</c:v>
                </c:pt>
                <c:pt idx="25">
                  <c:v>-2.500000000000002</c:v>
                </c:pt>
                <c:pt idx="26">
                  <c:v>-2.400000000000002</c:v>
                </c:pt>
                <c:pt idx="27">
                  <c:v>-2.300000000000002</c:v>
                </c:pt>
                <c:pt idx="28">
                  <c:v>-2.200000000000002</c:v>
                </c:pt>
                <c:pt idx="29">
                  <c:v>-2.100000000000002</c:v>
                </c:pt>
                <c:pt idx="30">
                  <c:v>-2.000000000000002</c:v>
                </c:pt>
                <c:pt idx="31">
                  <c:v>-1.900000000000002</c:v>
                </c:pt>
                <c:pt idx="32">
                  <c:v>-1.800000000000002</c:v>
                </c:pt>
                <c:pt idx="33">
                  <c:v>-1.700000000000001</c:v>
                </c:pt>
                <c:pt idx="34">
                  <c:v>-1.600000000000001</c:v>
                </c:pt>
                <c:pt idx="35">
                  <c:v>-1.500000000000001</c:v>
                </c:pt>
                <c:pt idx="36">
                  <c:v>-1.400000000000001</c:v>
                </c:pt>
                <c:pt idx="37">
                  <c:v>-1.300000000000001</c:v>
                </c:pt>
                <c:pt idx="38">
                  <c:v>-1.200000000000001</c:v>
                </c:pt>
                <c:pt idx="39">
                  <c:v>-1.100000000000001</c:v>
                </c:pt>
                <c:pt idx="40">
                  <c:v>-1.000000000000001</c:v>
                </c:pt>
                <c:pt idx="41">
                  <c:v>-0.900000000000001</c:v>
                </c:pt>
                <c:pt idx="42">
                  <c:v>-0.800000000000001</c:v>
                </c:pt>
                <c:pt idx="43">
                  <c:v>-0.700000000000001</c:v>
                </c:pt>
                <c:pt idx="44">
                  <c:v>-0.600000000000001</c:v>
                </c:pt>
                <c:pt idx="45">
                  <c:v>-0.500000000000001</c:v>
                </c:pt>
                <c:pt idx="46">
                  <c:v>-0.400000000000001</c:v>
                </c:pt>
                <c:pt idx="47">
                  <c:v>-0.300000000000001</c:v>
                </c:pt>
                <c:pt idx="48">
                  <c:v>-0.200000000000001</c:v>
                </c:pt>
                <c:pt idx="49">
                  <c:v>-0.100000000000001</c:v>
                </c:pt>
                <c:pt idx="50">
                  <c:v>-1.02695629777827E-15</c:v>
                </c:pt>
                <c:pt idx="51">
                  <c:v>0.099999999999999</c:v>
                </c:pt>
                <c:pt idx="52">
                  <c:v>0.199999999999999</c:v>
                </c:pt>
                <c:pt idx="53">
                  <c:v>0.299999999999999</c:v>
                </c:pt>
                <c:pt idx="54">
                  <c:v>0.399999999999999</c:v>
                </c:pt>
                <c:pt idx="55">
                  <c:v>0.499999999999999</c:v>
                </c:pt>
                <c:pt idx="56">
                  <c:v>0.599999999999999</c:v>
                </c:pt>
                <c:pt idx="57">
                  <c:v>0.699999999999999</c:v>
                </c:pt>
                <c:pt idx="58">
                  <c:v>0.799999999999999</c:v>
                </c:pt>
                <c:pt idx="59">
                  <c:v>0.899999999999999</c:v>
                </c:pt>
                <c:pt idx="60">
                  <c:v>0.999999999999999</c:v>
                </c:pt>
                <c:pt idx="61">
                  <c:v>1.099999999999999</c:v>
                </c:pt>
                <c:pt idx="62">
                  <c:v>1.199999999999999</c:v>
                </c:pt>
                <c:pt idx="63">
                  <c:v>1.299999999999999</c:v>
                </c:pt>
                <c:pt idx="64">
                  <c:v>1.399999999999999</c:v>
                </c:pt>
                <c:pt idx="65">
                  <c:v>1.499999999999999</c:v>
                </c:pt>
                <c:pt idx="66">
                  <c:v>1.599999999999999</c:v>
                </c:pt>
                <c:pt idx="67">
                  <c:v>1.699999999999999</c:v>
                </c:pt>
                <c:pt idx="68">
                  <c:v>1.8</c:v>
                </c:pt>
                <c:pt idx="69">
                  <c:v>1.9</c:v>
                </c:pt>
                <c:pt idx="70">
                  <c:v>2</c:v>
                </c:pt>
                <c:pt idx="71">
                  <c:v>2.1</c:v>
                </c:pt>
                <c:pt idx="72">
                  <c:v>2.2</c:v>
                </c:pt>
                <c:pt idx="73">
                  <c:v>2.3</c:v>
                </c:pt>
                <c:pt idx="74">
                  <c:v>2.4</c:v>
                </c:pt>
                <c:pt idx="75">
                  <c:v>2.5</c:v>
                </c:pt>
                <c:pt idx="76">
                  <c:v>2.6</c:v>
                </c:pt>
                <c:pt idx="77">
                  <c:v>2.7</c:v>
                </c:pt>
                <c:pt idx="78">
                  <c:v>2.8</c:v>
                </c:pt>
                <c:pt idx="79">
                  <c:v>2.9</c:v>
                </c:pt>
                <c:pt idx="80">
                  <c:v>3.0</c:v>
                </c:pt>
                <c:pt idx="81">
                  <c:v>3.100000000000001</c:v>
                </c:pt>
                <c:pt idx="82">
                  <c:v>3.200000000000001</c:v>
                </c:pt>
                <c:pt idx="83">
                  <c:v>3.300000000000001</c:v>
                </c:pt>
                <c:pt idx="84">
                  <c:v>3.400000000000001</c:v>
                </c:pt>
                <c:pt idx="85">
                  <c:v>3.500000000000001</c:v>
                </c:pt>
                <c:pt idx="86">
                  <c:v>3.600000000000001</c:v>
                </c:pt>
                <c:pt idx="87">
                  <c:v>3.700000000000001</c:v>
                </c:pt>
                <c:pt idx="88">
                  <c:v>3.800000000000001</c:v>
                </c:pt>
                <c:pt idx="89">
                  <c:v>3.900000000000001</c:v>
                </c:pt>
                <c:pt idx="90">
                  <c:v>4.000000000000001</c:v>
                </c:pt>
                <c:pt idx="91">
                  <c:v>4.100000000000001</c:v>
                </c:pt>
                <c:pt idx="92">
                  <c:v>4.2</c:v>
                </c:pt>
                <c:pt idx="93">
                  <c:v>4.3</c:v>
                </c:pt>
                <c:pt idx="94">
                  <c:v>4.399999999999999</c:v>
                </c:pt>
                <c:pt idx="95">
                  <c:v>4.5</c:v>
                </c:pt>
                <c:pt idx="96">
                  <c:v>4.599999999999999</c:v>
                </c:pt>
                <c:pt idx="97">
                  <c:v>4.699999999999998</c:v>
                </c:pt>
                <c:pt idx="98">
                  <c:v>4.799999999999998</c:v>
                </c:pt>
                <c:pt idx="99">
                  <c:v>4.899999999999998</c:v>
                </c:pt>
                <c:pt idx="100">
                  <c:v>4.999999999999997</c:v>
                </c:pt>
              </c:numCache>
            </c:numRef>
          </c:xVal>
          <c:yVal>
            <c:numRef>
              <c:f>Normal!$B$18:$B$118</c:f>
              <c:numCache>
                <c:formatCode>General</c:formatCode>
                <c:ptCount val="101"/>
                <c:pt idx="0">
                  <c:v>6.539001796052536</c:v>
                </c:pt>
                <c:pt idx="1">
                  <c:v>6.699947544227735</c:v>
                </c:pt>
                <c:pt idx="2">
                  <c:v>6.860630156200512</c:v>
                </c:pt>
                <c:pt idx="3">
                  <c:v>7.020843186609813</c:v>
                </c:pt>
                <c:pt idx="4">
                  <c:v>7.180376181892151</c:v>
                </c:pt>
                <c:pt idx="5">
                  <c:v>7.339015110682544</c:v>
                </c:pt>
                <c:pt idx="6">
                  <c:v>7.49654281526034</c:v>
                </c:pt>
                <c:pt idx="7">
                  <c:v>7.652739482832838</c:v>
                </c:pt>
                <c:pt idx="8">
                  <c:v>7.80738313533624</c:v>
                </c:pt>
                <c:pt idx="9">
                  <c:v>7.96025013632406</c:v>
                </c:pt>
                <c:pt idx="10">
                  <c:v>8.111115713408613</c:v>
                </c:pt>
                <c:pt idx="11">
                  <c:v>8.259754494622036</c:v>
                </c:pt>
                <c:pt idx="12">
                  <c:v>8.40594105697025</c:v>
                </c:pt>
                <c:pt idx="13">
                  <c:v>8.54945048536711</c:v>
                </c:pt>
                <c:pt idx="14">
                  <c:v>8.690058940057016</c:v>
                </c:pt>
                <c:pt idx="15">
                  <c:v>8.82754423056333</c:v>
                </c:pt>
                <c:pt idx="16">
                  <c:v>8.96168639413759</c:v>
                </c:pt>
                <c:pt idx="17">
                  <c:v>9.092268276630859</c:v>
                </c:pt>
                <c:pt idx="18">
                  <c:v>9.21907611366474</c:v>
                </c:pt>
                <c:pt idx="19">
                  <c:v>9.34190010994519</c:v>
                </c:pt>
                <c:pt idx="20">
                  <c:v>9.46053501453831</c:v>
                </c:pt>
                <c:pt idx="21">
                  <c:v>9.574780689913753</c:v>
                </c:pt>
                <c:pt idx="22">
                  <c:v>9.684442672558407</c:v>
                </c:pt>
                <c:pt idx="23">
                  <c:v>9.789332722971064</c:v>
                </c:pt>
                <c:pt idx="24">
                  <c:v>9.889269362867575</c:v>
                </c:pt>
                <c:pt idx="25">
                  <c:v>9.984078397455958</c:v>
                </c:pt>
                <c:pt idx="26">
                  <c:v>10.07359342068166</c:v>
                </c:pt>
                <c:pt idx="27">
                  <c:v>10.1576563013948</c:v>
                </c:pt>
                <c:pt idx="28">
                  <c:v>10.23611764845356</c:v>
                </c:pt>
                <c:pt idx="29">
                  <c:v>10.30883725285063</c:v>
                </c:pt>
                <c:pt idx="30">
                  <c:v>10.37568450503206</c:v>
                </c:pt>
                <c:pt idx="31">
                  <c:v>10.43653878567116</c:v>
                </c:pt>
                <c:pt idx="32">
                  <c:v>10.49128982826103</c:v>
                </c:pt>
                <c:pt idx="33">
                  <c:v>10.53983805200063</c:v>
                </c:pt>
                <c:pt idx="34">
                  <c:v>10.58209486356789</c:v>
                </c:pt>
                <c:pt idx="35">
                  <c:v>10.6179829264999</c:v>
                </c:pt>
                <c:pt idx="36">
                  <c:v>10.64743639703375</c:v>
                </c:pt>
                <c:pt idx="37">
                  <c:v>10.67040112540141</c:v>
                </c:pt>
                <c:pt idx="38">
                  <c:v>10.68683482171724</c:v>
                </c:pt>
                <c:pt idx="39">
                  <c:v>10.69670718574687</c:v>
                </c:pt>
                <c:pt idx="40">
                  <c:v>10.7</c:v>
                </c:pt>
                <c:pt idx="41">
                  <c:v>10.69670718574687</c:v>
                </c:pt>
                <c:pt idx="42">
                  <c:v>10.68683482171724</c:v>
                </c:pt>
                <c:pt idx="43">
                  <c:v>10.67040112540141</c:v>
                </c:pt>
                <c:pt idx="44">
                  <c:v>10.64743639703375</c:v>
                </c:pt>
                <c:pt idx="45">
                  <c:v>10.6179829264999</c:v>
                </c:pt>
                <c:pt idx="46">
                  <c:v>10.58209486356789</c:v>
                </c:pt>
                <c:pt idx="47">
                  <c:v>10.53983805200063</c:v>
                </c:pt>
                <c:pt idx="48">
                  <c:v>10.49128982826103</c:v>
                </c:pt>
                <c:pt idx="49">
                  <c:v>10.43653878567117</c:v>
                </c:pt>
                <c:pt idx="50">
                  <c:v>10.37568450503207</c:v>
                </c:pt>
                <c:pt idx="51">
                  <c:v>10.30883725285063</c:v>
                </c:pt>
                <c:pt idx="52">
                  <c:v>10.23611764845357</c:v>
                </c:pt>
                <c:pt idx="53">
                  <c:v>10.15765630139479</c:v>
                </c:pt>
                <c:pt idx="54">
                  <c:v>10.07359342068166</c:v>
                </c:pt>
                <c:pt idx="55">
                  <c:v>9.984078397455961</c:v>
                </c:pt>
                <c:pt idx="56">
                  <c:v>9.889269362867578</c:v>
                </c:pt>
                <c:pt idx="57">
                  <c:v>9.789332722971068</c:v>
                </c:pt>
                <c:pt idx="58">
                  <c:v>9.68444267255841</c:v>
                </c:pt>
                <c:pt idx="59">
                  <c:v>9.574780689913757</c:v>
                </c:pt>
                <c:pt idx="60">
                  <c:v>9.460535014538315</c:v>
                </c:pt>
                <c:pt idx="61">
                  <c:v>9.341900109945197</c:v>
                </c:pt>
                <c:pt idx="62">
                  <c:v>9.219076113664744</c:v>
                </c:pt>
                <c:pt idx="63">
                  <c:v>9.092268276630863</c:v>
                </c:pt>
                <c:pt idx="64">
                  <c:v>8.961686394137595</c:v>
                </c:pt>
                <c:pt idx="65">
                  <c:v>8.827544230563338</c:v>
                </c:pt>
                <c:pt idx="66">
                  <c:v>8.690058940057021</c:v>
                </c:pt>
                <c:pt idx="67">
                  <c:v>8.549450485367115</c:v>
                </c:pt>
                <c:pt idx="68">
                  <c:v>8.405941056970254</c:v>
                </c:pt>
                <c:pt idx="69">
                  <c:v>8.25975449462204</c:v>
                </c:pt>
                <c:pt idx="70">
                  <c:v>8.11111571340862</c:v>
                </c:pt>
                <c:pt idx="71">
                  <c:v>7.960250136324066</c:v>
                </c:pt>
                <c:pt idx="72">
                  <c:v>7.807383135336244</c:v>
                </c:pt>
                <c:pt idx="73">
                  <c:v>7.652739482832842</c:v>
                </c:pt>
                <c:pt idx="74">
                  <c:v>7.496542815260342</c:v>
                </c:pt>
                <c:pt idx="75">
                  <c:v>7.339015110682546</c:v>
                </c:pt>
                <c:pt idx="76">
                  <c:v>7.180376181892152</c:v>
                </c:pt>
                <c:pt idx="77">
                  <c:v>7.020843186609814</c:v>
                </c:pt>
                <c:pt idx="78">
                  <c:v>6.860630156200512</c:v>
                </c:pt>
                <c:pt idx="79">
                  <c:v>6.699947544227735</c:v>
                </c:pt>
                <c:pt idx="80">
                  <c:v>6.539001796052536</c:v>
                </c:pt>
                <c:pt idx="81">
                  <c:v>6.377994940567823</c:v>
                </c:pt>
                <c:pt idx="82">
                  <c:v>6.217124205038755</c:v>
                </c:pt>
                <c:pt idx="83">
                  <c:v>6.056581653898883</c:v>
                </c:pt>
                <c:pt idx="84">
                  <c:v>5.896553852229042</c:v>
                </c:pt>
                <c:pt idx="85">
                  <c:v>5.737221554523021</c:v>
                </c:pt>
                <c:pt idx="86">
                  <c:v>5.578759419221093</c:v>
                </c:pt>
                <c:pt idx="87">
                  <c:v>5.421335749370418</c:v>
                </c:pt>
                <c:pt idx="88">
                  <c:v>5.265112259650826</c:v>
                </c:pt>
                <c:pt idx="89">
                  <c:v>5.110243869885936</c:v>
                </c:pt>
                <c:pt idx="90">
                  <c:v>4.956878525043822</c:v>
                </c:pt>
                <c:pt idx="91">
                  <c:v>4.80515704161887</c:v>
                </c:pt>
                <c:pt idx="92">
                  <c:v>4.65521298017772</c:v>
                </c:pt>
                <c:pt idx="93">
                  <c:v>4.507172543747644</c:v>
                </c:pt>
                <c:pt idx="94">
                  <c:v>4.36115450162589</c:v>
                </c:pt>
                <c:pt idx="95">
                  <c:v>4.217270138093766</c:v>
                </c:pt>
                <c:pt idx="96">
                  <c:v>4.075623225430014</c:v>
                </c:pt>
                <c:pt idx="97">
                  <c:v>3.936310020534435</c:v>
                </c:pt>
                <c:pt idx="98">
                  <c:v>3.799419284395343</c:v>
                </c:pt>
                <c:pt idx="99">
                  <c:v>3.665032323563136</c:v>
                </c:pt>
                <c:pt idx="100">
                  <c:v>3.53322305272759</c:v>
                </c:pt>
              </c:numCache>
            </c:numRef>
          </c:yVal>
          <c:smooth val="1"/>
        </c:ser>
        <c:dLbls>
          <c:showLegendKey val="0"/>
          <c:showVal val="0"/>
          <c:showCatName val="0"/>
          <c:showSerName val="0"/>
          <c:showPercent val="0"/>
          <c:showBubbleSize val="0"/>
        </c:dLbls>
        <c:axId val="-2138351720"/>
        <c:axId val="-2138348712"/>
      </c:scatterChart>
      <c:valAx>
        <c:axId val="-2138351720"/>
        <c:scaling>
          <c:orientation val="minMax"/>
        </c:scaling>
        <c:delete val="0"/>
        <c:axPos val="b"/>
        <c:numFmt formatCode="General" sourceLinked="1"/>
        <c:majorTickMark val="out"/>
        <c:minorTickMark val="none"/>
        <c:tickLblPos val="nextTo"/>
        <c:crossAx val="-2138348712"/>
        <c:crosses val="autoZero"/>
        <c:crossBetween val="midCat"/>
      </c:valAx>
      <c:valAx>
        <c:axId val="-2138348712"/>
        <c:scaling>
          <c:orientation val="minMax"/>
        </c:scaling>
        <c:delete val="0"/>
        <c:axPos val="l"/>
        <c:majorGridlines/>
        <c:numFmt formatCode="General" sourceLinked="1"/>
        <c:majorTickMark val="out"/>
        <c:minorTickMark val="none"/>
        <c:tickLblPos val="nextTo"/>
        <c:crossAx val="-213835172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f(x)=a/x</a:t>
            </a:r>
          </a:p>
        </c:rich>
      </c:tx>
      <c:overlay val="0"/>
    </c:title>
    <c:autoTitleDeleted val="0"/>
    <c:plotArea>
      <c:layout/>
      <c:scatterChart>
        <c:scatterStyle val="smoothMarker"/>
        <c:varyColors val="0"/>
        <c:ser>
          <c:idx val="0"/>
          <c:order val="0"/>
          <c:tx>
            <c:strRef>
              <c:f>InverseProportion!$B$13</c:f>
              <c:strCache>
                <c:ptCount val="1"/>
                <c:pt idx="0">
                  <c:v>f(x)</c:v>
                </c:pt>
              </c:strCache>
            </c:strRef>
          </c:tx>
          <c:xVal>
            <c:numRef>
              <c:f>InverseProportion!$A$14:$A$44</c:f>
              <c:numCache>
                <c:formatCode>General</c:formatCode>
                <c:ptCount val="31"/>
                <c:pt idx="0">
                  <c:v>0.1</c:v>
                </c:pt>
                <c:pt idx="1">
                  <c:v>0.196666666666667</c:v>
                </c:pt>
                <c:pt idx="2">
                  <c:v>0.293333333333333</c:v>
                </c:pt>
                <c:pt idx="3">
                  <c:v>0.39</c:v>
                </c:pt>
                <c:pt idx="4">
                  <c:v>0.486666666666667</c:v>
                </c:pt>
                <c:pt idx="5">
                  <c:v>0.583333333333333</c:v>
                </c:pt>
                <c:pt idx="6">
                  <c:v>0.68</c:v>
                </c:pt>
                <c:pt idx="7">
                  <c:v>0.776666666666667</c:v>
                </c:pt>
                <c:pt idx="8">
                  <c:v>0.873333333333333</c:v>
                </c:pt>
                <c:pt idx="9">
                  <c:v>0.97</c:v>
                </c:pt>
                <c:pt idx="10">
                  <c:v>1.066666666666667</c:v>
                </c:pt>
                <c:pt idx="11">
                  <c:v>1.163333333333333</c:v>
                </c:pt>
                <c:pt idx="12">
                  <c:v>1.26</c:v>
                </c:pt>
                <c:pt idx="13">
                  <c:v>1.356666666666667</c:v>
                </c:pt>
                <c:pt idx="14">
                  <c:v>1.453333333333333</c:v>
                </c:pt>
                <c:pt idx="15">
                  <c:v>1.55</c:v>
                </c:pt>
                <c:pt idx="16">
                  <c:v>1.646666666666667</c:v>
                </c:pt>
                <c:pt idx="17">
                  <c:v>1.743333333333333</c:v>
                </c:pt>
                <c:pt idx="18">
                  <c:v>1.84</c:v>
                </c:pt>
                <c:pt idx="19">
                  <c:v>1.936666666666667</c:v>
                </c:pt>
                <c:pt idx="20">
                  <c:v>2.033333333333333</c:v>
                </c:pt>
                <c:pt idx="21">
                  <c:v>2.13</c:v>
                </c:pt>
                <c:pt idx="22">
                  <c:v>2.226666666666667</c:v>
                </c:pt>
                <c:pt idx="23">
                  <c:v>2.323333333333333</c:v>
                </c:pt>
                <c:pt idx="24">
                  <c:v>2.42</c:v>
                </c:pt>
                <c:pt idx="25">
                  <c:v>2.516666666666667</c:v>
                </c:pt>
                <c:pt idx="26">
                  <c:v>2.613333333333333</c:v>
                </c:pt>
                <c:pt idx="27">
                  <c:v>2.71</c:v>
                </c:pt>
                <c:pt idx="28">
                  <c:v>2.806666666666667</c:v>
                </c:pt>
                <c:pt idx="29">
                  <c:v>2.903333333333333</c:v>
                </c:pt>
                <c:pt idx="30">
                  <c:v>3.0</c:v>
                </c:pt>
              </c:numCache>
            </c:numRef>
          </c:xVal>
          <c:yVal>
            <c:numRef>
              <c:f>InverseProportion!$B$14:$B$44</c:f>
              <c:numCache>
                <c:formatCode>General</c:formatCode>
                <c:ptCount val="31"/>
                <c:pt idx="0">
                  <c:v>-31</c:v>
                </c:pt>
                <c:pt idx="1">
                  <c:v>-15.76271186440678</c:v>
                </c:pt>
                <c:pt idx="2">
                  <c:v>-10.56818181818182</c:v>
                </c:pt>
                <c:pt idx="3">
                  <c:v>-7.948717948717947</c:v>
                </c:pt>
                <c:pt idx="4">
                  <c:v>-6.36986301369863</c:v>
                </c:pt>
                <c:pt idx="5">
                  <c:v>-5.314285714285713</c:v>
                </c:pt>
                <c:pt idx="6">
                  <c:v>-4.558823529411764</c:v>
                </c:pt>
                <c:pt idx="7">
                  <c:v>-3.991416309012875</c:v>
                </c:pt>
                <c:pt idx="8">
                  <c:v>-3.549618320610686</c:v>
                </c:pt>
                <c:pt idx="9">
                  <c:v>-3.195876288659793</c:v>
                </c:pt>
                <c:pt idx="10">
                  <c:v>-2.90625</c:v>
                </c:pt>
                <c:pt idx="11">
                  <c:v>-2.664756446991403</c:v>
                </c:pt>
                <c:pt idx="12">
                  <c:v>-2.46031746031746</c:v>
                </c:pt>
                <c:pt idx="13">
                  <c:v>-2.285012285012285</c:v>
                </c:pt>
                <c:pt idx="14">
                  <c:v>-2.13302752293578</c:v>
                </c:pt>
                <c:pt idx="15">
                  <c:v>-2</c:v>
                </c:pt>
                <c:pt idx="16">
                  <c:v>-1.882591093117409</c:v>
                </c:pt>
                <c:pt idx="17">
                  <c:v>-1.778202676864244</c:v>
                </c:pt>
                <c:pt idx="18">
                  <c:v>-1.684782608695652</c:v>
                </c:pt>
                <c:pt idx="19">
                  <c:v>-1.600688468158347</c:v>
                </c:pt>
                <c:pt idx="20">
                  <c:v>-1.524590163934426</c:v>
                </c:pt>
                <c:pt idx="21">
                  <c:v>-1.455399061032864</c:v>
                </c:pt>
                <c:pt idx="22">
                  <c:v>-1.392215568862275</c:v>
                </c:pt>
                <c:pt idx="23">
                  <c:v>-1.33428981348637</c:v>
                </c:pt>
                <c:pt idx="24">
                  <c:v>-1.28099173553719</c:v>
                </c:pt>
                <c:pt idx="25">
                  <c:v>-1.231788079470199</c:v>
                </c:pt>
                <c:pt idx="26">
                  <c:v>-1.186224489795918</c:v>
                </c:pt>
                <c:pt idx="27">
                  <c:v>-1.143911439114391</c:v>
                </c:pt>
                <c:pt idx="28">
                  <c:v>-1.104513064133017</c:v>
                </c:pt>
                <c:pt idx="29">
                  <c:v>-1.067738231917336</c:v>
                </c:pt>
                <c:pt idx="30">
                  <c:v>-1.033333333333333</c:v>
                </c:pt>
              </c:numCache>
            </c:numRef>
          </c:yVal>
          <c:smooth val="1"/>
        </c:ser>
        <c:dLbls>
          <c:showLegendKey val="0"/>
          <c:showVal val="0"/>
          <c:showCatName val="0"/>
          <c:showSerName val="0"/>
          <c:showPercent val="0"/>
          <c:showBubbleSize val="0"/>
        </c:dLbls>
        <c:axId val="-2132415384"/>
        <c:axId val="-2132517480"/>
      </c:scatterChart>
      <c:valAx>
        <c:axId val="-2132415384"/>
        <c:scaling>
          <c:orientation val="minMax"/>
        </c:scaling>
        <c:delete val="0"/>
        <c:axPos val="b"/>
        <c:numFmt formatCode="General" sourceLinked="1"/>
        <c:majorTickMark val="out"/>
        <c:minorTickMark val="none"/>
        <c:tickLblPos val="nextTo"/>
        <c:crossAx val="-2132517480"/>
        <c:crosses val="autoZero"/>
        <c:crossBetween val="midCat"/>
      </c:valAx>
      <c:valAx>
        <c:axId val="-2132517480"/>
        <c:scaling>
          <c:orientation val="minMax"/>
        </c:scaling>
        <c:delete val="0"/>
        <c:axPos val="l"/>
        <c:majorGridlines/>
        <c:numFmt formatCode="General" sourceLinked="1"/>
        <c:majorTickMark val="out"/>
        <c:minorTickMark val="none"/>
        <c:tickLblPos val="nextTo"/>
        <c:crossAx val="-213241538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f(x)=a x^b</a:t>
            </a:r>
          </a:p>
        </c:rich>
      </c:tx>
      <c:overlay val="0"/>
    </c:title>
    <c:autoTitleDeleted val="0"/>
    <c:plotArea>
      <c:layout/>
      <c:scatterChart>
        <c:scatterStyle val="smoothMarker"/>
        <c:varyColors val="0"/>
        <c:ser>
          <c:idx val="0"/>
          <c:order val="0"/>
          <c:tx>
            <c:strRef>
              <c:f>Power!$B$13</c:f>
              <c:strCache>
                <c:ptCount val="1"/>
                <c:pt idx="0">
                  <c:v>f(x)</c:v>
                </c:pt>
              </c:strCache>
            </c:strRef>
          </c:tx>
          <c:xVal>
            <c:numRef>
              <c:f>Power!$A$14:$A$34</c:f>
              <c:numCache>
                <c:formatCode>General</c:formatCode>
                <c:ptCount val="21"/>
                <c:pt idx="0">
                  <c:v>-10.0</c:v>
                </c:pt>
                <c:pt idx="1">
                  <c:v>-9.0</c:v>
                </c:pt>
                <c:pt idx="2">
                  <c:v>-8.0</c:v>
                </c:pt>
                <c:pt idx="3">
                  <c:v>-7.0</c:v>
                </c:pt>
                <c:pt idx="4">
                  <c:v>-6.0</c:v>
                </c:pt>
                <c:pt idx="5">
                  <c:v>-5.0</c:v>
                </c:pt>
                <c:pt idx="6">
                  <c:v>-4.0</c:v>
                </c:pt>
                <c:pt idx="7">
                  <c:v>-3.0</c:v>
                </c:pt>
                <c:pt idx="8">
                  <c:v>-2.0</c:v>
                </c:pt>
                <c:pt idx="9">
                  <c:v>-1.0</c:v>
                </c:pt>
                <c:pt idx="10">
                  <c:v>0.0</c:v>
                </c:pt>
                <c:pt idx="11">
                  <c:v>1.0</c:v>
                </c:pt>
                <c:pt idx="12">
                  <c:v>2.0</c:v>
                </c:pt>
                <c:pt idx="13">
                  <c:v>3.0</c:v>
                </c:pt>
                <c:pt idx="14">
                  <c:v>4.0</c:v>
                </c:pt>
                <c:pt idx="15">
                  <c:v>5.0</c:v>
                </c:pt>
                <c:pt idx="16">
                  <c:v>6.0</c:v>
                </c:pt>
                <c:pt idx="17">
                  <c:v>7.0</c:v>
                </c:pt>
                <c:pt idx="18">
                  <c:v>8.0</c:v>
                </c:pt>
                <c:pt idx="19">
                  <c:v>9.0</c:v>
                </c:pt>
                <c:pt idx="20">
                  <c:v>10.0</c:v>
                </c:pt>
              </c:numCache>
            </c:numRef>
          </c:xVal>
          <c:yVal>
            <c:numRef>
              <c:f>Power!$B$14:$B$34</c:f>
              <c:numCache>
                <c:formatCode>General</c:formatCode>
                <c:ptCount val="21"/>
                <c:pt idx="0">
                  <c:v>-0.17</c:v>
                </c:pt>
                <c:pt idx="1">
                  <c:v>-0.188888888888889</c:v>
                </c:pt>
                <c:pt idx="2">
                  <c:v>-0.2125</c:v>
                </c:pt>
                <c:pt idx="3">
                  <c:v>-0.242857142857143</c:v>
                </c:pt>
                <c:pt idx="4">
                  <c:v>-0.283333333333333</c:v>
                </c:pt>
                <c:pt idx="5">
                  <c:v>-0.34</c:v>
                </c:pt>
                <c:pt idx="6">
                  <c:v>-0.425</c:v>
                </c:pt>
                <c:pt idx="7">
                  <c:v>-0.566666666666666</c:v>
                </c:pt>
                <c:pt idx="8">
                  <c:v>-0.85</c:v>
                </c:pt>
                <c:pt idx="9">
                  <c:v>-1.699999999999999</c:v>
                </c:pt>
                <c:pt idx="10">
                  <c:v>0.0</c:v>
                </c:pt>
                <c:pt idx="11">
                  <c:v>1.699999999999999</c:v>
                </c:pt>
                <c:pt idx="12">
                  <c:v>0.85</c:v>
                </c:pt>
                <c:pt idx="13">
                  <c:v>0.566666666666666</c:v>
                </c:pt>
                <c:pt idx="14">
                  <c:v>0.425</c:v>
                </c:pt>
                <c:pt idx="15">
                  <c:v>0.34</c:v>
                </c:pt>
                <c:pt idx="16">
                  <c:v>0.283333333333333</c:v>
                </c:pt>
                <c:pt idx="17">
                  <c:v>0.242857142857143</c:v>
                </c:pt>
                <c:pt idx="18">
                  <c:v>0.2125</c:v>
                </c:pt>
                <c:pt idx="19">
                  <c:v>0.188888888888889</c:v>
                </c:pt>
                <c:pt idx="20">
                  <c:v>0.17</c:v>
                </c:pt>
              </c:numCache>
            </c:numRef>
          </c:yVal>
          <c:smooth val="1"/>
        </c:ser>
        <c:dLbls>
          <c:showLegendKey val="0"/>
          <c:showVal val="0"/>
          <c:showCatName val="0"/>
          <c:showSerName val="0"/>
          <c:showPercent val="0"/>
          <c:showBubbleSize val="0"/>
        </c:dLbls>
        <c:axId val="-2122049416"/>
        <c:axId val="-2122046392"/>
      </c:scatterChart>
      <c:valAx>
        <c:axId val="-2122049416"/>
        <c:scaling>
          <c:orientation val="minMax"/>
        </c:scaling>
        <c:delete val="0"/>
        <c:axPos val="b"/>
        <c:numFmt formatCode="General" sourceLinked="1"/>
        <c:majorTickMark val="out"/>
        <c:minorTickMark val="none"/>
        <c:tickLblPos val="nextTo"/>
        <c:crossAx val="-2122046392"/>
        <c:crosses val="autoZero"/>
        <c:crossBetween val="midCat"/>
      </c:valAx>
      <c:valAx>
        <c:axId val="-2122046392"/>
        <c:scaling>
          <c:orientation val="minMax"/>
        </c:scaling>
        <c:delete val="0"/>
        <c:axPos val="l"/>
        <c:majorGridlines/>
        <c:numFmt formatCode="General" sourceLinked="1"/>
        <c:majorTickMark val="out"/>
        <c:minorTickMark val="none"/>
        <c:tickLblPos val="nextTo"/>
        <c:crossAx val="-212204941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trlProps/ctrlProp1.xml><?xml version="1.0" encoding="utf-8"?>
<formControlPr xmlns="http://schemas.microsoft.com/office/spreadsheetml/2009/9/main" objectType="Scroll" dx="16" fmlaLink="$D$11" horiz="1" max="200" page="10" val="139"/>
</file>

<file path=xl/ctrlProps/ctrlProp10.xml><?xml version="1.0" encoding="utf-8"?>
<formControlPr xmlns="http://schemas.microsoft.com/office/spreadsheetml/2009/9/main" objectType="Scroll" dx="16" fmlaLink="$D$11" horiz="1" max="200" page="10" val="126"/>
</file>

<file path=xl/ctrlProps/ctrlProp11.xml><?xml version="1.0" encoding="utf-8"?>
<formControlPr xmlns="http://schemas.microsoft.com/office/spreadsheetml/2009/9/main" objectType="Scroll" dx="16" fmlaLink="$D$13" horiz="1" max="200" page="10" val="106"/>
</file>

<file path=xl/ctrlProps/ctrlProp12.xml><?xml version="1.0" encoding="utf-8"?>
<formControlPr xmlns="http://schemas.microsoft.com/office/spreadsheetml/2009/9/main" objectType="Scroll" dx="16" fmlaLink="$D$11" horiz="1" max="200" page="10" val="114"/>
</file>

<file path=xl/ctrlProps/ctrlProp13.xml><?xml version="1.0" encoding="utf-8"?>
<formControlPr xmlns="http://schemas.microsoft.com/office/spreadsheetml/2009/9/main" objectType="Scroll" dx="16" fmlaLink="$D$13" horiz="1" max="200" page="10" val="140"/>
</file>

<file path=xl/ctrlProps/ctrlProp14.xml><?xml version="1.0" encoding="utf-8"?>
<formControlPr xmlns="http://schemas.microsoft.com/office/spreadsheetml/2009/9/main" objectType="Scroll" dx="16" fmlaLink="$D$15" horiz="1" max="200" page="10" val="39"/>
</file>

<file path=xl/ctrlProps/ctrlProp15.xml><?xml version="1.0" encoding="utf-8"?>
<formControlPr xmlns="http://schemas.microsoft.com/office/spreadsheetml/2009/9/main" objectType="Scroll" dx="16" fmlaLink="$D$11" horiz="1" max="200" page="10" val="121"/>
</file>

<file path=xl/ctrlProps/ctrlProp16.xml><?xml version="1.0" encoding="utf-8"?>
<formControlPr xmlns="http://schemas.microsoft.com/office/spreadsheetml/2009/9/main" objectType="Scroll" dx="16" fmlaLink="$D$13" horiz="1" max="200" page="10" val="150"/>
</file>

<file path=xl/ctrlProps/ctrlProp17.xml><?xml version="1.0" encoding="utf-8"?>
<formControlPr xmlns="http://schemas.microsoft.com/office/spreadsheetml/2009/9/main" objectType="Scroll" dx="16" fmlaLink="$D$15" horiz="1" max="200" page="10" val="120"/>
</file>

<file path=xl/ctrlProps/ctrlProp18.xml><?xml version="1.0" encoding="utf-8"?>
<formControlPr xmlns="http://schemas.microsoft.com/office/spreadsheetml/2009/9/main" objectType="Scroll" dx="16" fmlaLink="$D$17" horiz="1" max="200" page="10" val="130"/>
</file>

<file path=xl/ctrlProps/ctrlProp19.xml><?xml version="1.0" encoding="utf-8"?>
<formControlPr xmlns="http://schemas.microsoft.com/office/spreadsheetml/2009/9/main" objectType="Scroll" dx="16" fmlaLink="$D$11" horiz="1" max="200" page="10" val="107"/>
</file>

<file path=xl/ctrlProps/ctrlProp2.xml><?xml version="1.0" encoding="utf-8"?>
<formControlPr xmlns="http://schemas.microsoft.com/office/spreadsheetml/2009/9/main" objectType="Scroll" dx="16" fmlaLink="$D$13" horiz="1" max="200" page="10" val="137"/>
</file>

<file path=xl/ctrlProps/ctrlProp20.xml><?xml version="1.0" encoding="utf-8"?>
<formControlPr xmlns="http://schemas.microsoft.com/office/spreadsheetml/2009/9/main" objectType="Scroll" dx="16" fmlaLink="$D$13" horiz="1" max="200" page="10" val="90"/>
</file>

<file path=xl/ctrlProps/ctrlProp21.xml><?xml version="1.0" encoding="utf-8"?>
<formControlPr xmlns="http://schemas.microsoft.com/office/spreadsheetml/2009/9/main" objectType="Scroll" dx="16" fmlaLink="$D$15" horiz="1" max="200" page="10" val="57"/>
</file>

<file path=xl/ctrlProps/ctrlProp22.xml><?xml version="1.0" encoding="utf-8"?>
<formControlPr xmlns="http://schemas.microsoft.com/office/spreadsheetml/2009/9/main" objectType="Scroll" dx="16" fmlaLink="$D$11" horiz="1" max="200" page="10" val="69"/>
</file>

<file path=xl/ctrlProps/ctrlProp23.xml><?xml version="1.0" encoding="utf-8"?>
<formControlPr xmlns="http://schemas.microsoft.com/office/spreadsheetml/2009/9/main" objectType="Scroll" dx="16" fmlaLink="$D$9" horiz="1" max="200" page="10" val="117"/>
</file>

<file path=xl/ctrlProps/ctrlProp24.xml><?xml version="1.0" encoding="utf-8"?>
<formControlPr xmlns="http://schemas.microsoft.com/office/spreadsheetml/2009/9/main" objectType="Scroll" dx="16" fmlaLink="$D$11" horiz="1" max="200" page="10" val="90"/>
</file>

<file path=xl/ctrlProps/ctrlProp25.xml><?xml version="1.0" encoding="utf-8"?>
<formControlPr xmlns="http://schemas.microsoft.com/office/spreadsheetml/2009/9/main" objectType="Scroll" dx="16" fmlaLink="$D$11" horiz="1" max="200" page="10" val="120"/>
</file>

<file path=xl/ctrlProps/ctrlProp3.xml><?xml version="1.0" encoding="utf-8"?>
<formControlPr xmlns="http://schemas.microsoft.com/office/spreadsheetml/2009/9/main" objectType="Scroll" dx="16" fmlaLink="$D$11" horiz="1" max="200" page="10" val="90"/>
</file>

<file path=xl/ctrlProps/ctrlProp4.xml><?xml version="1.0" encoding="utf-8"?>
<formControlPr xmlns="http://schemas.microsoft.com/office/spreadsheetml/2009/9/main" objectType="Scroll" dx="16" fmlaLink="$D$13" horiz="1" max="200" page="10" val="160"/>
</file>

<file path=xl/ctrlProps/ctrlProp5.xml><?xml version="1.0" encoding="utf-8"?>
<formControlPr xmlns="http://schemas.microsoft.com/office/spreadsheetml/2009/9/main" objectType="Scroll" dx="16" fmlaLink="$D$15" horiz="1" max="200" page="10" val="190"/>
</file>

<file path=xl/ctrlProps/ctrlProp6.xml><?xml version="1.0" encoding="utf-8"?>
<formControlPr xmlns="http://schemas.microsoft.com/office/spreadsheetml/2009/9/main" objectType="Scroll" dx="16" fmlaLink="$D$11" horiz="1" max="200" page="10" val="110"/>
</file>

<file path=xl/ctrlProps/ctrlProp7.xml><?xml version="1.0" encoding="utf-8"?>
<formControlPr xmlns="http://schemas.microsoft.com/office/spreadsheetml/2009/9/main" objectType="Scroll" dx="16" fmlaLink="$D$13" horiz="1" max="200" page="10" val="20"/>
</file>

<file path=xl/ctrlProps/ctrlProp8.xml><?xml version="1.0" encoding="utf-8"?>
<formControlPr xmlns="http://schemas.microsoft.com/office/spreadsheetml/2009/9/main" objectType="Scroll" dx="16" fmlaLink="$D$15" horiz="1" max="200" page="10" val="135"/>
</file>

<file path=xl/ctrlProps/ctrlProp9.xml><?xml version="1.0" encoding="utf-8"?>
<formControlPr xmlns="http://schemas.microsoft.com/office/spreadsheetml/2009/9/main" objectType="Scroll" dx="16" fmlaLink="$D$17" horiz="1" max="200" page="10" val="100"/>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63500</xdr:colOff>
      <xdr:row>2</xdr:row>
      <xdr:rowOff>101600</xdr:rowOff>
    </xdr:from>
    <xdr:to>
      <xdr:col>7</xdr:col>
      <xdr:colOff>647700</xdr:colOff>
      <xdr:row>20</xdr:row>
      <xdr:rowOff>114300</xdr:rowOff>
    </xdr:to>
    <xdr:sp macro="" textlink="">
      <xdr:nvSpPr>
        <xdr:cNvPr id="2" name="TextBox 1"/>
        <xdr:cNvSpPr txBox="1"/>
      </xdr:nvSpPr>
      <xdr:spPr>
        <a:xfrm>
          <a:off x="889000" y="482600"/>
          <a:ext cx="5537200" cy="344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Mathematical Models - Overview.</a:t>
          </a:r>
        </a:p>
        <a:p>
          <a:endParaRPr lang="en-US" sz="1400"/>
        </a:p>
        <a:p>
          <a:r>
            <a:rPr lang="en-US" sz="1400"/>
            <a:t>In this course we will routinely assume</a:t>
          </a:r>
          <a:r>
            <a:rPr lang="en-US" sz="1400" baseline="0"/>
            <a:t> that a function in a business situation can often be modeled by a curve of a type we have seen before.</a:t>
          </a:r>
        </a:p>
        <a:p>
          <a:r>
            <a:rPr lang="en-US" sz="1400" baseline="0"/>
            <a:t>This workbook looks at a number of standard curve models.</a:t>
          </a:r>
        </a:p>
        <a:p>
          <a:endParaRPr lang="en-US" sz="1400" baseline="0"/>
        </a:p>
        <a:p>
          <a:r>
            <a:rPr lang="en-US" sz="1400" baseline="0"/>
            <a:t>In mathematical parlance, it lets you look at curves with parameters and then explore graphically how changing a parameter changes the graph.</a:t>
          </a:r>
        </a:p>
        <a:p>
          <a:endParaRPr lang="en-US" sz="1400" baseline="0"/>
        </a:p>
        <a:p>
          <a:r>
            <a:rPr lang="en-US" sz="1400" baseline="0"/>
            <a:t>This workbook was used to produce the graphs in the text.  We have not yet shown you how to produce the graphs with Excel, but this lets you see what the worksheets look like.</a:t>
          </a:r>
          <a:endParaRPr lang="en-US"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406400</xdr:colOff>
      <xdr:row>0</xdr:row>
      <xdr:rowOff>139700</xdr:rowOff>
    </xdr:from>
    <xdr:to>
      <xdr:col>4</xdr:col>
      <xdr:colOff>736600</xdr:colOff>
      <xdr:row>5</xdr:row>
      <xdr:rowOff>114300</xdr:rowOff>
    </xdr:to>
    <xdr:sp macro="" textlink="">
      <xdr:nvSpPr>
        <xdr:cNvPr id="2" name="TextBox 1"/>
        <xdr:cNvSpPr txBox="1"/>
      </xdr:nvSpPr>
      <xdr:spPr>
        <a:xfrm>
          <a:off x="406400" y="139700"/>
          <a:ext cx="3759200" cy="92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Power- Model</a:t>
          </a:r>
        </a:p>
        <a:p>
          <a:endParaRPr lang="en-US" sz="1200"/>
        </a:p>
        <a:p>
          <a:r>
            <a:rPr lang="en-US" sz="1200"/>
            <a:t>This model looks at equations of</a:t>
          </a:r>
          <a:r>
            <a:rPr lang="en-US" sz="1200" baseline="0"/>
            <a:t> the form</a:t>
          </a:r>
        </a:p>
        <a:p>
          <a:r>
            <a:rPr lang="en-US" sz="1200" baseline="0"/>
            <a:t>y=a*x^b</a:t>
          </a:r>
        </a:p>
      </xdr:txBody>
    </xdr:sp>
    <xdr:clientData/>
  </xdr:twoCellAnchor>
  <xdr:twoCellAnchor>
    <xdr:from>
      <xdr:col>3</xdr:col>
      <xdr:colOff>127000</xdr:colOff>
      <xdr:row>13</xdr:row>
      <xdr:rowOff>101600</xdr:rowOff>
    </xdr:from>
    <xdr:to>
      <xdr:col>8</xdr:col>
      <xdr:colOff>571500</xdr:colOff>
      <xdr:row>27</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736600</xdr:colOff>
      <xdr:row>1</xdr:row>
      <xdr:rowOff>12700</xdr:rowOff>
    </xdr:from>
    <xdr:to>
      <xdr:col>13</xdr:col>
      <xdr:colOff>762000</xdr:colOff>
      <xdr:row>11</xdr:row>
      <xdr:rowOff>101600</xdr:rowOff>
    </xdr:to>
    <xdr:sp macro="" textlink="">
      <xdr:nvSpPr>
        <xdr:cNvPr id="4" name="TextBox 3"/>
        <xdr:cNvSpPr txBox="1"/>
      </xdr:nvSpPr>
      <xdr:spPr>
        <a:xfrm>
          <a:off x="7467600" y="203200"/>
          <a:ext cx="4152900" cy="199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Power Model</a:t>
          </a:r>
        </a:p>
        <a:p>
          <a:endParaRPr lang="en-US" sz="1400"/>
        </a:p>
        <a:p>
          <a:r>
            <a:rPr lang="en-US" sz="1400"/>
            <a:t>Notice that the function is only defined for certain values of x.</a:t>
          </a:r>
        </a:p>
        <a:p>
          <a:r>
            <a:rPr lang="en-US" sz="1400"/>
            <a:t>Excel plots</a:t>
          </a:r>
          <a:r>
            <a:rPr lang="en-US" sz="1400" baseline="0"/>
            <a:t> a number it does not understand as zero.</a:t>
          </a:r>
        </a:p>
        <a:p>
          <a:r>
            <a:rPr lang="en-US" sz="1400" baseline="0"/>
            <a:t>Excel cannot raise a negative number to a fractional power.  It also cannot raise 0 to a negative power.</a:t>
          </a:r>
          <a:endParaRPr lang="en-US" sz="14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8</xdr:row>
          <xdr:rowOff>12700</xdr:rowOff>
        </xdr:from>
        <xdr:to>
          <xdr:col>5</xdr:col>
          <xdr:colOff>787400</xdr:colOff>
          <xdr:row>9</xdr:row>
          <xdr:rowOff>12700</xdr:rowOff>
        </xdr:to>
        <xdr:sp macro="" textlink="">
          <xdr:nvSpPr>
            <xdr:cNvPr id="5121" name="Scroll Bar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12700</xdr:rowOff>
        </xdr:from>
        <xdr:to>
          <xdr:col>5</xdr:col>
          <xdr:colOff>812800</xdr:colOff>
          <xdr:row>11</xdr:row>
          <xdr:rowOff>12700</xdr:rowOff>
        </xdr:to>
        <xdr:sp macro="" textlink="">
          <xdr:nvSpPr>
            <xdr:cNvPr id="5122" name="Scroll Bar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0</xdr:col>
      <xdr:colOff>406400</xdr:colOff>
      <xdr:row>0</xdr:row>
      <xdr:rowOff>139700</xdr:rowOff>
    </xdr:from>
    <xdr:to>
      <xdr:col>4</xdr:col>
      <xdr:colOff>736600</xdr:colOff>
      <xdr:row>8</xdr:row>
      <xdr:rowOff>76200</xdr:rowOff>
    </xdr:to>
    <xdr:sp macro="" textlink="">
      <xdr:nvSpPr>
        <xdr:cNvPr id="2" name="TextBox 1"/>
        <xdr:cNvSpPr txBox="1"/>
      </xdr:nvSpPr>
      <xdr:spPr>
        <a:xfrm>
          <a:off x="406400" y="139700"/>
          <a:ext cx="363220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Log- Model</a:t>
          </a:r>
        </a:p>
        <a:p>
          <a:endParaRPr lang="en-US" sz="1200"/>
        </a:p>
        <a:p>
          <a:r>
            <a:rPr lang="en-US" sz="1200"/>
            <a:t>This model looks at equations of</a:t>
          </a:r>
          <a:r>
            <a:rPr lang="en-US" sz="1200" baseline="0"/>
            <a:t> the form</a:t>
          </a:r>
        </a:p>
        <a:p>
          <a:endParaRPr lang="en-US" sz="1200" baseline="0"/>
        </a:p>
        <a:p>
          <a:r>
            <a:rPr lang="en-US" sz="1200" baseline="0"/>
            <a:t>f(x)=ln(a x)</a:t>
          </a:r>
          <a:endParaRPr lang="en-US" sz="1200"/>
        </a:p>
      </xdr:txBody>
    </xdr:sp>
    <xdr:clientData/>
  </xdr:twoCellAnchor>
  <xdr:twoCellAnchor>
    <xdr:from>
      <xdr:col>2</xdr:col>
      <xdr:colOff>393700</xdr:colOff>
      <xdr:row>12</xdr:row>
      <xdr:rowOff>12700</xdr:rowOff>
    </xdr:from>
    <xdr:to>
      <xdr:col>8</xdr:col>
      <xdr:colOff>12700</xdr:colOff>
      <xdr:row>26</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38100</xdr:colOff>
          <xdr:row>10</xdr:row>
          <xdr:rowOff>25400</xdr:rowOff>
        </xdr:from>
        <xdr:to>
          <xdr:col>5</xdr:col>
          <xdr:colOff>787400</xdr:colOff>
          <xdr:row>11</xdr:row>
          <xdr:rowOff>25400</xdr:rowOff>
        </xdr:to>
        <xdr:sp macro="" textlink="">
          <xdr:nvSpPr>
            <xdr:cNvPr id="6145" name="Scroll Bar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76200</xdr:colOff>
      <xdr:row>1</xdr:row>
      <xdr:rowOff>177800</xdr:rowOff>
    </xdr:from>
    <xdr:to>
      <xdr:col>4</xdr:col>
      <xdr:colOff>406400</xdr:colOff>
      <xdr:row>9</xdr:row>
      <xdr:rowOff>114300</xdr:rowOff>
    </xdr:to>
    <xdr:sp macro="" textlink="">
      <xdr:nvSpPr>
        <xdr:cNvPr id="2" name="TextBox 1"/>
        <xdr:cNvSpPr txBox="1"/>
      </xdr:nvSpPr>
      <xdr:spPr>
        <a:xfrm>
          <a:off x="76200" y="368300"/>
          <a:ext cx="363220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Linear- Model</a:t>
          </a:r>
        </a:p>
        <a:p>
          <a:endParaRPr lang="en-US" sz="1200"/>
        </a:p>
        <a:p>
          <a:r>
            <a:rPr lang="en-US" sz="1200"/>
            <a:t>This model looks at equations of</a:t>
          </a:r>
          <a:r>
            <a:rPr lang="en-US" sz="1200" baseline="0"/>
            <a:t> the form</a:t>
          </a:r>
        </a:p>
        <a:p>
          <a:r>
            <a:rPr lang="en-US" sz="1200" baseline="0"/>
            <a:t>y=a*x+b.</a:t>
          </a:r>
        </a:p>
        <a:p>
          <a:endParaRPr lang="en-US" sz="1200" baseline="0"/>
        </a:p>
        <a:p>
          <a:r>
            <a:rPr lang="en-US" sz="1200" baseline="0"/>
            <a:t>Notice how changing each parameter changes the graph,</a:t>
          </a:r>
          <a:endParaRPr lang="en-US" sz="1200"/>
        </a:p>
      </xdr:txBody>
    </xdr:sp>
    <xdr:clientData/>
  </xdr:twoCellAnchor>
  <xdr:twoCellAnchor>
    <xdr:from>
      <xdr:col>2</xdr:col>
      <xdr:colOff>393700</xdr:colOff>
      <xdr:row>13</xdr:row>
      <xdr:rowOff>152400</xdr:rowOff>
    </xdr:from>
    <xdr:to>
      <xdr:col>8</xdr:col>
      <xdr:colOff>12700</xdr:colOff>
      <xdr:row>28</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762000</xdr:colOff>
      <xdr:row>1</xdr:row>
      <xdr:rowOff>127000</xdr:rowOff>
    </xdr:from>
    <xdr:to>
      <xdr:col>13</xdr:col>
      <xdr:colOff>152400</xdr:colOff>
      <xdr:row>12</xdr:row>
      <xdr:rowOff>165100</xdr:rowOff>
    </xdr:to>
    <xdr:sp macro="" textlink="">
      <xdr:nvSpPr>
        <xdr:cNvPr id="4" name="TextBox 3"/>
        <xdr:cNvSpPr txBox="1"/>
      </xdr:nvSpPr>
      <xdr:spPr>
        <a:xfrm>
          <a:off x="7366000" y="317500"/>
          <a:ext cx="3517900"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parameters of the linear model are often</a:t>
          </a:r>
          <a:r>
            <a:rPr lang="en-US" sz="1200" baseline="0"/>
            <a:t> called the slope and the intercept.</a:t>
          </a:r>
        </a:p>
        <a:p>
          <a:endParaRPr lang="en-US" sz="1200" baseline="0"/>
        </a:p>
        <a:p>
          <a:r>
            <a:rPr lang="en-US" sz="1200" baseline="0"/>
            <a:t>1) Describe what happens to the graph when a is positive, 0, and negative.</a:t>
          </a:r>
        </a:p>
        <a:p>
          <a:endParaRPr lang="en-US" sz="1200" baseline="0"/>
        </a:p>
        <a:p>
          <a:r>
            <a:rPr lang="en-US" sz="1200" baseline="0"/>
            <a:t>2) Describe what happens to the graph when b is 0, negative, and positive.</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9</xdr:row>
          <xdr:rowOff>177800</xdr:rowOff>
        </xdr:from>
        <xdr:to>
          <xdr:col>5</xdr:col>
          <xdr:colOff>787400</xdr:colOff>
          <xdr:row>10</xdr:row>
          <xdr:rowOff>177800</xdr:rowOff>
        </xdr:to>
        <xdr:sp macro="" textlink="">
          <xdr:nvSpPr>
            <xdr:cNvPr id="2049" name="Scroll Bar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50800</xdr:colOff>
          <xdr:row>12</xdr:row>
          <xdr:rowOff>12700</xdr:rowOff>
        </xdr:from>
        <xdr:to>
          <xdr:col>6</xdr:col>
          <xdr:colOff>12700</xdr:colOff>
          <xdr:row>13</xdr:row>
          <xdr:rowOff>12700</xdr:rowOff>
        </xdr:to>
        <xdr:sp macro="" textlink="">
          <xdr:nvSpPr>
            <xdr:cNvPr id="2050" name="Scroll Bar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406400</xdr:colOff>
      <xdr:row>0</xdr:row>
      <xdr:rowOff>139700</xdr:rowOff>
    </xdr:from>
    <xdr:to>
      <xdr:col>5</xdr:col>
      <xdr:colOff>342900</xdr:colOff>
      <xdr:row>7</xdr:row>
      <xdr:rowOff>88900</xdr:rowOff>
    </xdr:to>
    <xdr:sp macro="" textlink="">
      <xdr:nvSpPr>
        <xdr:cNvPr id="2" name="TextBox 1"/>
        <xdr:cNvSpPr txBox="1"/>
      </xdr:nvSpPr>
      <xdr:spPr>
        <a:xfrm>
          <a:off x="406400" y="139700"/>
          <a:ext cx="4064000" cy="128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Quadratic- Model</a:t>
          </a:r>
        </a:p>
        <a:p>
          <a:endParaRPr lang="en-US" sz="1200"/>
        </a:p>
        <a:p>
          <a:r>
            <a:rPr lang="en-US" sz="1200"/>
            <a:t>This model looks at equations of</a:t>
          </a:r>
          <a:r>
            <a:rPr lang="en-US" sz="1200" baseline="0"/>
            <a:t> the form</a:t>
          </a:r>
        </a:p>
        <a:p>
          <a:r>
            <a:rPr lang="en-US" sz="1200" baseline="0"/>
            <a:t>y=a*x^2+b*x+c</a:t>
          </a:r>
        </a:p>
        <a:p>
          <a:r>
            <a:rPr lang="en-US" sz="1200" baseline="0"/>
            <a:t>Notice how changing each parameter changes the graph.</a:t>
          </a:r>
          <a:endParaRPr lang="en-US" sz="1200"/>
        </a:p>
      </xdr:txBody>
    </xdr:sp>
    <xdr:clientData/>
  </xdr:twoCellAnchor>
  <xdr:twoCellAnchor>
    <xdr:from>
      <xdr:col>2</xdr:col>
      <xdr:colOff>254000</xdr:colOff>
      <xdr:row>16</xdr:row>
      <xdr:rowOff>101600</xdr:rowOff>
    </xdr:from>
    <xdr:to>
      <xdr:col>7</xdr:col>
      <xdr:colOff>698500</xdr:colOff>
      <xdr:row>30</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723900</xdr:colOff>
      <xdr:row>5</xdr:row>
      <xdr:rowOff>25400</xdr:rowOff>
    </xdr:from>
    <xdr:to>
      <xdr:col>14</xdr:col>
      <xdr:colOff>12700</xdr:colOff>
      <xdr:row>19</xdr:row>
      <xdr:rowOff>38100</xdr:rowOff>
    </xdr:to>
    <xdr:sp macro="" textlink="">
      <xdr:nvSpPr>
        <xdr:cNvPr id="4" name="TextBox 3"/>
        <xdr:cNvSpPr txBox="1"/>
      </xdr:nvSpPr>
      <xdr:spPr>
        <a:xfrm>
          <a:off x="8153400" y="977900"/>
          <a:ext cx="3416300" cy="267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quadratic model</a:t>
          </a:r>
          <a:r>
            <a:rPr lang="en-US" sz="1200" baseline="0"/>
            <a:t> has 3 parameters</a:t>
          </a:r>
          <a:endParaRPr lang="en-US" sz="1200"/>
        </a:p>
        <a:p>
          <a:endParaRPr lang="en-US" sz="1200"/>
        </a:p>
        <a:p>
          <a:r>
            <a:rPr lang="en-US" sz="1200"/>
            <a:t>1) Describe what happens to the graph when a, the leading coefficient, is positive, 0, and negative.</a:t>
          </a:r>
        </a:p>
        <a:p>
          <a:endParaRPr lang="en-US" sz="1200"/>
        </a:p>
        <a:p>
          <a:r>
            <a:rPr lang="en-US" sz="1200"/>
            <a:t>2) Give a formula</a:t>
          </a:r>
          <a:r>
            <a:rPr lang="en-US" sz="1200" baseline="0"/>
            <a:t> for the x coordinate of the vertex of the parabola in terms of a and b.  To establish the formula, locate the vertex with the following a-b pairs.  (1,2), (-1,2), (1,4), (1,6), (2,6).  You may want to change the low and high x to "zoom in" on your suspected vertex.</a:t>
          </a:r>
          <a:endParaRPr lang="en-US" sz="1200"/>
        </a:p>
        <a:p>
          <a:endParaRPr lang="en-US" sz="1200"/>
        </a:p>
      </xdr:txBody>
    </xdr:sp>
    <xdr:clientData/>
  </xdr:twoCellAnchor>
  <mc:AlternateContent xmlns:mc="http://schemas.openxmlformats.org/markup-compatibility/2006">
    <mc:Choice xmlns:a14="http://schemas.microsoft.com/office/drawing/2010/main" Requires="a14">
      <xdr:twoCellAnchor editAs="oneCell">
        <xdr:from>
          <xdr:col>2</xdr:col>
          <xdr:colOff>50800</xdr:colOff>
          <xdr:row>10</xdr:row>
          <xdr:rowOff>0</xdr:rowOff>
        </xdr:from>
        <xdr:to>
          <xdr:col>5</xdr:col>
          <xdr:colOff>800100</xdr:colOff>
          <xdr:row>11</xdr:row>
          <xdr:rowOff>0</xdr:rowOff>
        </xdr:to>
        <xdr:sp macro="" textlink="">
          <xdr:nvSpPr>
            <xdr:cNvPr id="3073" name="Scroll Bar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63500</xdr:colOff>
          <xdr:row>12</xdr:row>
          <xdr:rowOff>0</xdr:rowOff>
        </xdr:from>
        <xdr:to>
          <xdr:col>6</xdr:col>
          <xdr:colOff>50800</xdr:colOff>
          <xdr:row>13</xdr:row>
          <xdr:rowOff>0</xdr:rowOff>
        </xdr:to>
        <xdr:sp macro="" textlink="">
          <xdr:nvSpPr>
            <xdr:cNvPr id="3075" name="Scroll Bar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50800</xdr:colOff>
          <xdr:row>14</xdr:row>
          <xdr:rowOff>25400</xdr:rowOff>
        </xdr:from>
        <xdr:to>
          <xdr:col>6</xdr:col>
          <xdr:colOff>25400</xdr:colOff>
          <xdr:row>15</xdr:row>
          <xdr:rowOff>25400</xdr:rowOff>
        </xdr:to>
        <xdr:sp macro="" textlink="">
          <xdr:nvSpPr>
            <xdr:cNvPr id="3074" name="Scroll Bar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406400</xdr:colOff>
      <xdr:row>0</xdr:row>
      <xdr:rowOff>139700</xdr:rowOff>
    </xdr:from>
    <xdr:to>
      <xdr:col>4</xdr:col>
      <xdr:colOff>736600</xdr:colOff>
      <xdr:row>8</xdr:row>
      <xdr:rowOff>76200</xdr:rowOff>
    </xdr:to>
    <xdr:sp macro="" textlink="">
      <xdr:nvSpPr>
        <xdr:cNvPr id="2" name="TextBox 1"/>
        <xdr:cNvSpPr txBox="1"/>
      </xdr:nvSpPr>
      <xdr:spPr>
        <a:xfrm>
          <a:off x="406400" y="139700"/>
          <a:ext cx="363220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Cubic- Model</a:t>
          </a:r>
        </a:p>
        <a:p>
          <a:endParaRPr lang="en-US" sz="1200"/>
        </a:p>
        <a:p>
          <a:r>
            <a:rPr lang="en-US" sz="1200"/>
            <a:t>This model looks at equations of</a:t>
          </a:r>
          <a:r>
            <a:rPr lang="en-US" sz="1200" baseline="0"/>
            <a:t> the form</a:t>
          </a:r>
        </a:p>
        <a:p>
          <a:r>
            <a:rPr lang="en-US" sz="1200" baseline="0"/>
            <a:t>y = a x^3 + b x^2 + c x + d</a:t>
          </a:r>
        </a:p>
        <a:p>
          <a:r>
            <a:rPr lang="en-US" sz="1200" baseline="0"/>
            <a:t>Notice how changing each parameter changes the graph,</a:t>
          </a:r>
          <a:endParaRPr lang="en-US" sz="1200"/>
        </a:p>
      </xdr:txBody>
    </xdr:sp>
    <xdr:clientData/>
  </xdr:twoCellAnchor>
  <xdr:twoCellAnchor>
    <xdr:from>
      <xdr:col>3</xdr:col>
      <xdr:colOff>127000</xdr:colOff>
      <xdr:row>19</xdr:row>
      <xdr:rowOff>101600</xdr:rowOff>
    </xdr:from>
    <xdr:to>
      <xdr:col>8</xdr:col>
      <xdr:colOff>571500</xdr:colOff>
      <xdr:row>33</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2</xdr:row>
      <xdr:rowOff>165100</xdr:rowOff>
    </xdr:from>
    <xdr:to>
      <xdr:col>13</xdr:col>
      <xdr:colOff>266700</xdr:colOff>
      <xdr:row>17</xdr:row>
      <xdr:rowOff>88900</xdr:rowOff>
    </xdr:to>
    <xdr:sp macro="" textlink="">
      <xdr:nvSpPr>
        <xdr:cNvPr id="4" name="TextBox 3"/>
        <xdr:cNvSpPr txBox="1"/>
      </xdr:nvSpPr>
      <xdr:spPr>
        <a:xfrm>
          <a:off x="7442200" y="546100"/>
          <a:ext cx="355600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With the cubic model</a:t>
          </a:r>
          <a:r>
            <a:rPr lang="en-US" sz="1200" baseline="0"/>
            <a:t> it is worth focusing on how different choices of viewing window can give very different looking graphs.</a:t>
          </a:r>
        </a:p>
        <a:p>
          <a:endParaRPr lang="en-US" sz="1200" baseline="0"/>
        </a:p>
        <a:p>
          <a:r>
            <a:rPr lang="en-US" sz="1200" baseline="0"/>
            <a:t>1) Describe the general graph and notice how the sign of the leading coefficint changes the graph.</a:t>
          </a:r>
        </a:p>
        <a:p>
          <a:endParaRPr lang="en-US" sz="1200" baseline="0"/>
        </a:p>
        <a:p>
          <a:r>
            <a:rPr lang="en-US" sz="1200" baseline="0"/>
            <a:t>2) Change the high-x low-x range and describe how the graph changes.  look at [-10,10] and [-2,2]. </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2</xdr:col>
          <xdr:colOff>50800</xdr:colOff>
          <xdr:row>10</xdr:row>
          <xdr:rowOff>0</xdr:rowOff>
        </xdr:from>
        <xdr:to>
          <xdr:col>5</xdr:col>
          <xdr:colOff>800100</xdr:colOff>
          <xdr:row>11</xdr:row>
          <xdr:rowOff>0</xdr:rowOff>
        </xdr:to>
        <xdr:sp macro="" textlink="">
          <xdr:nvSpPr>
            <xdr:cNvPr id="4097" name="Scroll Bar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12</xdr:row>
          <xdr:rowOff>0</xdr:rowOff>
        </xdr:from>
        <xdr:to>
          <xdr:col>6</xdr:col>
          <xdr:colOff>0</xdr:colOff>
          <xdr:row>13</xdr:row>
          <xdr:rowOff>0</xdr:rowOff>
        </xdr:to>
        <xdr:sp macro="" textlink="">
          <xdr:nvSpPr>
            <xdr:cNvPr id="4098" name="Scroll Bar 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12700</xdr:rowOff>
        </xdr:from>
        <xdr:to>
          <xdr:col>5</xdr:col>
          <xdr:colOff>800100</xdr:colOff>
          <xdr:row>15</xdr:row>
          <xdr:rowOff>12700</xdr:rowOff>
        </xdr:to>
        <xdr:sp macro="" textlink="">
          <xdr:nvSpPr>
            <xdr:cNvPr id="4099" name="Scroll Bar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16</xdr:row>
          <xdr:rowOff>12700</xdr:rowOff>
        </xdr:from>
        <xdr:to>
          <xdr:col>5</xdr:col>
          <xdr:colOff>774700</xdr:colOff>
          <xdr:row>17</xdr:row>
          <xdr:rowOff>12700</xdr:rowOff>
        </xdr:to>
        <xdr:sp macro="" textlink="">
          <xdr:nvSpPr>
            <xdr:cNvPr id="4100" name="Scroll Bar 4" hidden="1">
              <a:extLst>
                <a:ext uri="{63B3BB69-23CF-44E3-9099-C40C66FF867C}">
                  <a14:compatExt spid="_x0000_s4100"/>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406400</xdr:colOff>
      <xdr:row>0</xdr:row>
      <xdr:rowOff>139700</xdr:rowOff>
    </xdr:from>
    <xdr:to>
      <xdr:col>4</xdr:col>
      <xdr:colOff>736600</xdr:colOff>
      <xdr:row>8</xdr:row>
      <xdr:rowOff>76200</xdr:rowOff>
    </xdr:to>
    <xdr:sp macro="" textlink="">
      <xdr:nvSpPr>
        <xdr:cNvPr id="2" name="TextBox 1"/>
        <xdr:cNvSpPr txBox="1"/>
      </xdr:nvSpPr>
      <xdr:spPr>
        <a:xfrm>
          <a:off x="406400" y="139700"/>
          <a:ext cx="375920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Power- Model</a:t>
          </a:r>
        </a:p>
        <a:p>
          <a:endParaRPr lang="en-US" sz="1200"/>
        </a:p>
        <a:p>
          <a:r>
            <a:rPr lang="en-US" sz="1200"/>
            <a:t>This model looks at equations of</a:t>
          </a:r>
          <a:r>
            <a:rPr lang="en-US" sz="1200" baseline="0"/>
            <a:t> the form</a:t>
          </a:r>
        </a:p>
        <a:p>
          <a:r>
            <a:rPr lang="en-US" sz="1200" baseline="0"/>
            <a:t>y=p*r^x</a:t>
          </a:r>
        </a:p>
        <a:p>
          <a:r>
            <a:rPr lang="en-US" sz="1200" baseline="0"/>
            <a:t>Notice how changing each parameter changes the graph,</a:t>
          </a:r>
          <a:endParaRPr lang="en-US" sz="1200"/>
        </a:p>
      </xdr:txBody>
    </xdr:sp>
    <xdr:clientData/>
  </xdr:twoCellAnchor>
  <xdr:twoCellAnchor>
    <xdr:from>
      <xdr:col>3</xdr:col>
      <xdr:colOff>127000</xdr:colOff>
      <xdr:row>15</xdr:row>
      <xdr:rowOff>101600</xdr:rowOff>
    </xdr:from>
    <xdr:to>
      <xdr:col>8</xdr:col>
      <xdr:colOff>571500</xdr:colOff>
      <xdr:row>29</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101600</xdr:colOff>
      <xdr:row>6</xdr:row>
      <xdr:rowOff>38100</xdr:rowOff>
    </xdr:from>
    <xdr:to>
      <xdr:col>13</xdr:col>
      <xdr:colOff>342900</xdr:colOff>
      <xdr:row>16</xdr:row>
      <xdr:rowOff>50800</xdr:rowOff>
    </xdr:to>
    <xdr:sp macro="" textlink="">
      <xdr:nvSpPr>
        <xdr:cNvPr id="4" name="TextBox 3"/>
        <xdr:cNvSpPr txBox="1"/>
      </xdr:nvSpPr>
      <xdr:spPr>
        <a:xfrm>
          <a:off x="7658100" y="1181100"/>
          <a:ext cx="3543300" cy="229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Power Model</a:t>
          </a:r>
        </a:p>
        <a:p>
          <a:endParaRPr lang="en-US" sz="1200"/>
        </a:p>
        <a:p>
          <a:r>
            <a:rPr lang="en-US" sz="1200"/>
            <a:t>Notice that the function is only defined for certain values of x.</a:t>
          </a:r>
        </a:p>
        <a:p>
          <a:r>
            <a:rPr lang="en-US" sz="1200"/>
            <a:t>Excel plots</a:t>
          </a:r>
          <a:r>
            <a:rPr lang="en-US" sz="1200" baseline="0"/>
            <a:t> a number it does not understand as zero.</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9</xdr:row>
          <xdr:rowOff>177800</xdr:rowOff>
        </xdr:from>
        <xdr:to>
          <xdr:col>5</xdr:col>
          <xdr:colOff>787400</xdr:colOff>
          <xdr:row>10</xdr:row>
          <xdr:rowOff>177800</xdr:rowOff>
        </xdr:to>
        <xdr:sp macro="" textlink="">
          <xdr:nvSpPr>
            <xdr:cNvPr id="7170" name="Scroll Bar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12700</xdr:rowOff>
        </xdr:from>
        <xdr:to>
          <xdr:col>5</xdr:col>
          <xdr:colOff>812800</xdr:colOff>
          <xdr:row>13</xdr:row>
          <xdr:rowOff>12700</xdr:rowOff>
        </xdr:to>
        <xdr:sp macro="" textlink="">
          <xdr:nvSpPr>
            <xdr:cNvPr id="7169" name="Scroll Bar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406400</xdr:colOff>
      <xdr:row>0</xdr:row>
      <xdr:rowOff>139700</xdr:rowOff>
    </xdr:from>
    <xdr:to>
      <xdr:col>5</xdr:col>
      <xdr:colOff>393700</xdr:colOff>
      <xdr:row>7</xdr:row>
      <xdr:rowOff>25400</xdr:rowOff>
    </xdr:to>
    <xdr:sp macro="" textlink="">
      <xdr:nvSpPr>
        <xdr:cNvPr id="2" name="TextBox 1"/>
        <xdr:cNvSpPr txBox="1"/>
      </xdr:nvSpPr>
      <xdr:spPr>
        <a:xfrm>
          <a:off x="406400" y="139700"/>
          <a:ext cx="41148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Logistic</a:t>
          </a:r>
          <a:r>
            <a:rPr lang="en-US" sz="1200" baseline="0"/>
            <a:t> </a:t>
          </a:r>
          <a:r>
            <a:rPr lang="en-US" sz="1200"/>
            <a:t>Model</a:t>
          </a:r>
        </a:p>
        <a:p>
          <a:endParaRPr lang="en-US" sz="1200"/>
        </a:p>
        <a:p>
          <a:r>
            <a:rPr lang="en-US" sz="1200"/>
            <a:t>This model looks at equations of</a:t>
          </a:r>
          <a:r>
            <a:rPr lang="en-US" sz="1200" baseline="0"/>
            <a:t> the form</a:t>
          </a:r>
        </a:p>
        <a:p>
          <a:r>
            <a:rPr lang="en-US" sz="1200" baseline="0"/>
            <a:t>f(x) = M/(1+a exp(r x))</a:t>
          </a:r>
        </a:p>
        <a:p>
          <a:r>
            <a:rPr lang="en-US" sz="1200" baseline="0"/>
            <a:t>Notice how changing each parameter changes the graph.</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4</xdr:col>
          <xdr:colOff>63500</xdr:colOff>
          <xdr:row>10</xdr:row>
          <xdr:rowOff>25400</xdr:rowOff>
        </xdr:from>
        <xdr:to>
          <xdr:col>7</xdr:col>
          <xdr:colOff>812800</xdr:colOff>
          <xdr:row>11</xdr:row>
          <xdr:rowOff>25400</xdr:rowOff>
        </xdr:to>
        <xdr:sp macro="" textlink="">
          <xdr:nvSpPr>
            <xdr:cNvPr id="9217" name="Scroll Bar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12</xdr:row>
          <xdr:rowOff>12700</xdr:rowOff>
        </xdr:from>
        <xdr:to>
          <xdr:col>7</xdr:col>
          <xdr:colOff>812800</xdr:colOff>
          <xdr:row>13</xdr:row>
          <xdr:rowOff>12700</xdr:rowOff>
        </xdr:to>
        <xdr:sp macro="" textlink="">
          <xdr:nvSpPr>
            <xdr:cNvPr id="9218" name="Scroll Bar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812800</xdr:colOff>
          <xdr:row>13</xdr:row>
          <xdr:rowOff>177800</xdr:rowOff>
        </xdr:from>
        <xdr:to>
          <xdr:col>7</xdr:col>
          <xdr:colOff>787400</xdr:colOff>
          <xdr:row>14</xdr:row>
          <xdr:rowOff>177800</xdr:rowOff>
        </xdr:to>
        <xdr:sp macro="" textlink="">
          <xdr:nvSpPr>
            <xdr:cNvPr id="9219" name="Scroll Bar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xdr:twoCellAnchor>
    <xdr:from>
      <xdr:col>2</xdr:col>
      <xdr:colOff>412750</xdr:colOff>
      <xdr:row>16</xdr:row>
      <xdr:rowOff>19050</xdr:rowOff>
    </xdr:from>
    <xdr:to>
      <xdr:col>7</xdr:col>
      <xdr:colOff>749300</xdr:colOff>
      <xdr:row>33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406400</xdr:colOff>
      <xdr:row>0</xdr:row>
      <xdr:rowOff>139700</xdr:rowOff>
    </xdr:from>
    <xdr:to>
      <xdr:col>4</xdr:col>
      <xdr:colOff>736600</xdr:colOff>
      <xdr:row>5</xdr:row>
      <xdr:rowOff>114300</xdr:rowOff>
    </xdr:to>
    <xdr:sp macro="" textlink="">
      <xdr:nvSpPr>
        <xdr:cNvPr id="2" name="TextBox 1"/>
        <xdr:cNvSpPr txBox="1"/>
      </xdr:nvSpPr>
      <xdr:spPr>
        <a:xfrm>
          <a:off x="406400" y="139700"/>
          <a:ext cx="3632200" cy="92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Sinusoidal- Model</a:t>
          </a:r>
        </a:p>
        <a:p>
          <a:endParaRPr lang="en-US" sz="1200"/>
        </a:p>
        <a:p>
          <a:r>
            <a:rPr lang="en-US" sz="1200"/>
            <a:t>This model looks at equations of</a:t>
          </a:r>
          <a:r>
            <a:rPr lang="en-US" sz="1200" baseline="0"/>
            <a:t> the form</a:t>
          </a:r>
        </a:p>
        <a:p>
          <a:r>
            <a:rPr lang="en-US" sz="1200" baseline="0"/>
            <a:t>f(x)=Mean+amplitude*sin(2 π (x+shift)/period)</a:t>
          </a:r>
        </a:p>
        <a:p>
          <a:endParaRPr lang="en-US" sz="1200"/>
        </a:p>
      </xdr:txBody>
    </xdr:sp>
    <xdr:clientData/>
  </xdr:twoCellAnchor>
  <xdr:twoCellAnchor>
    <xdr:from>
      <xdr:col>2</xdr:col>
      <xdr:colOff>317500</xdr:colOff>
      <xdr:row>19</xdr:row>
      <xdr:rowOff>25400</xdr:rowOff>
    </xdr:from>
    <xdr:to>
      <xdr:col>7</xdr:col>
      <xdr:colOff>762000</xdr:colOff>
      <xdr:row>33</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2</xdr:row>
      <xdr:rowOff>165100</xdr:rowOff>
    </xdr:from>
    <xdr:to>
      <xdr:col>14</xdr:col>
      <xdr:colOff>76200</xdr:colOff>
      <xdr:row>13</xdr:row>
      <xdr:rowOff>25400</xdr:rowOff>
    </xdr:to>
    <xdr:sp macro="" textlink="">
      <xdr:nvSpPr>
        <xdr:cNvPr id="4" name="TextBox 3"/>
        <xdr:cNvSpPr txBox="1"/>
      </xdr:nvSpPr>
      <xdr:spPr>
        <a:xfrm>
          <a:off x="7442200" y="546100"/>
          <a:ext cx="4191000" cy="195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With the sinusoidal model</a:t>
          </a:r>
          <a:r>
            <a:rPr lang="en-US" sz="1200" baseline="0"/>
            <a:t> we get a wave function</a:t>
          </a:r>
        </a:p>
        <a:p>
          <a:endParaRPr lang="en-US" sz="1200" baseline="0"/>
        </a:p>
        <a:p>
          <a:r>
            <a:rPr lang="en-US" sz="1200" baseline="0"/>
            <a:t>Changing the amplitude makes the waves bigger or smaller.</a:t>
          </a:r>
        </a:p>
        <a:p>
          <a:endParaRPr lang="en-US" sz="1200" baseline="0"/>
        </a:p>
        <a:p>
          <a:r>
            <a:rPr lang="en-US" sz="1200" baseline="0"/>
            <a:t>Changing the period changes the distance between peaks.</a:t>
          </a:r>
        </a:p>
        <a:p>
          <a:endParaRPr lang="en-US" sz="1200" baseline="0"/>
        </a:p>
        <a:p>
          <a:r>
            <a:rPr lang="en-US" sz="1200" baseline="0"/>
            <a:t>Chnging the shift, rolls the wave back and forth.</a:t>
          </a:r>
        </a:p>
        <a:p>
          <a:endParaRPr lang="en-US" sz="1200" baseline="0"/>
        </a:p>
        <a:p>
          <a:r>
            <a:rPr lang="en-US" sz="1200" baseline="0"/>
            <a:t>Changing the mean changes the baseline of the wave.</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2</xdr:col>
          <xdr:colOff>50800</xdr:colOff>
          <xdr:row>10</xdr:row>
          <xdr:rowOff>0</xdr:rowOff>
        </xdr:from>
        <xdr:to>
          <xdr:col>5</xdr:col>
          <xdr:colOff>800100</xdr:colOff>
          <xdr:row>11</xdr:row>
          <xdr:rowOff>0</xdr:rowOff>
        </xdr:to>
        <xdr:sp macro="" textlink="">
          <xdr:nvSpPr>
            <xdr:cNvPr id="12289" name="Scroll Bar 1" hidden="1">
              <a:extLst>
                <a:ext uri="{63B3BB69-23CF-44E3-9099-C40C66FF867C}">
                  <a14:compatExt spid="_x0000_s12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12</xdr:row>
          <xdr:rowOff>0</xdr:rowOff>
        </xdr:from>
        <xdr:to>
          <xdr:col>6</xdr:col>
          <xdr:colOff>0</xdr:colOff>
          <xdr:row>13</xdr:row>
          <xdr:rowOff>0</xdr:rowOff>
        </xdr:to>
        <xdr:sp macro="" textlink="">
          <xdr:nvSpPr>
            <xdr:cNvPr id="12290" name="Scroll Bar 2" hidden="1">
              <a:extLst>
                <a:ext uri="{63B3BB69-23CF-44E3-9099-C40C66FF867C}">
                  <a14:compatExt spid="_x0000_s12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12700</xdr:rowOff>
        </xdr:from>
        <xdr:to>
          <xdr:col>5</xdr:col>
          <xdr:colOff>800100</xdr:colOff>
          <xdr:row>15</xdr:row>
          <xdr:rowOff>12700</xdr:rowOff>
        </xdr:to>
        <xdr:sp macro="" textlink="">
          <xdr:nvSpPr>
            <xdr:cNvPr id="12291" name="Scroll Bar 3" hidden="1">
              <a:extLst>
                <a:ext uri="{63B3BB69-23CF-44E3-9099-C40C66FF867C}">
                  <a14:compatExt spid="_x0000_s12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16</xdr:row>
          <xdr:rowOff>12700</xdr:rowOff>
        </xdr:from>
        <xdr:to>
          <xdr:col>5</xdr:col>
          <xdr:colOff>774700</xdr:colOff>
          <xdr:row>17</xdr:row>
          <xdr:rowOff>12700</xdr:rowOff>
        </xdr:to>
        <xdr:sp macro="" textlink="">
          <xdr:nvSpPr>
            <xdr:cNvPr id="12292" name="Scroll Bar 4" hidden="1">
              <a:extLst>
                <a:ext uri="{63B3BB69-23CF-44E3-9099-C40C66FF867C}">
                  <a14:compatExt spid="_x0000_s12292"/>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406400</xdr:colOff>
      <xdr:row>0</xdr:row>
      <xdr:rowOff>139700</xdr:rowOff>
    </xdr:from>
    <xdr:to>
      <xdr:col>4</xdr:col>
      <xdr:colOff>736600</xdr:colOff>
      <xdr:row>8</xdr:row>
      <xdr:rowOff>76200</xdr:rowOff>
    </xdr:to>
    <xdr:sp macro="" textlink="">
      <xdr:nvSpPr>
        <xdr:cNvPr id="2" name="TextBox 1"/>
        <xdr:cNvSpPr txBox="1"/>
      </xdr:nvSpPr>
      <xdr:spPr>
        <a:xfrm>
          <a:off x="406400" y="139700"/>
          <a:ext cx="363220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Normal Model</a:t>
          </a:r>
        </a:p>
        <a:p>
          <a:endParaRPr lang="en-US" sz="1200"/>
        </a:p>
        <a:p>
          <a:r>
            <a:rPr lang="en-US" sz="1200"/>
            <a:t>This model looks at equations of</a:t>
          </a:r>
          <a:r>
            <a:rPr lang="en-US" sz="1200" baseline="0"/>
            <a:t> the form</a:t>
          </a:r>
        </a:p>
        <a:p>
          <a:r>
            <a:rPr lang="en-US" sz="1200" baseline="0"/>
            <a:t>f(x) = a exp(-(((x-m)/s)^2))</a:t>
          </a:r>
        </a:p>
        <a:p>
          <a:r>
            <a:rPr lang="en-US" sz="1200" baseline="0"/>
            <a:t>Notice how changing each parameter changes the graph,</a:t>
          </a:r>
          <a:endParaRPr lang="en-US" sz="1200"/>
        </a:p>
      </xdr:txBody>
    </xdr:sp>
    <xdr:clientData/>
  </xdr:twoCellAnchor>
  <mc:AlternateContent xmlns:mc="http://schemas.openxmlformats.org/markup-compatibility/2006">
    <mc:Choice xmlns:a14="http://schemas.microsoft.com/office/drawing/2010/main" Requires="a14">
      <xdr:twoCellAnchor editAs="oneCell">
        <xdr:from>
          <xdr:col>2</xdr:col>
          <xdr:colOff>12700</xdr:colOff>
          <xdr:row>10</xdr:row>
          <xdr:rowOff>25400</xdr:rowOff>
        </xdr:from>
        <xdr:to>
          <xdr:col>5</xdr:col>
          <xdr:colOff>762000</xdr:colOff>
          <xdr:row>11</xdr:row>
          <xdr:rowOff>25400</xdr:rowOff>
        </xdr:to>
        <xdr:sp macro="" textlink="">
          <xdr:nvSpPr>
            <xdr:cNvPr id="10241" name="Scroll Bar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12700</xdr:rowOff>
        </xdr:from>
        <xdr:to>
          <xdr:col>5</xdr:col>
          <xdr:colOff>787400</xdr:colOff>
          <xdr:row>13</xdr:row>
          <xdr:rowOff>12700</xdr:rowOff>
        </xdr:to>
        <xdr:sp macro="" textlink="">
          <xdr:nvSpPr>
            <xdr:cNvPr id="10242" name="Scroll Bar 2" hidden="1">
              <a:extLst>
                <a:ext uri="{63B3BB69-23CF-44E3-9099-C40C66FF867C}">
                  <a14:compatExt spid="_x0000_s10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14</xdr:row>
          <xdr:rowOff>0</xdr:rowOff>
        </xdr:from>
        <xdr:to>
          <xdr:col>5</xdr:col>
          <xdr:colOff>812800</xdr:colOff>
          <xdr:row>15</xdr:row>
          <xdr:rowOff>0</xdr:rowOff>
        </xdr:to>
        <xdr:sp macro="" textlink="">
          <xdr:nvSpPr>
            <xdr:cNvPr id="10243" name="Scroll Bar 3" hidden="1">
              <a:extLst>
                <a:ext uri="{63B3BB69-23CF-44E3-9099-C40C66FF867C}">
                  <a14:compatExt spid="_x0000_s10243"/>
                </a:ext>
              </a:extLst>
            </xdr:cNvPr>
            <xdr:cNvSpPr/>
          </xdr:nvSpPr>
          <xdr:spPr>
            <a:xfrm>
              <a:off x="0" y="0"/>
              <a:ext cx="0" cy="0"/>
            </a:xfrm>
            <a:prstGeom prst="rect">
              <a:avLst/>
            </a:prstGeom>
          </xdr:spPr>
        </xdr:sp>
        <xdr:clientData/>
      </xdr:twoCellAnchor>
    </mc:Choice>
    <mc:Fallback/>
  </mc:AlternateContent>
  <xdr:twoCellAnchor>
    <xdr:from>
      <xdr:col>2</xdr:col>
      <xdr:colOff>184150</xdr:colOff>
      <xdr:row>15</xdr:row>
      <xdr:rowOff>184150</xdr:rowOff>
    </xdr:from>
    <xdr:to>
      <xdr:col>7</xdr:col>
      <xdr:colOff>723900</xdr:colOff>
      <xdr:row>33</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165100</xdr:colOff>
      <xdr:row>6</xdr:row>
      <xdr:rowOff>152400</xdr:rowOff>
    </xdr:from>
    <xdr:to>
      <xdr:col>12</xdr:col>
      <xdr:colOff>406400</xdr:colOff>
      <xdr:row>16</xdr:row>
      <xdr:rowOff>165100</xdr:rowOff>
    </xdr:to>
    <xdr:sp macro="" textlink="">
      <xdr:nvSpPr>
        <xdr:cNvPr id="7" name="TextBox 6"/>
        <xdr:cNvSpPr txBox="1"/>
      </xdr:nvSpPr>
      <xdr:spPr>
        <a:xfrm>
          <a:off x="6769100" y="1295400"/>
          <a:ext cx="3543300" cy="191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Hormal Model Model</a:t>
          </a:r>
        </a:p>
        <a:p>
          <a:endParaRPr lang="en-US" sz="1200"/>
        </a:p>
        <a:p>
          <a:r>
            <a:rPr lang="en-US" sz="1200"/>
            <a:t>The</a:t>
          </a:r>
          <a:r>
            <a:rPr lang="en-US" sz="1200" baseline="0"/>
            <a:t> assumptions of a normal distribution are that most individuals are clutered around the mean (m).  </a:t>
          </a:r>
        </a:p>
        <a:p>
          <a:endParaRPr lang="en-US" sz="1200" baseline="0"/>
        </a:p>
        <a:p>
          <a:r>
            <a:rPr lang="en-US" sz="1200" baseline="0"/>
            <a:t>The standard deviation (s) gives a measure of how tightly cliustered the population is aound the mean.</a:t>
          </a:r>
        </a:p>
        <a:p>
          <a:endParaRPr lang="en-US" sz="1200" baseline="0"/>
        </a:p>
        <a:p>
          <a:r>
            <a:rPr lang="en-US" sz="1200" baseline="0"/>
            <a:t>We also want a measure of the absoulte concentration (a)  at the mean.</a:t>
          </a:r>
          <a:endParaRPr lang="en-US" sz="12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406400</xdr:colOff>
      <xdr:row>0</xdr:row>
      <xdr:rowOff>139700</xdr:rowOff>
    </xdr:from>
    <xdr:to>
      <xdr:col>4</xdr:col>
      <xdr:colOff>736600</xdr:colOff>
      <xdr:row>8</xdr:row>
      <xdr:rowOff>76200</xdr:rowOff>
    </xdr:to>
    <xdr:sp macro="" textlink="">
      <xdr:nvSpPr>
        <xdr:cNvPr id="2" name="TextBox 1"/>
        <xdr:cNvSpPr txBox="1"/>
      </xdr:nvSpPr>
      <xdr:spPr>
        <a:xfrm>
          <a:off x="406400" y="139700"/>
          <a:ext cx="363220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The Inversely</a:t>
          </a:r>
          <a:r>
            <a:rPr lang="en-US" sz="1200" baseline="0"/>
            <a:t> Proporional </a:t>
          </a:r>
          <a:r>
            <a:rPr lang="en-US" sz="1200"/>
            <a:t>Model</a:t>
          </a:r>
        </a:p>
        <a:p>
          <a:endParaRPr lang="en-US" sz="1200"/>
        </a:p>
        <a:p>
          <a:r>
            <a:rPr lang="en-US" sz="1200"/>
            <a:t>This model looks at equations of</a:t>
          </a:r>
          <a:r>
            <a:rPr lang="en-US" sz="1200" baseline="0"/>
            <a:t> the form</a:t>
          </a:r>
        </a:p>
        <a:p>
          <a:r>
            <a:rPr lang="en-US" sz="1200" baseline="0"/>
            <a:t>f(x) = a 1/x</a:t>
          </a:r>
        </a:p>
      </xdr:txBody>
    </xdr:sp>
    <xdr:clientData/>
  </xdr:twoCellAnchor>
  <mc:AlternateContent xmlns:mc="http://schemas.openxmlformats.org/markup-compatibility/2006">
    <mc:Choice xmlns:a14="http://schemas.microsoft.com/office/drawing/2010/main" Requires="a14">
      <xdr:twoCellAnchor editAs="oneCell">
        <xdr:from>
          <xdr:col>4</xdr:col>
          <xdr:colOff>63500</xdr:colOff>
          <xdr:row>10</xdr:row>
          <xdr:rowOff>25400</xdr:rowOff>
        </xdr:from>
        <xdr:to>
          <xdr:col>7</xdr:col>
          <xdr:colOff>812800</xdr:colOff>
          <xdr:row>11</xdr:row>
          <xdr:rowOff>25400</xdr:rowOff>
        </xdr:to>
        <xdr:sp macro="" textlink="">
          <xdr:nvSpPr>
            <xdr:cNvPr id="11265" name="Scroll Bar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twoCellAnchor>
    <xdr:from>
      <xdr:col>2</xdr:col>
      <xdr:colOff>730250</xdr:colOff>
      <xdr:row>15</xdr:row>
      <xdr:rowOff>6350</xdr:rowOff>
    </xdr:from>
    <xdr:to>
      <xdr:col>8</xdr:col>
      <xdr:colOff>349250</xdr:colOff>
      <xdr:row>29</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23.xml"/><Relationship Id="rId4" Type="http://schemas.openxmlformats.org/officeDocument/2006/relationships/ctrlProp" Target="../ctrlProps/ctrlProp24.xml"/><Relationship Id="rId1" Type="http://schemas.openxmlformats.org/officeDocument/2006/relationships/drawing" Target="../drawings/drawing10.xml"/><Relationship Id="rId2"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0.vml"/><Relationship Id="rId3" Type="http://schemas.openxmlformats.org/officeDocument/2006/relationships/ctrlProp" Target="../ctrlProps/ctrlProp25.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3.xml"/><Relationship Id="rId4" Type="http://schemas.openxmlformats.org/officeDocument/2006/relationships/ctrlProp" Target="../ctrlProps/ctrlProp4.xml"/><Relationship Id="rId5" Type="http://schemas.openxmlformats.org/officeDocument/2006/relationships/ctrlProp" Target="../ctrlProps/ctrlProp5.xml"/><Relationship Id="rId1" Type="http://schemas.openxmlformats.org/officeDocument/2006/relationships/drawing" Target="../drawings/drawing3.xml"/><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6.xml"/><Relationship Id="rId4" Type="http://schemas.openxmlformats.org/officeDocument/2006/relationships/ctrlProp" Target="../ctrlProps/ctrlProp7.xml"/><Relationship Id="rId5" Type="http://schemas.openxmlformats.org/officeDocument/2006/relationships/ctrlProp" Target="../ctrlProps/ctrlProp8.xml"/><Relationship Id="rId6" Type="http://schemas.openxmlformats.org/officeDocument/2006/relationships/ctrlProp" Target="../ctrlProps/ctrlProp9.xml"/><Relationship Id="rId1" Type="http://schemas.openxmlformats.org/officeDocument/2006/relationships/drawing" Target="../drawings/drawing4.xml"/><Relationship Id="rId2"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0.xml"/><Relationship Id="rId4" Type="http://schemas.openxmlformats.org/officeDocument/2006/relationships/ctrlProp" Target="../ctrlProps/ctrlProp11.xml"/><Relationship Id="rId1" Type="http://schemas.openxmlformats.org/officeDocument/2006/relationships/drawing" Target="../drawings/drawing5.xml"/><Relationship Id="rId2"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12.xml"/><Relationship Id="rId4" Type="http://schemas.openxmlformats.org/officeDocument/2006/relationships/ctrlProp" Target="../ctrlProps/ctrlProp13.xml"/><Relationship Id="rId5" Type="http://schemas.openxmlformats.org/officeDocument/2006/relationships/ctrlProp" Target="../ctrlProps/ctrlProp14.xml"/><Relationship Id="rId1" Type="http://schemas.openxmlformats.org/officeDocument/2006/relationships/drawing" Target="../drawings/drawing6.xml"/><Relationship Id="rId2"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5.xml"/><Relationship Id="rId4" Type="http://schemas.openxmlformats.org/officeDocument/2006/relationships/ctrlProp" Target="../ctrlProps/ctrlProp16.xml"/><Relationship Id="rId5" Type="http://schemas.openxmlformats.org/officeDocument/2006/relationships/ctrlProp" Target="../ctrlProps/ctrlProp17.xml"/><Relationship Id="rId6" Type="http://schemas.openxmlformats.org/officeDocument/2006/relationships/ctrlProp" Target="../ctrlProps/ctrlProp18.xml"/><Relationship Id="rId1" Type="http://schemas.openxmlformats.org/officeDocument/2006/relationships/drawing" Target="../drawings/drawing7.xml"/><Relationship Id="rId2"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19.xml"/><Relationship Id="rId4" Type="http://schemas.openxmlformats.org/officeDocument/2006/relationships/ctrlProp" Target="../ctrlProps/ctrlProp20.xml"/><Relationship Id="rId5" Type="http://schemas.openxmlformats.org/officeDocument/2006/relationships/ctrlProp" Target="../ctrlProps/ctrlProp21.xml"/><Relationship Id="rId1" Type="http://schemas.openxmlformats.org/officeDocument/2006/relationships/drawing" Target="../drawings/drawing8.xml"/><Relationship Id="rId2"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8.vml"/><Relationship Id="rId3" Type="http://schemas.openxmlformats.org/officeDocument/2006/relationships/ctrlProp" Target="../ctrlProps/ctrlProp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5" x14ac:dyDescent="0"/>
  <sheetData/>
  <phoneticPr fontId="1" type="noConversion"/>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34"/>
  <sheetViews>
    <sheetView workbookViewId="0">
      <selection activeCell="I11" sqref="I11"/>
    </sheetView>
  </sheetViews>
  <sheetFormatPr baseColWidth="10" defaultRowHeight="15" x14ac:dyDescent="0"/>
  <cols>
    <col min="2" max="2" width="12.5" customWidth="1"/>
  </cols>
  <sheetData>
    <row r="4" spans="1:8">
      <c r="G4" t="s">
        <v>7</v>
      </c>
      <c r="H4">
        <v>-10</v>
      </c>
    </row>
    <row r="5" spans="1:8">
      <c r="G5" t="s">
        <v>8</v>
      </c>
      <c r="H5">
        <v>10</v>
      </c>
    </row>
    <row r="6" spans="1:8">
      <c r="G6" t="s">
        <v>9</v>
      </c>
      <c r="H6">
        <v>20</v>
      </c>
    </row>
    <row r="7" spans="1:8">
      <c r="G7" t="s">
        <v>10</v>
      </c>
      <c r="H7">
        <f>(H5-H4)/H6</f>
        <v>1</v>
      </c>
    </row>
    <row r="9" spans="1:8">
      <c r="A9" t="s">
        <v>0</v>
      </c>
      <c r="B9">
        <f>D9/10-10</f>
        <v>1.6999999999999993</v>
      </c>
      <c r="C9" t="s">
        <v>2</v>
      </c>
      <c r="D9">
        <v>117</v>
      </c>
    </row>
    <row r="11" spans="1:8">
      <c r="A11" t="s">
        <v>5</v>
      </c>
      <c r="B11">
        <f>D11/10-10</f>
        <v>-1</v>
      </c>
      <c r="C11" t="s">
        <v>3</v>
      </c>
      <c r="D11">
        <v>90</v>
      </c>
    </row>
    <row r="13" spans="1:8">
      <c r="A13" t="s">
        <v>14</v>
      </c>
      <c r="B13" t="s">
        <v>11</v>
      </c>
    </row>
    <row r="14" spans="1:8">
      <c r="A14">
        <f>$H$4</f>
        <v>-10</v>
      </c>
      <c r="B14">
        <f>B$9*A14^B$11</f>
        <v>-0.16999999999999993</v>
      </c>
    </row>
    <row r="15" spans="1:8">
      <c r="A15">
        <f>A14+$H$7</f>
        <v>-9</v>
      </c>
      <c r="B15">
        <f t="shared" ref="B15:B34" si="0">B$9*A15^B$11</f>
        <v>-0.1888888888888888</v>
      </c>
    </row>
    <row r="16" spans="1:8">
      <c r="A16">
        <f t="shared" ref="A16:A34" si="1">A15+$H$7</f>
        <v>-8</v>
      </c>
      <c r="B16">
        <f t="shared" si="0"/>
        <v>-0.21249999999999991</v>
      </c>
    </row>
    <row r="17" spans="1:2">
      <c r="A17">
        <f t="shared" si="1"/>
        <v>-7</v>
      </c>
      <c r="B17">
        <f t="shared" si="0"/>
        <v>-0.24285714285714274</v>
      </c>
    </row>
    <row r="18" spans="1:2">
      <c r="A18">
        <f t="shared" si="1"/>
        <v>-6</v>
      </c>
      <c r="B18">
        <f t="shared" si="0"/>
        <v>-0.28333333333333321</v>
      </c>
    </row>
    <row r="19" spans="1:2">
      <c r="A19">
        <f t="shared" si="1"/>
        <v>-5</v>
      </c>
      <c r="B19">
        <f t="shared" si="0"/>
        <v>-0.33999999999999986</v>
      </c>
    </row>
    <row r="20" spans="1:2">
      <c r="A20">
        <f t="shared" si="1"/>
        <v>-4</v>
      </c>
      <c r="B20">
        <f t="shared" si="0"/>
        <v>-0.42499999999999982</v>
      </c>
    </row>
    <row r="21" spans="1:2">
      <c r="A21">
        <f t="shared" si="1"/>
        <v>-3</v>
      </c>
      <c r="B21">
        <f t="shared" si="0"/>
        <v>-0.56666666666666643</v>
      </c>
    </row>
    <row r="22" spans="1:2">
      <c r="A22">
        <f t="shared" si="1"/>
        <v>-2</v>
      </c>
      <c r="B22">
        <f t="shared" si="0"/>
        <v>-0.84999999999999964</v>
      </c>
    </row>
    <row r="23" spans="1:2">
      <c r="A23">
        <f t="shared" si="1"/>
        <v>-1</v>
      </c>
      <c r="B23">
        <f t="shared" si="0"/>
        <v>-1.6999999999999993</v>
      </c>
    </row>
    <row r="24" spans="1:2">
      <c r="A24">
        <f t="shared" si="1"/>
        <v>0</v>
      </c>
      <c r="B24" t="e">
        <f t="shared" si="0"/>
        <v>#DIV/0!</v>
      </c>
    </row>
    <row r="25" spans="1:2">
      <c r="A25">
        <f t="shared" si="1"/>
        <v>1</v>
      </c>
      <c r="B25">
        <f t="shared" si="0"/>
        <v>1.6999999999999993</v>
      </c>
    </row>
    <row r="26" spans="1:2">
      <c r="A26">
        <f t="shared" si="1"/>
        <v>2</v>
      </c>
      <c r="B26">
        <f t="shared" si="0"/>
        <v>0.84999999999999964</v>
      </c>
    </row>
    <row r="27" spans="1:2">
      <c r="A27">
        <f t="shared" si="1"/>
        <v>3</v>
      </c>
      <c r="B27">
        <f t="shared" si="0"/>
        <v>0.56666666666666643</v>
      </c>
    </row>
    <row r="28" spans="1:2">
      <c r="A28">
        <f t="shared" si="1"/>
        <v>4</v>
      </c>
      <c r="B28">
        <f>B$9*A28^B$11</f>
        <v>0.42499999999999982</v>
      </c>
    </row>
    <row r="29" spans="1:2">
      <c r="A29">
        <f t="shared" si="1"/>
        <v>5</v>
      </c>
      <c r="B29">
        <f t="shared" si="0"/>
        <v>0.33999999999999986</v>
      </c>
    </row>
    <row r="30" spans="1:2">
      <c r="A30">
        <f t="shared" si="1"/>
        <v>6</v>
      </c>
      <c r="B30">
        <f t="shared" si="0"/>
        <v>0.28333333333333321</v>
      </c>
    </row>
    <row r="31" spans="1:2">
      <c r="A31">
        <f t="shared" si="1"/>
        <v>7</v>
      </c>
      <c r="B31">
        <f t="shared" si="0"/>
        <v>0.24285714285714274</v>
      </c>
    </row>
    <row r="32" spans="1:2">
      <c r="A32">
        <f t="shared" si="1"/>
        <v>8</v>
      </c>
      <c r="B32">
        <f t="shared" si="0"/>
        <v>0.21249999999999991</v>
      </c>
    </row>
    <row r="33" spans="1:2">
      <c r="A33">
        <f t="shared" si="1"/>
        <v>9</v>
      </c>
      <c r="B33">
        <f t="shared" si="0"/>
        <v>0.1888888888888888</v>
      </c>
    </row>
    <row r="34" spans="1:2">
      <c r="A34">
        <f t="shared" si="1"/>
        <v>10</v>
      </c>
      <c r="B34">
        <f t="shared" si="0"/>
        <v>0.16999999999999993</v>
      </c>
    </row>
  </sheetData>
  <phoneticPr fontId="1" type="noConversion"/>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5121" r:id="rId3" name="Scroll Bar 1">
              <controlPr defaultSize="0" autoPict="0">
                <anchor moveWithCells="1">
                  <from>
                    <xdr:col>2</xdr:col>
                    <xdr:colOff>38100</xdr:colOff>
                    <xdr:row>8</xdr:row>
                    <xdr:rowOff>12700</xdr:rowOff>
                  </from>
                  <to>
                    <xdr:col>5</xdr:col>
                    <xdr:colOff>787400</xdr:colOff>
                    <xdr:row>9</xdr:row>
                    <xdr:rowOff>12700</xdr:rowOff>
                  </to>
                </anchor>
              </controlPr>
            </control>
          </mc:Choice>
          <mc:Fallback/>
        </mc:AlternateContent>
        <mc:AlternateContent xmlns:mc="http://schemas.openxmlformats.org/markup-compatibility/2006">
          <mc:Choice Requires="x14">
            <control shapeId="5122" r:id="rId4" name="Scroll Bar 2">
              <controlPr defaultSize="0" autoPict="0">
                <anchor moveWithCells="1">
                  <from>
                    <xdr:col>2</xdr:col>
                    <xdr:colOff>25400</xdr:colOff>
                    <xdr:row>10</xdr:row>
                    <xdr:rowOff>12700</xdr:rowOff>
                  </from>
                  <to>
                    <xdr:col>5</xdr:col>
                    <xdr:colOff>812800</xdr:colOff>
                    <xdr:row>11</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I34"/>
  <sheetViews>
    <sheetView workbookViewId="0">
      <selection activeCell="H11" sqref="H11"/>
    </sheetView>
  </sheetViews>
  <sheetFormatPr baseColWidth="10" defaultRowHeight="15" x14ac:dyDescent="0"/>
  <sheetData>
    <row r="4" spans="1:9">
      <c r="G4" t="s">
        <v>7</v>
      </c>
      <c r="H4">
        <v>0.1</v>
      </c>
      <c r="I4">
        <v>10</v>
      </c>
    </row>
    <row r="5" spans="1:9">
      <c r="G5" t="s">
        <v>8</v>
      </c>
      <c r="H5">
        <v>10</v>
      </c>
    </row>
    <row r="6" spans="1:9">
      <c r="G6" t="s">
        <v>9</v>
      </c>
      <c r="H6">
        <v>20</v>
      </c>
    </row>
    <row r="7" spans="1:9">
      <c r="G7" t="s">
        <v>10</v>
      </c>
      <c r="H7">
        <f>(H5-H4)/H6</f>
        <v>0.495</v>
      </c>
    </row>
    <row r="11" spans="1:9">
      <c r="A11" t="s">
        <v>0</v>
      </c>
      <c r="B11">
        <f>D11/10</f>
        <v>12</v>
      </c>
      <c r="C11" t="s">
        <v>2</v>
      </c>
      <c r="D11">
        <v>120</v>
      </c>
    </row>
    <row r="13" spans="1:9">
      <c r="A13" t="s">
        <v>6</v>
      </c>
      <c r="B13" t="s">
        <v>11</v>
      </c>
    </row>
    <row r="14" spans="1:9">
      <c r="A14">
        <f>$H$4</f>
        <v>0.1</v>
      </c>
      <c r="B14">
        <f>LN($B$11*A14)</f>
        <v>0.18232155679395479</v>
      </c>
    </row>
    <row r="15" spans="1:9">
      <c r="A15">
        <f>A14+$H$7</f>
        <v>0.59499999999999997</v>
      </c>
      <c r="B15">
        <f t="shared" ref="B15:B34" si="0">LN($B$11*A15)</f>
        <v>1.965712776351493</v>
      </c>
    </row>
    <row r="16" spans="1:9">
      <c r="A16">
        <f t="shared" ref="A16:A34" si="1">A15+$H$7</f>
        <v>1.0899999999999999</v>
      </c>
      <c r="B16">
        <f t="shared" si="0"/>
        <v>2.5710843460290524</v>
      </c>
    </row>
    <row r="17" spans="1:2">
      <c r="A17">
        <f t="shared" si="1"/>
        <v>1.585</v>
      </c>
      <c r="B17">
        <f t="shared" si="0"/>
        <v>2.9454910571172443</v>
      </c>
    </row>
    <row r="18" spans="1:2">
      <c r="A18">
        <f t="shared" si="1"/>
        <v>2.08</v>
      </c>
      <c r="B18">
        <f t="shared" si="0"/>
        <v>3.2172745435012269</v>
      </c>
    </row>
    <row r="19" spans="1:2">
      <c r="A19">
        <f t="shared" si="1"/>
        <v>2.5750000000000002</v>
      </c>
      <c r="B19">
        <f t="shared" si="0"/>
        <v>3.4307561839037</v>
      </c>
    </row>
    <row r="20" spans="1:2">
      <c r="A20">
        <f t="shared" si="1"/>
        <v>3.0700000000000003</v>
      </c>
      <c r="B20">
        <f t="shared" si="0"/>
        <v>3.6065842113871063</v>
      </c>
    </row>
    <row r="21" spans="1:2">
      <c r="A21">
        <f t="shared" si="1"/>
        <v>3.5650000000000004</v>
      </c>
      <c r="B21">
        <f t="shared" si="0"/>
        <v>3.7560707036542595</v>
      </c>
    </row>
    <row r="22" spans="1:2">
      <c r="A22">
        <f t="shared" si="1"/>
        <v>4.0600000000000005</v>
      </c>
      <c r="B22">
        <f t="shared" si="0"/>
        <v>3.8860896234016415</v>
      </c>
    </row>
    <row r="23" spans="1:2">
      <c r="A23">
        <f t="shared" si="1"/>
        <v>4.5550000000000006</v>
      </c>
      <c r="B23">
        <f t="shared" si="0"/>
        <v>4.0011321804999218</v>
      </c>
    </row>
    <row r="24" spans="1:2">
      <c r="A24">
        <f t="shared" si="1"/>
        <v>5.0500000000000007</v>
      </c>
      <c r="B24">
        <f t="shared" si="0"/>
        <v>4.1042948930752692</v>
      </c>
    </row>
    <row r="25" spans="1:2">
      <c r="A25">
        <f t="shared" si="1"/>
        <v>5.5450000000000008</v>
      </c>
      <c r="B25">
        <f t="shared" si="0"/>
        <v>4.197803270590331</v>
      </c>
    </row>
    <row r="26" spans="1:2">
      <c r="A26">
        <f t="shared" si="1"/>
        <v>6.0400000000000009</v>
      </c>
      <c r="B26">
        <f t="shared" si="0"/>
        <v>4.2833106617347241</v>
      </c>
    </row>
    <row r="27" spans="1:2">
      <c r="A27">
        <f t="shared" si="1"/>
        <v>6.535000000000001</v>
      </c>
      <c r="B27">
        <f t="shared" si="0"/>
        <v>4.3620789968641862</v>
      </c>
    </row>
    <row r="28" spans="1:2">
      <c r="A28">
        <f t="shared" si="1"/>
        <v>7.0300000000000011</v>
      </c>
      <c r="B28">
        <f t="shared" si="0"/>
        <v>4.4350933556105741</v>
      </c>
    </row>
    <row r="29" spans="1:2">
      <c r="A29">
        <f t="shared" si="1"/>
        <v>7.5250000000000012</v>
      </c>
      <c r="B29">
        <f>LN($B$11*A29)</f>
        <v>4.5031374604229395</v>
      </c>
    </row>
    <row r="30" spans="1:2">
      <c r="A30">
        <f t="shared" si="1"/>
        <v>8.0200000000000014</v>
      </c>
      <c r="B30">
        <f t="shared" si="0"/>
        <v>4.5668450716664237</v>
      </c>
    </row>
    <row r="31" spans="1:2">
      <c r="A31">
        <f t="shared" si="1"/>
        <v>8.5150000000000006</v>
      </c>
      <c r="B31">
        <f t="shared" si="0"/>
        <v>4.626735963902652</v>
      </c>
    </row>
    <row r="32" spans="1:2">
      <c r="A32">
        <f t="shared" si="1"/>
        <v>9.01</v>
      </c>
      <c r="B32">
        <f t="shared" si="0"/>
        <v>4.6832417214082467</v>
      </c>
    </row>
    <row r="33" spans="1:2">
      <c r="A33">
        <f t="shared" si="1"/>
        <v>9.504999999999999</v>
      </c>
      <c r="B33">
        <f t="shared" si="0"/>
        <v>4.7367246257283924</v>
      </c>
    </row>
    <row r="34" spans="1:2">
      <c r="A34">
        <f t="shared" si="1"/>
        <v>9.9999999999999982</v>
      </c>
      <c r="B34">
        <f t="shared" si="0"/>
        <v>4.7874917427820458</v>
      </c>
    </row>
  </sheetData>
  <phoneticPr fontId="1" type="noConversion"/>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6145" r:id="rId3" name="Scroll Bar 1">
              <controlPr defaultSize="0" autoPict="0">
                <anchor moveWithCells="1">
                  <from>
                    <xdr:col>2</xdr:col>
                    <xdr:colOff>38100</xdr:colOff>
                    <xdr:row>10</xdr:row>
                    <xdr:rowOff>25400</xdr:rowOff>
                  </from>
                  <to>
                    <xdr:col>5</xdr:col>
                    <xdr:colOff>787400</xdr:colOff>
                    <xdr:row>11</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36"/>
  <sheetViews>
    <sheetView workbookViewId="0">
      <selection activeCell="B16" sqref="B16"/>
    </sheetView>
  </sheetViews>
  <sheetFormatPr baseColWidth="10" defaultRowHeight="15" x14ac:dyDescent="0"/>
  <sheetData>
    <row r="4" spans="1:8">
      <c r="G4" t="s">
        <v>7</v>
      </c>
      <c r="H4">
        <v>-10</v>
      </c>
    </row>
    <row r="5" spans="1:8">
      <c r="G5" t="s">
        <v>8</v>
      </c>
      <c r="H5">
        <v>10</v>
      </c>
    </row>
    <row r="6" spans="1:8">
      <c r="G6" t="s">
        <v>9</v>
      </c>
      <c r="H6">
        <v>20</v>
      </c>
    </row>
    <row r="7" spans="1:8">
      <c r="G7" t="s">
        <v>10</v>
      </c>
      <c r="H7">
        <f>(H5-H4)/H6</f>
        <v>1</v>
      </c>
    </row>
    <row r="11" spans="1:8">
      <c r="A11" t="s">
        <v>0</v>
      </c>
      <c r="B11">
        <f>D11/10-10</f>
        <v>3.9000000000000004</v>
      </c>
      <c r="C11" t="s">
        <v>2</v>
      </c>
      <c r="D11">
        <v>139</v>
      </c>
    </row>
    <row r="13" spans="1:8">
      <c r="A13" t="s">
        <v>5</v>
      </c>
      <c r="B13">
        <f>D13/10-10</f>
        <v>3.6999999999999993</v>
      </c>
      <c r="C13" t="s">
        <v>3</v>
      </c>
      <c r="D13">
        <v>137</v>
      </c>
    </row>
    <row r="15" spans="1:8">
      <c r="A15" t="s">
        <v>6</v>
      </c>
      <c r="B15" t="s">
        <v>11</v>
      </c>
    </row>
    <row r="16" spans="1:8">
      <c r="A16">
        <f>$H$4</f>
        <v>-10</v>
      </c>
      <c r="B16">
        <f>B$11*A16+B$13</f>
        <v>-35.299999999999997</v>
      </c>
    </row>
    <row r="17" spans="1:2">
      <c r="A17">
        <f>A16+$H$7</f>
        <v>-9</v>
      </c>
      <c r="B17">
        <f t="shared" ref="B17:B36" si="0">B$11*A17+B$13</f>
        <v>-31.400000000000002</v>
      </c>
    </row>
    <row r="18" spans="1:2">
      <c r="A18">
        <f t="shared" ref="A18:A29" si="1">A17+$H$7</f>
        <v>-8</v>
      </c>
      <c r="B18">
        <f t="shared" si="0"/>
        <v>-27.500000000000004</v>
      </c>
    </row>
    <row r="19" spans="1:2">
      <c r="A19">
        <f t="shared" si="1"/>
        <v>-7</v>
      </c>
      <c r="B19">
        <f t="shared" si="0"/>
        <v>-23.600000000000005</v>
      </c>
    </row>
    <row r="20" spans="1:2">
      <c r="A20">
        <f t="shared" si="1"/>
        <v>-6</v>
      </c>
      <c r="B20">
        <f t="shared" si="0"/>
        <v>-19.700000000000003</v>
      </c>
    </row>
    <row r="21" spans="1:2">
      <c r="A21">
        <f t="shared" si="1"/>
        <v>-5</v>
      </c>
      <c r="B21">
        <f t="shared" si="0"/>
        <v>-15.8</v>
      </c>
    </row>
    <row r="22" spans="1:2">
      <c r="A22">
        <f t="shared" si="1"/>
        <v>-4</v>
      </c>
      <c r="B22">
        <f t="shared" si="0"/>
        <v>-11.900000000000002</v>
      </c>
    </row>
    <row r="23" spans="1:2">
      <c r="A23">
        <f t="shared" si="1"/>
        <v>-3</v>
      </c>
      <c r="B23">
        <f t="shared" si="0"/>
        <v>-8.0000000000000018</v>
      </c>
    </row>
    <row r="24" spans="1:2">
      <c r="A24">
        <f t="shared" si="1"/>
        <v>-2</v>
      </c>
      <c r="B24">
        <f t="shared" si="0"/>
        <v>-4.1000000000000014</v>
      </c>
    </row>
    <row r="25" spans="1:2">
      <c r="A25">
        <f t="shared" si="1"/>
        <v>-1</v>
      </c>
      <c r="B25">
        <f t="shared" si="0"/>
        <v>-0.20000000000000107</v>
      </c>
    </row>
    <row r="26" spans="1:2">
      <c r="A26">
        <f t="shared" si="1"/>
        <v>0</v>
      </c>
      <c r="B26">
        <f t="shared" si="0"/>
        <v>3.6999999999999993</v>
      </c>
    </row>
    <row r="27" spans="1:2">
      <c r="A27">
        <f t="shared" si="1"/>
        <v>1</v>
      </c>
      <c r="B27">
        <f t="shared" si="0"/>
        <v>7.6</v>
      </c>
    </row>
    <row r="28" spans="1:2">
      <c r="A28">
        <f t="shared" si="1"/>
        <v>2</v>
      </c>
      <c r="B28">
        <f t="shared" si="0"/>
        <v>11.5</v>
      </c>
    </row>
    <row r="29" spans="1:2">
      <c r="A29">
        <f t="shared" si="1"/>
        <v>3</v>
      </c>
      <c r="B29">
        <f t="shared" si="0"/>
        <v>15.4</v>
      </c>
    </row>
    <row r="30" spans="1:2">
      <c r="A30">
        <f t="shared" ref="A30:A36" si="2">A29+$H$7</f>
        <v>4</v>
      </c>
      <c r="B30">
        <f t="shared" si="0"/>
        <v>19.3</v>
      </c>
    </row>
    <row r="31" spans="1:2">
      <c r="A31">
        <f t="shared" si="2"/>
        <v>5</v>
      </c>
      <c r="B31">
        <f t="shared" si="0"/>
        <v>23.2</v>
      </c>
    </row>
    <row r="32" spans="1:2">
      <c r="A32">
        <f t="shared" si="2"/>
        <v>6</v>
      </c>
      <c r="B32">
        <f t="shared" si="0"/>
        <v>27.1</v>
      </c>
    </row>
    <row r="33" spans="1:2">
      <c r="A33">
        <f t="shared" si="2"/>
        <v>7</v>
      </c>
      <c r="B33">
        <f t="shared" si="0"/>
        <v>31.000000000000004</v>
      </c>
    </row>
    <row r="34" spans="1:2">
      <c r="A34">
        <f t="shared" si="2"/>
        <v>8</v>
      </c>
      <c r="B34">
        <f t="shared" si="0"/>
        <v>34.900000000000006</v>
      </c>
    </row>
    <row r="35" spans="1:2">
      <c r="A35">
        <f t="shared" si="2"/>
        <v>9</v>
      </c>
      <c r="B35">
        <f t="shared" si="0"/>
        <v>38.799999999999997</v>
      </c>
    </row>
    <row r="36" spans="1:2">
      <c r="A36">
        <f t="shared" si="2"/>
        <v>10</v>
      </c>
      <c r="B36">
        <f t="shared" si="0"/>
        <v>42.7</v>
      </c>
    </row>
  </sheetData>
  <phoneticPr fontId="1" type="noConversion"/>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2049" r:id="rId3" name="Scroll Bar 1">
              <controlPr defaultSize="0" autoPict="0">
                <anchor moveWithCells="1">
                  <from>
                    <xdr:col>2</xdr:col>
                    <xdr:colOff>38100</xdr:colOff>
                    <xdr:row>9</xdr:row>
                    <xdr:rowOff>177800</xdr:rowOff>
                  </from>
                  <to>
                    <xdr:col>5</xdr:col>
                    <xdr:colOff>787400</xdr:colOff>
                    <xdr:row>10</xdr:row>
                    <xdr:rowOff>177800</xdr:rowOff>
                  </to>
                </anchor>
              </controlPr>
            </control>
          </mc:Choice>
          <mc:Fallback/>
        </mc:AlternateContent>
        <mc:AlternateContent xmlns:mc="http://schemas.openxmlformats.org/markup-compatibility/2006">
          <mc:Choice Requires="x14">
            <control shapeId="2050" r:id="rId4" name="Scroll Bar 2">
              <controlPr defaultSize="0" autoPict="0">
                <anchor moveWithCells="1">
                  <from>
                    <xdr:col>2</xdr:col>
                    <xdr:colOff>50800</xdr:colOff>
                    <xdr:row>12</xdr:row>
                    <xdr:rowOff>12700</xdr:rowOff>
                  </from>
                  <to>
                    <xdr:col>6</xdr:col>
                    <xdr:colOff>12700</xdr:colOff>
                    <xdr:row>13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38"/>
  <sheetViews>
    <sheetView workbookViewId="0">
      <selection activeCell="F14" sqref="F14"/>
    </sheetView>
  </sheetViews>
  <sheetFormatPr baseColWidth="10" defaultRowHeight="15" x14ac:dyDescent="0"/>
  <sheetData>
    <row r="4" spans="1:8">
      <c r="G4" t="s">
        <v>7</v>
      </c>
      <c r="H4">
        <v>-10</v>
      </c>
    </row>
    <row r="5" spans="1:8">
      <c r="G5" t="s">
        <v>8</v>
      </c>
      <c r="H5">
        <v>10</v>
      </c>
    </row>
    <row r="6" spans="1:8">
      <c r="G6" t="s">
        <v>9</v>
      </c>
      <c r="H6">
        <v>20</v>
      </c>
    </row>
    <row r="7" spans="1:8">
      <c r="G7" t="s">
        <v>10</v>
      </c>
      <c r="H7">
        <f>(H5-H4)/H6</f>
        <v>1</v>
      </c>
    </row>
    <row r="11" spans="1:8">
      <c r="A11" t="s">
        <v>0</v>
      </c>
      <c r="B11">
        <f>D11/10-10</f>
        <v>-1</v>
      </c>
      <c r="C11" t="s">
        <v>2</v>
      </c>
      <c r="D11">
        <v>90</v>
      </c>
    </row>
    <row r="13" spans="1:8">
      <c r="A13" t="s">
        <v>5</v>
      </c>
      <c r="B13">
        <f>D13/10-10</f>
        <v>6</v>
      </c>
      <c r="C13" t="s">
        <v>3</v>
      </c>
      <c r="D13">
        <v>160</v>
      </c>
    </row>
    <row r="15" spans="1:8">
      <c r="A15" t="s">
        <v>1</v>
      </c>
      <c r="B15">
        <f>D15/10-10</f>
        <v>9</v>
      </c>
      <c r="C15" t="s">
        <v>4</v>
      </c>
      <c r="D15">
        <v>190</v>
      </c>
    </row>
    <row r="17" spans="1:2">
      <c r="A17" t="s">
        <v>6</v>
      </c>
      <c r="B17" t="s">
        <v>11</v>
      </c>
    </row>
    <row r="18" spans="1:2">
      <c r="A18">
        <f>$H$4</f>
        <v>-10</v>
      </c>
      <c r="B18">
        <f>B$11*A18^2+B$13*A18+B$15</f>
        <v>-151</v>
      </c>
    </row>
    <row r="19" spans="1:2">
      <c r="A19">
        <f>A18+$H$7</f>
        <v>-9</v>
      </c>
      <c r="B19">
        <f t="shared" ref="B19:B38" si="0">B$11*A19^2+B$13*A19+B$15</f>
        <v>-126</v>
      </c>
    </row>
    <row r="20" spans="1:2">
      <c r="A20">
        <f t="shared" ref="A20:A38" si="1">A19+$H$7</f>
        <v>-8</v>
      </c>
      <c r="B20">
        <f t="shared" si="0"/>
        <v>-103</v>
      </c>
    </row>
    <row r="21" spans="1:2">
      <c r="A21">
        <f t="shared" si="1"/>
        <v>-7</v>
      </c>
      <c r="B21">
        <f t="shared" si="0"/>
        <v>-82</v>
      </c>
    </row>
    <row r="22" spans="1:2">
      <c r="A22">
        <f t="shared" si="1"/>
        <v>-6</v>
      </c>
      <c r="B22">
        <f t="shared" si="0"/>
        <v>-63</v>
      </c>
    </row>
    <row r="23" spans="1:2">
      <c r="A23">
        <f t="shared" si="1"/>
        <v>-5</v>
      </c>
      <c r="B23">
        <f t="shared" si="0"/>
        <v>-46</v>
      </c>
    </row>
    <row r="24" spans="1:2">
      <c r="A24">
        <f t="shared" si="1"/>
        <v>-4</v>
      </c>
      <c r="B24">
        <f t="shared" si="0"/>
        <v>-31</v>
      </c>
    </row>
    <row r="25" spans="1:2">
      <c r="A25">
        <f t="shared" si="1"/>
        <v>-3</v>
      </c>
      <c r="B25">
        <f t="shared" si="0"/>
        <v>-18</v>
      </c>
    </row>
    <row r="26" spans="1:2">
      <c r="A26">
        <f t="shared" si="1"/>
        <v>-2</v>
      </c>
      <c r="B26">
        <f t="shared" si="0"/>
        <v>-7</v>
      </c>
    </row>
    <row r="27" spans="1:2">
      <c r="A27">
        <f t="shared" si="1"/>
        <v>-1</v>
      </c>
      <c r="B27">
        <f t="shared" si="0"/>
        <v>2</v>
      </c>
    </row>
    <row r="28" spans="1:2">
      <c r="A28">
        <f t="shared" si="1"/>
        <v>0</v>
      </c>
      <c r="B28">
        <f t="shared" si="0"/>
        <v>9</v>
      </c>
    </row>
    <row r="29" spans="1:2">
      <c r="A29">
        <f t="shared" si="1"/>
        <v>1</v>
      </c>
      <c r="B29">
        <f t="shared" si="0"/>
        <v>14</v>
      </c>
    </row>
    <row r="30" spans="1:2">
      <c r="A30">
        <f t="shared" si="1"/>
        <v>2</v>
      </c>
      <c r="B30">
        <f t="shared" si="0"/>
        <v>17</v>
      </c>
    </row>
    <row r="31" spans="1:2">
      <c r="A31">
        <f t="shared" si="1"/>
        <v>3</v>
      </c>
      <c r="B31">
        <f t="shared" si="0"/>
        <v>18</v>
      </c>
    </row>
    <row r="32" spans="1:2">
      <c r="A32">
        <f t="shared" si="1"/>
        <v>4</v>
      </c>
      <c r="B32">
        <f t="shared" si="0"/>
        <v>17</v>
      </c>
    </row>
    <row r="33" spans="1:2">
      <c r="A33">
        <f t="shared" si="1"/>
        <v>5</v>
      </c>
      <c r="B33">
        <f t="shared" si="0"/>
        <v>14</v>
      </c>
    </row>
    <row r="34" spans="1:2">
      <c r="A34">
        <f t="shared" si="1"/>
        <v>6</v>
      </c>
      <c r="B34">
        <f t="shared" si="0"/>
        <v>9</v>
      </c>
    </row>
    <row r="35" spans="1:2">
      <c r="A35">
        <f t="shared" si="1"/>
        <v>7</v>
      </c>
      <c r="B35">
        <f t="shared" si="0"/>
        <v>2</v>
      </c>
    </row>
    <row r="36" spans="1:2">
      <c r="A36">
        <f t="shared" si="1"/>
        <v>8</v>
      </c>
      <c r="B36">
        <f t="shared" si="0"/>
        <v>-7</v>
      </c>
    </row>
    <row r="37" spans="1:2">
      <c r="A37">
        <f t="shared" si="1"/>
        <v>9</v>
      </c>
      <c r="B37">
        <f t="shared" si="0"/>
        <v>-18</v>
      </c>
    </row>
    <row r="38" spans="1:2">
      <c r="A38">
        <f t="shared" si="1"/>
        <v>10</v>
      </c>
      <c r="B38">
        <f t="shared" si="0"/>
        <v>-31</v>
      </c>
    </row>
  </sheetData>
  <phoneticPr fontId="1" type="noConversion"/>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3073" r:id="rId3" name="Scroll Bar 1">
              <controlPr defaultSize="0" autoPict="0">
                <anchor moveWithCells="1">
                  <from>
                    <xdr:col>2</xdr:col>
                    <xdr:colOff>50800</xdr:colOff>
                    <xdr:row>10</xdr:row>
                    <xdr:rowOff>0</xdr:rowOff>
                  </from>
                  <to>
                    <xdr:col>5</xdr:col>
                    <xdr:colOff>800100</xdr:colOff>
                    <xdr:row>11</xdr:row>
                    <xdr:rowOff>0</xdr:rowOff>
                  </to>
                </anchor>
              </controlPr>
            </control>
          </mc:Choice>
          <mc:Fallback/>
        </mc:AlternateContent>
        <mc:AlternateContent xmlns:mc="http://schemas.openxmlformats.org/markup-compatibility/2006">
          <mc:Choice Requires="x14">
            <control shapeId="3075" r:id="rId4" name="Scroll Bar 3">
              <controlPr defaultSize="0" autoPict="0">
                <anchor moveWithCells="1">
                  <from>
                    <xdr:col>2</xdr:col>
                    <xdr:colOff>63500</xdr:colOff>
                    <xdr:row>12</xdr:row>
                    <xdr:rowOff>0</xdr:rowOff>
                  </from>
                  <to>
                    <xdr:col>6</xdr:col>
                    <xdr:colOff>50800</xdr:colOff>
                    <xdr:row>13</xdr:row>
                    <xdr:rowOff>0</xdr:rowOff>
                  </to>
                </anchor>
              </controlPr>
            </control>
          </mc:Choice>
          <mc:Fallback/>
        </mc:AlternateContent>
        <mc:AlternateContent xmlns:mc="http://schemas.openxmlformats.org/markup-compatibility/2006">
          <mc:Choice Requires="x14">
            <control shapeId="3074" r:id="rId5" name="Scroll Bar 2">
              <controlPr defaultSize="0" autoPict="0">
                <anchor moveWithCells="1">
                  <from>
                    <xdr:col>2</xdr:col>
                    <xdr:colOff>50800</xdr:colOff>
                    <xdr:row>14</xdr:row>
                    <xdr:rowOff>25400</xdr:rowOff>
                  </from>
                  <to>
                    <xdr:col>6</xdr:col>
                    <xdr:colOff>25400</xdr:colOff>
                    <xdr:row>15</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40"/>
  <sheetViews>
    <sheetView workbookViewId="0">
      <selection activeCell="H6" sqref="H6"/>
    </sheetView>
  </sheetViews>
  <sheetFormatPr baseColWidth="10" defaultRowHeight="15" x14ac:dyDescent="0"/>
  <sheetData>
    <row r="4" spans="1:8">
      <c r="G4" t="s">
        <v>7</v>
      </c>
      <c r="H4">
        <v>-3</v>
      </c>
    </row>
    <row r="5" spans="1:8">
      <c r="G5" t="s">
        <v>8</v>
      </c>
      <c r="H5">
        <v>7</v>
      </c>
    </row>
    <row r="6" spans="1:8">
      <c r="G6" t="s">
        <v>9</v>
      </c>
      <c r="H6">
        <v>20</v>
      </c>
    </row>
    <row r="7" spans="1:8">
      <c r="G7" t="s">
        <v>10</v>
      </c>
      <c r="H7">
        <f>(H5-H4)/H6</f>
        <v>0.5</v>
      </c>
    </row>
    <row r="11" spans="1:8">
      <c r="A11" t="s">
        <v>0</v>
      </c>
      <c r="B11">
        <f>D11/10-10</f>
        <v>1</v>
      </c>
      <c r="C11" t="s">
        <v>2</v>
      </c>
      <c r="D11">
        <v>110</v>
      </c>
    </row>
    <row r="13" spans="1:8">
      <c r="A13" t="s">
        <v>5</v>
      </c>
      <c r="B13">
        <f>D13/10-10</f>
        <v>-8</v>
      </c>
      <c r="C13" t="s">
        <v>3</v>
      </c>
      <c r="D13">
        <v>20</v>
      </c>
    </row>
    <row r="15" spans="1:8">
      <c r="A15" t="s">
        <v>1</v>
      </c>
      <c r="B15">
        <f>D15/10-10</f>
        <v>3.5</v>
      </c>
      <c r="C15" t="s">
        <v>4</v>
      </c>
      <c r="D15">
        <v>135</v>
      </c>
    </row>
    <row r="17" spans="1:4">
      <c r="A17" t="s">
        <v>12</v>
      </c>
      <c r="B17">
        <f>D17/10-10</f>
        <v>0</v>
      </c>
      <c r="C17" t="s">
        <v>13</v>
      </c>
      <c r="D17">
        <v>100</v>
      </c>
    </row>
    <row r="19" spans="1:4">
      <c r="A19" t="s">
        <v>6</v>
      </c>
      <c r="B19" t="s">
        <v>11</v>
      </c>
    </row>
    <row r="20" spans="1:4">
      <c r="A20">
        <f>$H$4</f>
        <v>-3</v>
      </c>
      <c r="B20">
        <f>B$11*A20^3+B$13*A20^2+B$15*A20+B$17</f>
        <v>-109.5</v>
      </c>
    </row>
    <row r="21" spans="1:4">
      <c r="A21">
        <f>A20+$H$7</f>
        <v>-2.5</v>
      </c>
      <c r="B21">
        <f t="shared" ref="B21:B40" si="0">B$11*A21^3+B$13*A21^2+B$15*A21+B$17</f>
        <v>-74.375</v>
      </c>
    </row>
    <row r="22" spans="1:4">
      <c r="A22">
        <f t="shared" ref="A22:A40" si="1">A21+$H$7</f>
        <v>-2</v>
      </c>
      <c r="B22">
        <f t="shared" si="0"/>
        <v>-47</v>
      </c>
    </row>
    <row r="23" spans="1:4">
      <c r="A23">
        <f t="shared" si="1"/>
        <v>-1.5</v>
      </c>
      <c r="B23">
        <f t="shared" si="0"/>
        <v>-26.625</v>
      </c>
    </row>
    <row r="24" spans="1:4">
      <c r="A24">
        <f t="shared" si="1"/>
        <v>-1</v>
      </c>
      <c r="B24">
        <f t="shared" si="0"/>
        <v>-12.5</v>
      </c>
    </row>
    <row r="25" spans="1:4">
      <c r="A25">
        <f t="shared" si="1"/>
        <v>-0.5</v>
      </c>
      <c r="B25">
        <f t="shared" si="0"/>
        <v>-3.875</v>
      </c>
    </row>
    <row r="26" spans="1:4">
      <c r="A26">
        <f t="shared" si="1"/>
        <v>0</v>
      </c>
      <c r="B26">
        <f t="shared" si="0"/>
        <v>0</v>
      </c>
    </row>
    <row r="27" spans="1:4">
      <c r="A27">
        <f t="shared" si="1"/>
        <v>0.5</v>
      </c>
      <c r="B27">
        <f t="shared" si="0"/>
        <v>-0.125</v>
      </c>
    </row>
    <row r="28" spans="1:4">
      <c r="A28">
        <f t="shared" si="1"/>
        <v>1</v>
      </c>
      <c r="B28">
        <f t="shared" si="0"/>
        <v>-3.5</v>
      </c>
    </row>
    <row r="29" spans="1:4">
      <c r="A29">
        <f t="shared" si="1"/>
        <v>1.5</v>
      </c>
      <c r="B29">
        <f t="shared" si="0"/>
        <v>-9.375</v>
      </c>
    </row>
    <row r="30" spans="1:4">
      <c r="A30">
        <f t="shared" si="1"/>
        <v>2</v>
      </c>
      <c r="B30">
        <f t="shared" si="0"/>
        <v>-17</v>
      </c>
    </row>
    <row r="31" spans="1:4">
      <c r="A31">
        <f t="shared" si="1"/>
        <v>2.5</v>
      </c>
      <c r="B31">
        <f t="shared" si="0"/>
        <v>-25.625</v>
      </c>
    </row>
    <row r="32" spans="1:4">
      <c r="A32">
        <f t="shared" si="1"/>
        <v>3</v>
      </c>
      <c r="B32">
        <f t="shared" si="0"/>
        <v>-34.5</v>
      </c>
    </row>
    <row r="33" spans="1:2">
      <c r="A33">
        <f t="shared" si="1"/>
        <v>3.5</v>
      </c>
      <c r="B33">
        <f t="shared" si="0"/>
        <v>-42.875</v>
      </c>
    </row>
    <row r="34" spans="1:2">
      <c r="A34">
        <f t="shared" si="1"/>
        <v>4</v>
      </c>
      <c r="B34">
        <f t="shared" si="0"/>
        <v>-50</v>
      </c>
    </row>
    <row r="35" spans="1:2">
      <c r="A35">
        <f t="shared" si="1"/>
        <v>4.5</v>
      </c>
      <c r="B35">
        <f t="shared" si="0"/>
        <v>-55.125</v>
      </c>
    </row>
    <row r="36" spans="1:2">
      <c r="A36">
        <f t="shared" si="1"/>
        <v>5</v>
      </c>
      <c r="B36">
        <f t="shared" si="0"/>
        <v>-57.5</v>
      </c>
    </row>
    <row r="37" spans="1:2">
      <c r="A37">
        <f t="shared" si="1"/>
        <v>5.5</v>
      </c>
      <c r="B37">
        <f t="shared" si="0"/>
        <v>-56.375</v>
      </c>
    </row>
    <row r="38" spans="1:2">
      <c r="A38">
        <f t="shared" si="1"/>
        <v>6</v>
      </c>
      <c r="B38">
        <f t="shared" si="0"/>
        <v>-51</v>
      </c>
    </row>
    <row r="39" spans="1:2">
      <c r="A39">
        <f t="shared" si="1"/>
        <v>6.5</v>
      </c>
      <c r="B39">
        <f t="shared" si="0"/>
        <v>-40.625</v>
      </c>
    </row>
    <row r="40" spans="1:2">
      <c r="A40">
        <f t="shared" si="1"/>
        <v>7</v>
      </c>
      <c r="B40">
        <f t="shared" si="0"/>
        <v>-24.5</v>
      </c>
    </row>
  </sheetData>
  <phoneticPr fontId="1" type="noConversion"/>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4097" r:id="rId3" name="Scroll Bar 1">
              <controlPr defaultSize="0" autoPict="0">
                <anchor moveWithCells="1">
                  <from>
                    <xdr:col>2</xdr:col>
                    <xdr:colOff>50800</xdr:colOff>
                    <xdr:row>10</xdr:row>
                    <xdr:rowOff>0</xdr:rowOff>
                  </from>
                  <to>
                    <xdr:col>5</xdr:col>
                    <xdr:colOff>800100</xdr:colOff>
                    <xdr:row>11</xdr:row>
                    <xdr:rowOff>0</xdr:rowOff>
                  </to>
                </anchor>
              </controlPr>
            </control>
          </mc:Choice>
          <mc:Fallback/>
        </mc:AlternateContent>
        <mc:AlternateContent xmlns:mc="http://schemas.openxmlformats.org/markup-compatibility/2006">
          <mc:Choice Requires="x14">
            <control shapeId="4098" r:id="rId4" name="Scroll Bar 2">
              <controlPr defaultSize="0" autoPict="0">
                <anchor moveWithCells="1">
                  <from>
                    <xdr:col>2</xdr:col>
                    <xdr:colOff>38100</xdr:colOff>
                    <xdr:row>12</xdr:row>
                    <xdr:rowOff>0</xdr:rowOff>
                  </from>
                  <to>
                    <xdr:col>6</xdr:col>
                    <xdr:colOff>0</xdr:colOff>
                    <xdr:row>13</xdr:row>
                    <xdr:rowOff>0</xdr:rowOff>
                  </to>
                </anchor>
              </controlPr>
            </control>
          </mc:Choice>
          <mc:Fallback/>
        </mc:AlternateContent>
        <mc:AlternateContent xmlns:mc="http://schemas.openxmlformats.org/markup-compatibility/2006">
          <mc:Choice Requires="x14">
            <control shapeId="4099" r:id="rId5" name="Scroll Bar 3">
              <controlPr defaultSize="0" autoPict="0">
                <anchor moveWithCells="1">
                  <from>
                    <xdr:col>2</xdr:col>
                    <xdr:colOff>0</xdr:colOff>
                    <xdr:row>14</xdr:row>
                    <xdr:rowOff>12700</xdr:rowOff>
                  </from>
                  <to>
                    <xdr:col>5</xdr:col>
                    <xdr:colOff>800100</xdr:colOff>
                    <xdr:row>15</xdr:row>
                    <xdr:rowOff>12700</xdr:rowOff>
                  </to>
                </anchor>
              </controlPr>
            </control>
          </mc:Choice>
          <mc:Fallback/>
        </mc:AlternateContent>
        <mc:AlternateContent xmlns:mc="http://schemas.openxmlformats.org/markup-compatibility/2006">
          <mc:Choice Requires="x14">
            <control shapeId="4100" r:id="rId6" name="Scroll Bar 4">
              <controlPr defaultSize="0" autoPict="0">
                <anchor moveWithCells="1">
                  <from>
                    <xdr:col>2</xdr:col>
                    <xdr:colOff>12700</xdr:colOff>
                    <xdr:row>16</xdr:row>
                    <xdr:rowOff>12700</xdr:rowOff>
                  </from>
                  <to>
                    <xdr:col>5</xdr:col>
                    <xdr:colOff>774700</xdr:colOff>
                    <xdr:row>17</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36"/>
  <sheetViews>
    <sheetView workbookViewId="0">
      <selection activeCell="H13" sqref="H13"/>
    </sheetView>
  </sheetViews>
  <sheetFormatPr baseColWidth="10" defaultRowHeight="15" x14ac:dyDescent="0"/>
  <cols>
    <col min="2" max="2" width="12.5" customWidth="1"/>
  </cols>
  <sheetData>
    <row r="4" spans="1:8">
      <c r="G4" t="s">
        <v>7</v>
      </c>
      <c r="H4">
        <v>-10</v>
      </c>
    </row>
    <row r="5" spans="1:8">
      <c r="G5" t="s">
        <v>8</v>
      </c>
      <c r="H5">
        <v>10</v>
      </c>
    </row>
    <row r="6" spans="1:8">
      <c r="G6" t="s">
        <v>9</v>
      </c>
      <c r="H6">
        <v>20</v>
      </c>
    </row>
    <row r="7" spans="1:8">
      <c r="G7" t="s">
        <v>10</v>
      </c>
      <c r="H7">
        <f>(H5-H4)/H6</f>
        <v>1</v>
      </c>
    </row>
    <row r="11" spans="1:8">
      <c r="A11" t="s">
        <v>15</v>
      </c>
      <c r="B11">
        <f>D11/10-10</f>
        <v>2.5999999999999996</v>
      </c>
      <c r="C11" t="s">
        <v>2</v>
      </c>
      <c r="D11">
        <v>126</v>
      </c>
    </row>
    <row r="13" spans="1:8">
      <c r="A13" t="s">
        <v>16</v>
      </c>
      <c r="B13">
        <f>D13/10-10</f>
        <v>0.59999999999999964</v>
      </c>
      <c r="C13" t="s">
        <v>3</v>
      </c>
      <c r="D13">
        <v>106</v>
      </c>
    </row>
    <row r="15" spans="1:8">
      <c r="A15" t="s">
        <v>14</v>
      </c>
      <c r="B15" t="s">
        <v>11</v>
      </c>
    </row>
    <row r="16" spans="1:8">
      <c r="A16">
        <f>$H$4</f>
        <v>-10</v>
      </c>
      <c r="B16">
        <f>B$11*EXP(A16*B$13)</f>
        <v>6.4447556593325538E-3</v>
      </c>
    </row>
    <row r="17" spans="1:2">
      <c r="A17">
        <f>A16+$H$7</f>
        <v>-9</v>
      </c>
      <c r="B17">
        <f t="shared" ref="B17:B35" si="0">B$11*EXP(A17*B$13)</f>
        <v>1.1743110450792973E-2</v>
      </c>
    </row>
    <row r="18" spans="1:2">
      <c r="A18">
        <f t="shared" ref="A18:A36" si="1">A17+$H$7</f>
        <v>-8</v>
      </c>
      <c r="B18">
        <f t="shared" si="0"/>
        <v>2.1397342327452135E-2</v>
      </c>
    </row>
    <row r="19" spans="1:2">
      <c r="A19">
        <f t="shared" si="1"/>
        <v>-7</v>
      </c>
      <c r="B19">
        <f t="shared" si="0"/>
        <v>3.898849973324213E-2</v>
      </c>
    </row>
    <row r="20" spans="1:2">
      <c r="A20">
        <f t="shared" si="1"/>
        <v>-6</v>
      </c>
      <c r="B20">
        <f t="shared" si="0"/>
        <v>7.1041678362960797E-2</v>
      </c>
    </row>
    <row r="21" spans="1:2">
      <c r="A21">
        <f t="shared" si="1"/>
        <v>-5</v>
      </c>
      <c r="B21">
        <f t="shared" si="0"/>
        <v>0.12944637775644646</v>
      </c>
    </row>
    <row r="22" spans="1:2">
      <c r="A22">
        <f t="shared" si="1"/>
        <v>-4</v>
      </c>
      <c r="B22">
        <f t="shared" si="0"/>
        <v>0.23586667855247281</v>
      </c>
    </row>
    <row r="23" spans="1:2">
      <c r="A23">
        <f t="shared" si="1"/>
        <v>-3</v>
      </c>
      <c r="B23">
        <f t="shared" si="0"/>
        <v>0.42977710937612545</v>
      </c>
    </row>
    <row r="24" spans="1:2">
      <c r="A24">
        <f t="shared" si="1"/>
        <v>-2</v>
      </c>
      <c r="B24">
        <f t="shared" si="0"/>
        <v>0.78310495097172583</v>
      </c>
    </row>
    <row r="25" spans="1:2">
      <c r="A25">
        <f t="shared" si="1"/>
        <v>-1</v>
      </c>
      <c r="B25">
        <f t="shared" si="0"/>
        <v>1.4269102538444689</v>
      </c>
    </row>
    <row r="26" spans="1:2">
      <c r="A26">
        <f t="shared" si="1"/>
        <v>0</v>
      </c>
      <c r="B26">
        <f t="shared" si="0"/>
        <v>2.5999999999999996</v>
      </c>
    </row>
    <row r="27" spans="1:2">
      <c r="A27">
        <f t="shared" si="1"/>
        <v>1</v>
      </c>
      <c r="B27">
        <f t="shared" si="0"/>
        <v>4.7375088810153203</v>
      </c>
    </row>
    <row r="28" spans="1:2">
      <c r="A28">
        <f t="shared" si="1"/>
        <v>2</v>
      </c>
      <c r="B28">
        <f t="shared" si="0"/>
        <v>8.632303999115015</v>
      </c>
    </row>
    <row r="29" spans="1:2">
      <c r="A29">
        <f t="shared" si="1"/>
        <v>3</v>
      </c>
      <c r="B29">
        <f t="shared" si="0"/>
        <v>15.72908340747364</v>
      </c>
    </row>
    <row r="30" spans="1:2">
      <c r="A30">
        <f t="shared" si="1"/>
        <v>4</v>
      </c>
      <c r="B30">
        <f t="shared" si="0"/>
        <v>28.660258589668118</v>
      </c>
    </row>
    <row r="31" spans="1:2">
      <c r="A31">
        <f t="shared" si="1"/>
        <v>5</v>
      </c>
      <c r="B31">
        <f t="shared" si="0"/>
        <v>52.222396000287837</v>
      </c>
    </row>
    <row r="32" spans="1:2">
      <c r="A32">
        <f t="shared" si="1"/>
        <v>6</v>
      </c>
      <c r="B32">
        <f t="shared" si="0"/>
        <v>95.155409553562549</v>
      </c>
    </row>
    <row r="33" spans="1:2">
      <c r="A33">
        <f t="shared" si="1"/>
        <v>7</v>
      </c>
      <c r="B33">
        <f t="shared" si="0"/>
        <v>173.38446070640489</v>
      </c>
    </row>
    <row r="34" spans="1:2">
      <c r="A34">
        <f t="shared" si="1"/>
        <v>8</v>
      </c>
      <c r="B34">
        <f t="shared" si="0"/>
        <v>315.92708554870978</v>
      </c>
    </row>
    <row r="35" spans="1:2">
      <c r="A35">
        <f t="shared" si="1"/>
        <v>9</v>
      </c>
      <c r="B35">
        <f t="shared" si="0"/>
        <v>575.65668213088452</v>
      </c>
    </row>
    <row r="36" spans="1:2">
      <c r="A36">
        <f t="shared" si="1"/>
        <v>10</v>
      </c>
      <c r="B36">
        <f>B$11*EXP(A36*B$13)</f>
        <v>1048.9148630811073</v>
      </c>
    </row>
  </sheetData>
  <phoneticPr fontId="1" type="noConversion"/>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7170" r:id="rId3" name="Scroll Bar 2">
              <controlPr defaultSize="0" autoPict="0">
                <anchor moveWithCells="1">
                  <from>
                    <xdr:col>2</xdr:col>
                    <xdr:colOff>38100</xdr:colOff>
                    <xdr:row>9</xdr:row>
                    <xdr:rowOff>177800</xdr:rowOff>
                  </from>
                  <to>
                    <xdr:col>5</xdr:col>
                    <xdr:colOff>787400</xdr:colOff>
                    <xdr:row>10</xdr:row>
                    <xdr:rowOff>177800</xdr:rowOff>
                  </to>
                </anchor>
              </controlPr>
            </control>
          </mc:Choice>
          <mc:Fallback/>
        </mc:AlternateContent>
        <mc:AlternateContent xmlns:mc="http://schemas.openxmlformats.org/markup-compatibility/2006">
          <mc:Choice Requires="x14">
            <control shapeId="7169" r:id="rId4" name="Scroll Bar 1">
              <controlPr defaultSize="0" autoPict="0">
                <anchor moveWithCells="1">
                  <from>
                    <xdr:col>2</xdr:col>
                    <xdr:colOff>25400</xdr:colOff>
                    <xdr:row>12</xdr:row>
                    <xdr:rowOff>12700</xdr:rowOff>
                  </from>
                  <to>
                    <xdr:col>5</xdr:col>
                    <xdr:colOff>812800</xdr:colOff>
                    <xdr:row>13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38"/>
  <sheetViews>
    <sheetView workbookViewId="0">
      <selection activeCell="B12" sqref="B12"/>
    </sheetView>
  </sheetViews>
  <sheetFormatPr baseColWidth="10" defaultRowHeight="15" x14ac:dyDescent="0"/>
  <sheetData>
    <row r="2" spans="1:8">
      <c r="G2" t="s">
        <v>21</v>
      </c>
      <c r="H2">
        <v>-5</v>
      </c>
    </row>
    <row r="3" spans="1:8">
      <c r="G3" t="s">
        <v>22</v>
      </c>
      <c r="H3">
        <v>5</v>
      </c>
    </row>
    <row r="4" spans="1:8">
      <c r="G4" t="s">
        <v>26</v>
      </c>
      <c r="H4">
        <v>20</v>
      </c>
    </row>
    <row r="5" spans="1:8">
      <c r="G5" t="s">
        <v>24</v>
      </c>
      <c r="H5">
        <f>(H3-H2)/H4</f>
        <v>0.5</v>
      </c>
    </row>
    <row r="11" spans="1:8">
      <c r="A11" t="s">
        <v>0</v>
      </c>
      <c r="B11">
        <f>D11/20</f>
        <v>5.7</v>
      </c>
      <c r="C11" t="s">
        <v>2</v>
      </c>
      <c r="D11">
        <v>114</v>
      </c>
    </row>
    <row r="13" spans="1:8">
      <c r="A13" t="s">
        <v>25</v>
      </c>
      <c r="B13">
        <f>D13/10-10</f>
        <v>4</v>
      </c>
      <c r="C13" t="s">
        <v>3</v>
      </c>
      <c r="D13">
        <v>140</v>
      </c>
    </row>
    <row r="15" spans="1:8">
      <c r="A15" t="s">
        <v>16</v>
      </c>
      <c r="B15">
        <f>D15/10-10</f>
        <v>-6.1</v>
      </c>
      <c r="C15" t="s">
        <v>4</v>
      </c>
      <c r="D15">
        <v>39</v>
      </c>
    </row>
    <row r="17" spans="1:2">
      <c r="A17" t="s">
        <v>19</v>
      </c>
      <c r="B17" t="s">
        <v>20</v>
      </c>
    </row>
    <row r="18" spans="1:2">
      <c r="A18">
        <f>$H$2</f>
        <v>-5</v>
      </c>
      <c r="B18">
        <f>$B$13/(1+$B$11*EXP($B$15*A18))</f>
        <v>3.9829370053562563E-14</v>
      </c>
    </row>
    <row r="19" spans="1:2">
      <c r="A19">
        <f>A18+$H$5</f>
        <v>-4.5</v>
      </c>
      <c r="B19">
        <f t="shared" ref="B19:B38" si="0">$B$13/(1+$B$11*EXP($B$15*A19))</f>
        <v>8.4101086681363043E-13</v>
      </c>
    </row>
    <row r="20" spans="1:2">
      <c r="A20">
        <f t="shared" ref="A20:A26" si="1">A19+$H$5</f>
        <v>-4</v>
      </c>
      <c r="B20">
        <f t="shared" si="0"/>
        <v>1.7758234115794145E-11</v>
      </c>
    </row>
    <row r="21" spans="1:2">
      <c r="A21">
        <f t="shared" si="1"/>
        <v>-3.5</v>
      </c>
      <c r="B21">
        <f t="shared" si="0"/>
        <v>3.7497122965761852E-10</v>
      </c>
    </row>
    <row r="22" spans="1:2">
      <c r="A22">
        <f t="shared" si="1"/>
        <v>-3</v>
      </c>
      <c r="B22">
        <f t="shared" si="0"/>
        <v>7.9176466478341343E-9</v>
      </c>
    </row>
    <row r="23" spans="1:2">
      <c r="A23">
        <f t="shared" si="1"/>
        <v>-2.5</v>
      </c>
      <c r="B23">
        <f t="shared" si="0"/>
        <v>1.6718382932830858E-7</v>
      </c>
    </row>
    <row r="24" spans="1:2">
      <c r="A24">
        <f t="shared" si="1"/>
        <v>-2</v>
      </c>
      <c r="B24">
        <f t="shared" si="0"/>
        <v>3.5301411702153242E-6</v>
      </c>
    </row>
    <row r="25" spans="1:2">
      <c r="A25">
        <f t="shared" si="1"/>
        <v>-1.5</v>
      </c>
      <c r="B25">
        <f t="shared" si="0"/>
        <v>7.4538823418721971E-5</v>
      </c>
    </row>
    <row r="26" spans="1:2">
      <c r="A26">
        <f t="shared" si="1"/>
        <v>-1</v>
      </c>
      <c r="B26">
        <f t="shared" si="0"/>
        <v>1.5733231793284171E-3</v>
      </c>
    </row>
    <row r="27" spans="1:2">
      <c r="A27">
        <f t="shared" ref="A27:A30" si="2">A26+$H$5</f>
        <v>-0.5</v>
      </c>
      <c r="B27">
        <f t="shared" si="0"/>
        <v>3.2960478031156197E-2</v>
      </c>
    </row>
    <row r="28" spans="1:2">
      <c r="A28">
        <f t="shared" si="2"/>
        <v>0</v>
      </c>
      <c r="B28">
        <f t="shared" si="0"/>
        <v>0.59701492537313428</v>
      </c>
    </row>
    <row r="29" spans="1:2">
      <c r="A29">
        <f t="shared" si="2"/>
        <v>0.5</v>
      </c>
      <c r="B29">
        <f t="shared" si="0"/>
        <v>3.1497405500100668</v>
      </c>
    </row>
    <row r="30" spans="1:2">
      <c r="A30">
        <f t="shared" si="2"/>
        <v>1</v>
      </c>
      <c r="B30">
        <f t="shared" si="0"/>
        <v>3.9495081216389356</v>
      </c>
    </row>
    <row r="31" spans="1:2">
      <c r="A31">
        <f t="shared" ref="A31:A38" si="3">A30+$H$5</f>
        <v>1.5</v>
      </c>
      <c r="B31">
        <f t="shared" si="0"/>
        <v>3.9975796539028856</v>
      </c>
    </row>
    <row r="32" spans="1:2">
      <c r="A32">
        <f t="shared" si="3"/>
        <v>2</v>
      </c>
      <c r="B32">
        <f t="shared" si="0"/>
        <v>3.999885308900764</v>
      </c>
    </row>
    <row r="33" spans="1:2">
      <c r="A33">
        <f t="shared" si="3"/>
        <v>2.5</v>
      </c>
      <c r="B33">
        <f t="shared" si="0"/>
        <v>3.9999945682045341</v>
      </c>
    </row>
    <row r="34" spans="1:2">
      <c r="A34">
        <f t="shared" si="3"/>
        <v>3</v>
      </c>
      <c r="B34">
        <f t="shared" si="0"/>
        <v>3.9999997427556759</v>
      </c>
    </row>
    <row r="35" spans="1:2">
      <c r="A35">
        <f t="shared" si="3"/>
        <v>3.5</v>
      </c>
      <c r="B35">
        <f t="shared" si="0"/>
        <v>3.9999999878171844</v>
      </c>
    </row>
    <row r="36" spans="1:2">
      <c r="A36">
        <f t="shared" si="3"/>
        <v>4</v>
      </c>
      <c r="B36">
        <f t="shared" si="0"/>
        <v>3.9999999994230349</v>
      </c>
    </row>
    <row r="37" spans="1:2">
      <c r="A37">
        <f t="shared" si="3"/>
        <v>4.5</v>
      </c>
      <c r="B37">
        <f t="shared" si="0"/>
        <v>3.9999999999726752</v>
      </c>
    </row>
    <row r="38" spans="1:2">
      <c r="A38">
        <f t="shared" si="3"/>
        <v>5</v>
      </c>
      <c r="B38">
        <f t="shared" si="0"/>
        <v>3.9999999999987059</v>
      </c>
    </row>
  </sheetData>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9217" r:id="rId3" name="Scroll Bar 1">
              <controlPr defaultSize="0" autoPict="0">
                <anchor moveWithCells="1">
                  <from>
                    <xdr:col>4</xdr:col>
                    <xdr:colOff>63500</xdr:colOff>
                    <xdr:row>10</xdr:row>
                    <xdr:rowOff>25400</xdr:rowOff>
                  </from>
                  <to>
                    <xdr:col>7</xdr:col>
                    <xdr:colOff>812800</xdr:colOff>
                    <xdr:row>11</xdr:row>
                    <xdr:rowOff>25400</xdr:rowOff>
                  </to>
                </anchor>
              </controlPr>
            </control>
          </mc:Choice>
          <mc:Fallback/>
        </mc:AlternateContent>
        <mc:AlternateContent xmlns:mc="http://schemas.openxmlformats.org/markup-compatibility/2006">
          <mc:Choice Requires="x14">
            <control shapeId="9218" r:id="rId4" name="Scroll Bar 2">
              <controlPr defaultSize="0" autoPict="0">
                <anchor moveWithCells="1">
                  <from>
                    <xdr:col>4</xdr:col>
                    <xdr:colOff>25400</xdr:colOff>
                    <xdr:row>12</xdr:row>
                    <xdr:rowOff>12700</xdr:rowOff>
                  </from>
                  <to>
                    <xdr:col>7</xdr:col>
                    <xdr:colOff>812800</xdr:colOff>
                    <xdr:row>13</xdr:row>
                    <xdr:rowOff>12700</xdr:rowOff>
                  </to>
                </anchor>
              </controlPr>
            </control>
          </mc:Choice>
          <mc:Fallback/>
        </mc:AlternateContent>
        <mc:AlternateContent xmlns:mc="http://schemas.openxmlformats.org/markup-compatibility/2006">
          <mc:Choice Requires="x14">
            <control shapeId="9219" r:id="rId5" name="Scroll Bar 3">
              <controlPr defaultSize="0" autoPict="0">
                <anchor moveWithCells="1">
                  <from>
                    <xdr:col>3</xdr:col>
                    <xdr:colOff>812800</xdr:colOff>
                    <xdr:row>13</xdr:row>
                    <xdr:rowOff>177800</xdr:rowOff>
                  </from>
                  <to>
                    <xdr:col>7</xdr:col>
                    <xdr:colOff>787400</xdr:colOff>
                    <xdr:row>14</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40"/>
  <sheetViews>
    <sheetView workbookViewId="0">
      <selection activeCell="B20" sqref="B20:B40"/>
    </sheetView>
  </sheetViews>
  <sheetFormatPr baseColWidth="10" defaultRowHeight="15" x14ac:dyDescent="0"/>
  <sheetData>
    <row r="4" spans="1:8">
      <c r="G4" t="s">
        <v>7</v>
      </c>
      <c r="H4">
        <v>0</v>
      </c>
    </row>
    <row r="5" spans="1:8">
      <c r="G5" t="s">
        <v>8</v>
      </c>
      <c r="H5">
        <v>20</v>
      </c>
    </row>
    <row r="6" spans="1:8">
      <c r="G6" t="s">
        <v>9</v>
      </c>
      <c r="H6">
        <v>20</v>
      </c>
    </row>
    <row r="7" spans="1:8">
      <c r="G7" t="s">
        <v>10</v>
      </c>
      <c r="H7">
        <f>(H5-H4)/H6</f>
        <v>1</v>
      </c>
    </row>
    <row r="11" spans="1:8">
      <c r="A11" t="s">
        <v>27</v>
      </c>
      <c r="B11">
        <f>D11/10-10</f>
        <v>2.0999999999999996</v>
      </c>
      <c r="C11" t="s">
        <v>2</v>
      </c>
      <c r="D11">
        <v>121</v>
      </c>
    </row>
    <row r="13" spans="1:8">
      <c r="A13" t="s">
        <v>28</v>
      </c>
      <c r="B13">
        <f>D13/10-10</f>
        <v>5</v>
      </c>
      <c r="C13" t="s">
        <v>3</v>
      </c>
      <c r="D13">
        <v>150</v>
      </c>
    </row>
    <row r="15" spans="1:8">
      <c r="A15" t="s">
        <v>29</v>
      </c>
      <c r="B15">
        <f>D15/10</f>
        <v>12</v>
      </c>
      <c r="C15" t="s">
        <v>4</v>
      </c>
      <c r="D15">
        <v>120</v>
      </c>
    </row>
    <row r="17" spans="1:4">
      <c r="A17" t="s">
        <v>30</v>
      </c>
      <c r="B17">
        <f>D17/10-10</f>
        <v>3</v>
      </c>
      <c r="C17" t="s">
        <v>13</v>
      </c>
      <c r="D17">
        <v>130</v>
      </c>
    </row>
    <row r="19" spans="1:4">
      <c r="A19" t="s">
        <v>6</v>
      </c>
      <c r="B19" t="s">
        <v>11</v>
      </c>
    </row>
    <row r="20" spans="1:4">
      <c r="A20">
        <f>$H$4</f>
        <v>0</v>
      </c>
      <c r="B20">
        <f>$B$11+$B$13*SIN(2*PI()*(A20+$B$17)/$B$15)</f>
        <v>7.1</v>
      </c>
    </row>
    <row r="21" spans="1:4">
      <c r="A21">
        <f>A20+$H$7</f>
        <v>1</v>
      </c>
      <c r="B21">
        <f t="shared" ref="B21:B40" si="0">$B$11+$B$13*SIN(2*PI()*(A21+$B$17)/$B$15)</f>
        <v>6.4301270189221933</v>
      </c>
    </row>
    <row r="22" spans="1:4">
      <c r="A22">
        <f t="shared" ref="A22:A40" si="1">A21+$H$7</f>
        <v>2</v>
      </c>
      <c r="B22">
        <f t="shared" si="0"/>
        <v>4.5999999999999996</v>
      </c>
    </row>
    <row r="23" spans="1:4">
      <c r="A23">
        <f t="shared" si="1"/>
        <v>3</v>
      </c>
      <c r="B23">
        <f t="shared" si="0"/>
        <v>2.1</v>
      </c>
    </row>
    <row r="24" spans="1:4">
      <c r="A24">
        <f t="shared" si="1"/>
        <v>4</v>
      </c>
      <c r="B24">
        <f t="shared" si="0"/>
        <v>-0.39999999999999902</v>
      </c>
    </row>
    <row r="25" spans="1:4">
      <c r="A25">
        <f t="shared" si="1"/>
        <v>5</v>
      </c>
      <c r="B25">
        <f t="shared" si="0"/>
        <v>-2.2301270189221922</v>
      </c>
    </row>
    <row r="26" spans="1:4">
      <c r="A26">
        <f t="shared" si="1"/>
        <v>6</v>
      </c>
      <c r="B26">
        <f t="shared" si="0"/>
        <v>-2.9000000000000004</v>
      </c>
    </row>
    <row r="27" spans="1:4">
      <c r="A27">
        <f t="shared" si="1"/>
        <v>7</v>
      </c>
      <c r="B27">
        <f t="shared" si="0"/>
        <v>-2.2301270189221931</v>
      </c>
    </row>
    <row r="28" spans="1:4">
      <c r="A28">
        <f t="shared" si="1"/>
        <v>8</v>
      </c>
      <c r="B28">
        <f t="shared" si="0"/>
        <v>-0.40000000000000258</v>
      </c>
    </row>
    <row r="29" spans="1:4">
      <c r="A29">
        <f t="shared" si="1"/>
        <v>9</v>
      </c>
      <c r="B29">
        <f t="shared" si="0"/>
        <v>2.0999999999999983</v>
      </c>
    </row>
    <row r="30" spans="1:4">
      <c r="A30">
        <f t="shared" si="1"/>
        <v>10</v>
      </c>
      <c r="B30">
        <f t="shared" si="0"/>
        <v>4.5999999999999996</v>
      </c>
    </row>
    <row r="31" spans="1:4">
      <c r="A31">
        <f t="shared" si="1"/>
        <v>11</v>
      </c>
      <c r="B31">
        <f t="shared" si="0"/>
        <v>6.4301270189221915</v>
      </c>
    </row>
    <row r="32" spans="1:4">
      <c r="A32">
        <f t="shared" si="1"/>
        <v>12</v>
      </c>
      <c r="B32">
        <f t="shared" si="0"/>
        <v>7.1</v>
      </c>
    </row>
    <row r="33" spans="1:2">
      <c r="A33">
        <f t="shared" si="1"/>
        <v>13</v>
      </c>
      <c r="B33">
        <f t="shared" si="0"/>
        <v>6.4301270189221951</v>
      </c>
    </row>
    <row r="34" spans="1:2">
      <c r="A34">
        <f t="shared" si="1"/>
        <v>14</v>
      </c>
      <c r="B34">
        <f t="shared" si="0"/>
        <v>4.5999999999999988</v>
      </c>
    </row>
    <row r="35" spans="1:2">
      <c r="A35">
        <f t="shared" si="1"/>
        <v>15</v>
      </c>
      <c r="B35">
        <f>$B$11+$B$13*SIN(2*PI()*(A35+$B$17)/$B$15)</f>
        <v>2.1000000000000014</v>
      </c>
    </row>
    <row r="36" spans="1:2">
      <c r="A36">
        <f t="shared" si="1"/>
        <v>16</v>
      </c>
      <c r="B36">
        <f t="shared" si="0"/>
        <v>-0.39999999999999636</v>
      </c>
    </row>
    <row r="37" spans="1:2">
      <c r="A37">
        <f t="shared" si="1"/>
        <v>17</v>
      </c>
      <c r="B37">
        <f t="shared" si="0"/>
        <v>-2.230127018922194</v>
      </c>
    </row>
    <row r="38" spans="1:2">
      <c r="A38">
        <f t="shared" si="1"/>
        <v>18</v>
      </c>
      <c r="B38">
        <f t="shared" si="0"/>
        <v>-2.9000000000000004</v>
      </c>
    </row>
    <row r="39" spans="1:2">
      <c r="A39">
        <f t="shared" si="1"/>
        <v>19</v>
      </c>
      <c r="B39">
        <f t="shared" si="0"/>
        <v>-2.2301270189221958</v>
      </c>
    </row>
    <row r="40" spans="1:2">
      <c r="A40">
        <f t="shared" si="1"/>
        <v>20</v>
      </c>
      <c r="B40">
        <f t="shared" si="0"/>
        <v>-0.40000000000000746</v>
      </c>
    </row>
  </sheetData>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12289" r:id="rId3" name="Scroll Bar 1">
              <controlPr defaultSize="0" autoPict="0">
                <anchor moveWithCells="1">
                  <from>
                    <xdr:col>2</xdr:col>
                    <xdr:colOff>50800</xdr:colOff>
                    <xdr:row>10</xdr:row>
                    <xdr:rowOff>0</xdr:rowOff>
                  </from>
                  <to>
                    <xdr:col>5</xdr:col>
                    <xdr:colOff>800100</xdr:colOff>
                    <xdr:row>11</xdr:row>
                    <xdr:rowOff>0</xdr:rowOff>
                  </to>
                </anchor>
              </controlPr>
            </control>
          </mc:Choice>
          <mc:Fallback/>
        </mc:AlternateContent>
        <mc:AlternateContent xmlns:mc="http://schemas.openxmlformats.org/markup-compatibility/2006">
          <mc:Choice Requires="x14">
            <control shapeId="12290" r:id="rId4" name="Scroll Bar 2">
              <controlPr defaultSize="0" autoPict="0">
                <anchor moveWithCells="1">
                  <from>
                    <xdr:col>2</xdr:col>
                    <xdr:colOff>38100</xdr:colOff>
                    <xdr:row>12</xdr:row>
                    <xdr:rowOff>0</xdr:rowOff>
                  </from>
                  <to>
                    <xdr:col>6</xdr:col>
                    <xdr:colOff>0</xdr:colOff>
                    <xdr:row>13</xdr:row>
                    <xdr:rowOff>0</xdr:rowOff>
                  </to>
                </anchor>
              </controlPr>
            </control>
          </mc:Choice>
          <mc:Fallback/>
        </mc:AlternateContent>
        <mc:AlternateContent xmlns:mc="http://schemas.openxmlformats.org/markup-compatibility/2006">
          <mc:Choice Requires="x14">
            <control shapeId="12291" r:id="rId5" name="Scroll Bar 3">
              <controlPr defaultSize="0" autoPict="0">
                <anchor moveWithCells="1">
                  <from>
                    <xdr:col>2</xdr:col>
                    <xdr:colOff>0</xdr:colOff>
                    <xdr:row>14</xdr:row>
                    <xdr:rowOff>12700</xdr:rowOff>
                  </from>
                  <to>
                    <xdr:col>5</xdr:col>
                    <xdr:colOff>800100</xdr:colOff>
                    <xdr:row>15</xdr:row>
                    <xdr:rowOff>12700</xdr:rowOff>
                  </to>
                </anchor>
              </controlPr>
            </control>
          </mc:Choice>
          <mc:Fallback/>
        </mc:AlternateContent>
        <mc:AlternateContent xmlns:mc="http://schemas.openxmlformats.org/markup-compatibility/2006">
          <mc:Choice Requires="x14">
            <control shapeId="12292" r:id="rId6" name="Scroll Bar 4">
              <controlPr defaultSize="0" autoPict="0">
                <anchor moveWithCells="1">
                  <from>
                    <xdr:col>2</xdr:col>
                    <xdr:colOff>12700</xdr:colOff>
                    <xdr:row>16</xdr:row>
                    <xdr:rowOff>12700</xdr:rowOff>
                  </from>
                  <to>
                    <xdr:col>5</xdr:col>
                    <xdr:colOff>774700</xdr:colOff>
                    <xdr:row>17</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H118"/>
  <sheetViews>
    <sheetView workbookViewId="0">
      <selection activeCell="J22" sqref="J22"/>
    </sheetView>
  </sheetViews>
  <sheetFormatPr baseColWidth="10" defaultRowHeight="15" x14ac:dyDescent="0"/>
  <sheetData>
    <row r="3" spans="1:8">
      <c r="G3" t="s">
        <v>21</v>
      </c>
      <c r="H3">
        <v>-5</v>
      </c>
    </row>
    <row r="4" spans="1:8">
      <c r="G4" t="s">
        <v>22</v>
      </c>
      <c r="H4">
        <v>5</v>
      </c>
    </row>
    <row r="5" spans="1:8">
      <c r="G5" t="s">
        <v>23</v>
      </c>
      <c r="H5">
        <v>100</v>
      </c>
    </row>
    <row r="6" spans="1:8">
      <c r="G6" t="s">
        <v>24</v>
      </c>
      <c r="H6">
        <f>(H4-H3)/H5</f>
        <v>0.1</v>
      </c>
    </row>
    <row r="11" spans="1:8">
      <c r="A11" t="s">
        <v>0</v>
      </c>
      <c r="B11">
        <f>D11/10</f>
        <v>10.7</v>
      </c>
      <c r="C11" t="s">
        <v>2</v>
      </c>
      <c r="D11">
        <v>107</v>
      </c>
    </row>
    <row r="13" spans="1:8">
      <c r="A13" t="s">
        <v>17</v>
      </c>
      <c r="B13">
        <f>D13/10-10</f>
        <v>-1</v>
      </c>
      <c r="C13" t="s">
        <v>3</v>
      </c>
      <c r="D13">
        <v>90</v>
      </c>
    </row>
    <row r="15" spans="1:8">
      <c r="A15" t="s">
        <v>18</v>
      </c>
      <c r="B15">
        <f>D15/10</f>
        <v>5.7</v>
      </c>
      <c r="C15" t="s">
        <v>4</v>
      </c>
      <c r="D15">
        <v>57</v>
      </c>
    </row>
    <row r="17" spans="1:2">
      <c r="A17" t="s">
        <v>19</v>
      </c>
      <c r="B17" t="s">
        <v>20</v>
      </c>
    </row>
    <row r="18" spans="1:2">
      <c r="A18">
        <f>H3</f>
        <v>-5</v>
      </c>
      <c r="B18">
        <f>$B$11*EXP(-(((A18-$B$13)/$B$15)^2))</f>
        <v>6.5390017960525366</v>
      </c>
    </row>
    <row r="19" spans="1:2">
      <c r="A19">
        <f>A18+H$6</f>
        <v>-4.9000000000000004</v>
      </c>
      <c r="B19">
        <f t="shared" ref="B19:B82" si="0">$B$11*EXP(-(((A19-$B$13)/$B$15)^2))</f>
        <v>6.6999475442277348</v>
      </c>
    </row>
    <row r="20" spans="1:2">
      <c r="A20">
        <f t="shared" ref="A20:A25" si="1">A19+H$6</f>
        <v>-4.8000000000000007</v>
      </c>
      <c r="B20">
        <f t="shared" si="0"/>
        <v>6.8606301562005125</v>
      </c>
    </row>
    <row r="21" spans="1:2">
      <c r="A21">
        <f t="shared" si="1"/>
        <v>-4.7000000000000011</v>
      </c>
      <c r="B21">
        <f t="shared" si="0"/>
        <v>7.0208431866098131</v>
      </c>
    </row>
    <row r="22" spans="1:2">
      <c r="A22">
        <f t="shared" si="1"/>
        <v>-4.6000000000000014</v>
      </c>
      <c r="B22">
        <f t="shared" si="0"/>
        <v>7.1803761818921519</v>
      </c>
    </row>
    <row r="23" spans="1:2">
      <c r="A23">
        <f t="shared" si="1"/>
        <v>-4.5000000000000018</v>
      </c>
      <c r="B23">
        <f t="shared" si="0"/>
        <v>7.3390151106825448</v>
      </c>
    </row>
    <row r="24" spans="1:2">
      <c r="A24">
        <f t="shared" si="1"/>
        <v>-4.4000000000000021</v>
      </c>
      <c r="B24">
        <f t="shared" si="0"/>
        <v>7.4965428152603391</v>
      </c>
    </row>
    <row r="25" spans="1:2">
      <c r="A25">
        <f t="shared" si="1"/>
        <v>-4.3000000000000025</v>
      </c>
      <c r="B25">
        <f t="shared" si="0"/>
        <v>7.6527394828328381</v>
      </c>
    </row>
    <row r="26" spans="1:2">
      <c r="A26">
        <f t="shared" ref="A26:A89" si="2">A25+H$6</f>
        <v>-4.2000000000000028</v>
      </c>
      <c r="B26">
        <f t="shared" si="0"/>
        <v>7.8073831353362397</v>
      </c>
    </row>
    <row r="27" spans="1:2">
      <c r="A27">
        <f t="shared" si="2"/>
        <v>-4.1000000000000032</v>
      </c>
      <c r="B27">
        <f t="shared" si="0"/>
        <v>7.9602501363240599</v>
      </c>
    </row>
    <row r="28" spans="1:2">
      <c r="A28">
        <f t="shared" si="2"/>
        <v>-4.0000000000000036</v>
      </c>
      <c r="B28">
        <f t="shared" si="0"/>
        <v>8.1111157134086138</v>
      </c>
    </row>
    <row r="29" spans="1:2">
      <c r="A29">
        <f t="shared" si="2"/>
        <v>-3.9000000000000035</v>
      </c>
      <c r="B29">
        <f t="shared" si="0"/>
        <v>8.2597544946220367</v>
      </c>
    </row>
    <row r="30" spans="1:2">
      <c r="A30">
        <f t="shared" si="2"/>
        <v>-3.8000000000000034</v>
      </c>
      <c r="B30">
        <f t="shared" si="0"/>
        <v>8.4059410569702493</v>
      </c>
    </row>
    <row r="31" spans="1:2">
      <c r="A31">
        <f t="shared" si="2"/>
        <v>-3.7000000000000033</v>
      </c>
      <c r="B31">
        <f t="shared" si="0"/>
        <v>8.5494504853671103</v>
      </c>
    </row>
    <row r="32" spans="1:2">
      <c r="A32">
        <f t="shared" si="2"/>
        <v>-3.6000000000000032</v>
      </c>
      <c r="B32">
        <f t="shared" si="0"/>
        <v>8.6900589400570158</v>
      </c>
    </row>
    <row r="33" spans="1:2">
      <c r="A33">
        <f t="shared" si="2"/>
        <v>-3.5000000000000031</v>
      </c>
      <c r="B33">
        <f t="shared" si="0"/>
        <v>8.8275442305633334</v>
      </c>
    </row>
    <row r="34" spans="1:2">
      <c r="A34">
        <f t="shared" si="2"/>
        <v>-3.400000000000003</v>
      </c>
      <c r="B34">
        <f t="shared" si="0"/>
        <v>8.9616863941375904</v>
      </c>
    </row>
    <row r="35" spans="1:2">
      <c r="A35">
        <f t="shared" si="2"/>
        <v>-3.3000000000000029</v>
      </c>
      <c r="B35">
        <f t="shared" si="0"/>
        <v>9.0922682766308593</v>
      </c>
    </row>
    <row r="36" spans="1:2">
      <c r="A36">
        <f t="shared" si="2"/>
        <v>-3.2000000000000028</v>
      </c>
      <c r="B36">
        <f t="shared" si="0"/>
        <v>9.219076113664741</v>
      </c>
    </row>
    <row r="37" spans="1:2">
      <c r="A37">
        <f t="shared" si="2"/>
        <v>-3.1000000000000028</v>
      </c>
      <c r="B37">
        <f t="shared" si="0"/>
        <v>9.3419001099451897</v>
      </c>
    </row>
    <row r="38" spans="1:2">
      <c r="A38">
        <f t="shared" si="2"/>
        <v>-3.0000000000000027</v>
      </c>
      <c r="B38">
        <f t="shared" si="0"/>
        <v>9.460535014538312</v>
      </c>
    </row>
    <row r="39" spans="1:2">
      <c r="A39">
        <f t="shared" si="2"/>
        <v>-2.9000000000000026</v>
      </c>
      <c r="B39">
        <f t="shared" si="0"/>
        <v>9.5747806899137533</v>
      </c>
    </row>
    <row r="40" spans="1:2">
      <c r="A40">
        <f t="shared" si="2"/>
        <v>-2.8000000000000025</v>
      </c>
      <c r="B40">
        <f t="shared" si="0"/>
        <v>9.6844426725584078</v>
      </c>
    </row>
    <row r="41" spans="1:2">
      <c r="A41">
        <f t="shared" si="2"/>
        <v>-2.7000000000000024</v>
      </c>
      <c r="B41">
        <f t="shared" si="0"/>
        <v>9.7893327229710643</v>
      </c>
    </row>
    <row r="42" spans="1:2">
      <c r="A42">
        <f t="shared" si="2"/>
        <v>-2.6000000000000023</v>
      </c>
      <c r="B42">
        <f t="shared" si="0"/>
        <v>9.8892693628675747</v>
      </c>
    </row>
    <row r="43" spans="1:2">
      <c r="A43">
        <f t="shared" si="2"/>
        <v>-2.5000000000000022</v>
      </c>
      <c r="B43">
        <f t="shared" si="0"/>
        <v>9.9840783974559582</v>
      </c>
    </row>
    <row r="44" spans="1:2">
      <c r="A44">
        <f t="shared" si="2"/>
        <v>-2.4000000000000021</v>
      </c>
      <c r="B44">
        <f t="shared" si="0"/>
        <v>10.073593420681657</v>
      </c>
    </row>
    <row r="45" spans="1:2">
      <c r="A45">
        <f t="shared" si="2"/>
        <v>-2.300000000000002</v>
      </c>
      <c r="B45">
        <f t="shared" si="0"/>
        <v>10.157656301394791</v>
      </c>
    </row>
    <row r="46" spans="1:2">
      <c r="A46">
        <f t="shared" si="2"/>
        <v>-2.200000000000002</v>
      </c>
      <c r="B46">
        <f t="shared" si="0"/>
        <v>10.236117648453565</v>
      </c>
    </row>
    <row r="47" spans="1:2">
      <c r="A47">
        <f t="shared" si="2"/>
        <v>-2.1000000000000019</v>
      </c>
      <c r="B47">
        <f t="shared" si="0"/>
        <v>10.308837252850628</v>
      </c>
    </row>
    <row r="48" spans="1:2">
      <c r="A48">
        <f t="shared" si="2"/>
        <v>-2.0000000000000018</v>
      </c>
      <c r="B48">
        <f t="shared" si="0"/>
        <v>10.375684505032064</v>
      </c>
    </row>
    <row r="49" spans="1:2">
      <c r="A49">
        <f t="shared" si="2"/>
        <v>-1.9000000000000017</v>
      </c>
      <c r="B49">
        <f t="shared" si="0"/>
        <v>10.436538785671164</v>
      </c>
    </row>
    <row r="50" spans="1:2">
      <c r="A50">
        <f t="shared" si="2"/>
        <v>-1.8000000000000016</v>
      </c>
      <c r="B50">
        <f t="shared" si="0"/>
        <v>10.49128982826103</v>
      </c>
    </row>
    <row r="51" spans="1:2">
      <c r="A51">
        <f t="shared" si="2"/>
        <v>-1.7000000000000015</v>
      </c>
      <c r="B51">
        <f t="shared" si="0"/>
        <v>10.539838052000626</v>
      </c>
    </row>
    <row r="52" spans="1:2">
      <c r="A52">
        <f t="shared" si="2"/>
        <v>-1.6000000000000014</v>
      </c>
      <c r="B52">
        <f t="shared" si="0"/>
        <v>10.582094863567887</v>
      </c>
    </row>
    <row r="53" spans="1:2">
      <c r="A53">
        <f t="shared" si="2"/>
        <v>-1.5000000000000013</v>
      </c>
      <c r="B53">
        <f t="shared" si="0"/>
        <v>10.6179829264999</v>
      </c>
    </row>
    <row r="54" spans="1:2">
      <c r="A54">
        <f t="shared" si="2"/>
        <v>-1.4000000000000012</v>
      </c>
      <c r="B54">
        <f t="shared" si="0"/>
        <v>10.647436397033752</v>
      </c>
    </row>
    <row r="55" spans="1:2">
      <c r="A55">
        <f t="shared" si="2"/>
        <v>-1.3000000000000012</v>
      </c>
      <c r="B55">
        <f t="shared" si="0"/>
        <v>10.670401125401412</v>
      </c>
    </row>
    <row r="56" spans="1:2">
      <c r="A56">
        <f t="shared" si="2"/>
        <v>-1.2000000000000011</v>
      </c>
      <c r="B56">
        <f t="shared" si="0"/>
        <v>10.686834821717243</v>
      </c>
    </row>
    <row r="57" spans="1:2">
      <c r="A57">
        <f t="shared" si="2"/>
        <v>-1.100000000000001</v>
      </c>
      <c r="B57">
        <f t="shared" si="0"/>
        <v>10.69670718574687</v>
      </c>
    </row>
    <row r="58" spans="1:2">
      <c r="A58">
        <f t="shared" si="2"/>
        <v>-1.0000000000000009</v>
      </c>
      <c r="B58">
        <f t="shared" si="0"/>
        <v>10.7</v>
      </c>
    </row>
    <row r="59" spans="1:2">
      <c r="A59">
        <f t="shared" si="2"/>
        <v>-0.90000000000000091</v>
      </c>
      <c r="B59">
        <f t="shared" si="0"/>
        <v>10.69670718574687</v>
      </c>
    </row>
    <row r="60" spans="1:2">
      <c r="A60">
        <f t="shared" si="2"/>
        <v>-0.80000000000000093</v>
      </c>
      <c r="B60">
        <f t="shared" si="0"/>
        <v>10.686834821717245</v>
      </c>
    </row>
    <row r="61" spans="1:2">
      <c r="A61">
        <f t="shared" si="2"/>
        <v>-0.70000000000000095</v>
      </c>
      <c r="B61">
        <f t="shared" si="0"/>
        <v>10.670401125401414</v>
      </c>
    </row>
    <row r="62" spans="1:2">
      <c r="A62">
        <f t="shared" si="2"/>
        <v>-0.60000000000000098</v>
      </c>
      <c r="B62">
        <f t="shared" si="0"/>
        <v>10.647436397033754</v>
      </c>
    </row>
    <row r="63" spans="1:2">
      <c r="A63">
        <f t="shared" si="2"/>
        <v>-0.500000000000001</v>
      </c>
      <c r="B63">
        <f t="shared" si="0"/>
        <v>10.617982926499902</v>
      </c>
    </row>
    <row r="64" spans="1:2">
      <c r="A64">
        <f t="shared" si="2"/>
        <v>-0.40000000000000102</v>
      </c>
      <c r="B64">
        <f t="shared" si="0"/>
        <v>10.582094863567889</v>
      </c>
    </row>
    <row r="65" spans="1:2">
      <c r="A65">
        <f t="shared" si="2"/>
        <v>-0.30000000000000104</v>
      </c>
      <c r="B65">
        <f t="shared" si="0"/>
        <v>10.539838052000627</v>
      </c>
    </row>
    <row r="66" spans="1:2">
      <c r="A66">
        <f t="shared" si="2"/>
        <v>-0.20000000000000104</v>
      </c>
      <c r="B66">
        <f t="shared" si="0"/>
        <v>10.49128982826103</v>
      </c>
    </row>
    <row r="67" spans="1:2">
      <c r="A67">
        <f t="shared" si="2"/>
        <v>-0.10000000000000103</v>
      </c>
      <c r="B67">
        <f t="shared" si="0"/>
        <v>10.436538785671166</v>
      </c>
    </row>
    <row r="68" spans="1:2">
      <c r="A68">
        <f t="shared" si="2"/>
        <v>-1.0269562977782698E-15</v>
      </c>
      <c r="B68">
        <f t="shared" si="0"/>
        <v>10.375684505032066</v>
      </c>
    </row>
    <row r="69" spans="1:2">
      <c r="A69">
        <f t="shared" si="2"/>
        <v>9.9999999999998979E-2</v>
      </c>
      <c r="B69">
        <f t="shared" si="0"/>
        <v>10.30883725285063</v>
      </c>
    </row>
    <row r="70" spans="1:2">
      <c r="A70">
        <f t="shared" si="2"/>
        <v>0.19999999999999898</v>
      </c>
      <c r="B70">
        <f t="shared" si="0"/>
        <v>10.236117648453567</v>
      </c>
    </row>
    <row r="71" spans="1:2">
      <c r="A71">
        <f t="shared" si="2"/>
        <v>0.29999999999999899</v>
      </c>
      <c r="B71">
        <f t="shared" si="0"/>
        <v>10.157656301394793</v>
      </c>
    </row>
    <row r="72" spans="1:2">
      <c r="A72">
        <f t="shared" si="2"/>
        <v>0.39999999999999902</v>
      </c>
      <c r="B72">
        <f t="shared" si="0"/>
        <v>10.073593420681659</v>
      </c>
    </row>
    <row r="73" spans="1:2">
      <c r="A73">
        <f t="shared" si="2"/>
        <v>0.499999999999999</v>
      </c>
      <c r="B73">
        <f t="shared" si="0"/>
        <v>9.9840783974559617</v>
      </c>
    </row>
    <row r="74" spans="1:2">
      <c r="A74">
        <f t="shared" si="2"/>
        <v>0.59999999999999898</v>
      </c>
      <c r="B74">
        <f t="shared" si="0"/>
        <v>9.8892693628675783</v>
      </c>
    </row>
    <row r="75" spans="1:2">
      <c r="A75">
        <f t="shared" si="2"/>
        <v>0.69999999999999896</v>
      </c>
      <c r="B75">
        <f t="shared" si="0"/>
        <v>9.7893327229710678</v>
      </c>
    </row>
    <row r="76" spans="1:2">
      <c r="A76">
        <f t="shared" si="2"/>
        <v>0.79999999999999893</v>
      </c>
      <c r="B76">
        <f t="shared" si="0"/>
        <v>9.6844426725584114</v>
      </c>
    </row>
    <row r="77" spans="1:2">
      <c r="A77">
        <f t="shared" si="2"/>
        <v>0.89999999999999891</v>
      </c>
      <c r="B77">
        <f t="shared" si="0"/>
        <v>9.5747806899137569</v>
      </c>
    </row>
    <row r="78" spans="1:2">
      <c r="A78">
        <f t="shared" si="2"/>
        <v>0.99999999999999889</v>
      </c>
      <c r="B78">
        <f t="shared" si="0"/>
        <v>9.4605350145383156</v>
      </c>
    </row>
    <row r="79" spans="1:2">
      <c r="A79">
        <f t="shared" si="2"/>
        <v>1.099999999999999</v>
      </c>
      <c r="B79">
        <f t="shared" si="0"/>
        <v>9.3419001099451968</v>
      </c>
    </row>
    <row r="80" spans="1:2">
      <c r="A80">
        <f t="shared" si="2"/>
        <v>1.1999999999999991</v>
      </c>
      <c r="B80">
        <f t="shared" si="0"/>
        <v>9.2190761136647446</v>
      </c>
    </row>
    <row r="81" spans="1:2">
      <c r="A81">
        <f t="shared" si="2"/>
        <v>1.2999999999999992</v>
      </c>
      <c r="B81">
        <f t="shared" si="0"/>
        <v>9.0922682766308629</v>
      </c>
    </row>
    <row r="82" spans="1:2">
      <c r="A82">
        <f t="shared" si="2"/>
        <v>1.3999999999999992</v>
      </c>
      <c r="B82">
        <f t="shared" si="0"/>
        <v>8.9616863941375957</v>
      </c>
    </row>
    <row r="83" spans="1:2">
      <c r="A83">
        <f t="shared" si="2"/>
        <v>1.4999999999999993</v>
      </c>
      <c r="B83">
        <f t="shared" ref="B83:B118" si="3">$B$11*EXP(-(((A83-$B$13)/$B$15)^2))</f>
        <v>8.8275442305633387</v>
      </c>
    </row>
    <row r="84" spans="1:2">
      <c r="A84">
        <f t="shared" si="2"/>
        <v>1.5999999999999994</v>
      </c>
      <c r="B84">
        <f t="shared" si="3"/>
        <v>8.6900589400570212</v>
      </c>
    </row>
    <row r="85" spans="1:2">
      <c r="A85">
        <f t="shared" si="2"/>
        <v>1.6999999999999995</v>
      </c>
      <c r="B85">
        <f t="shared" si="3"/>
        <v>8.5494504853671156</v>
      </c>
    </row>
    <row r="86" spans="1:2">
      <c r="A86">
        <f t="shared" si="2"/>
        <v>1.7999999999999996</v>
      </c>
      <c r="B86">
        <f t="shared" si="3"/>
        <v>8.4059410569702546</v>
      </c>
    </row>
    <row r="87" spans="1:2">
      <c r="A87">
        <f t="shared" si="2"/>
        <v>1.8999999999999997</v>
      </c>
      <c r="B87">
        <f t="shared" si="3"/>
        <v>8.259754494622042</v>
      </c>
    </row>
    <row r="88" spans="1:2">
      <c r="A88">
        <f t="shared" si="2"/>
        <v>1.9999999999999998</v>
      </c>
      <c r="B88">
        <f t="shared" si="3"/>
        <v>8.1111157134086191</v>
      </c>
    </row>
    <row r="89" spans="1:2">
      <c r="A89">
        <f t="shared" si="2"/>
        <v>2.0999999999999996</v>
      </c>
      <c r="B89">
        <f t="shared" si="3"/>
        <v>7.9602501363240661</v>
      </c>
    </row>
    <row r="90" spans="1:2">
      <c r="A90">
        <f t="shared" ref="A90:A117" si="4">A89+H$6</f>
        <v>2.1999999999999997</v>
      </c>
      <c r="B90">
        <f t="shared" si="3"/>
        <v>7.8073831353362442</v>
      </c>
    </row>
    <row r="91" spans="1:2">
      <c r="A91">
        <f t="shared" si="4"/>
        <v>2.2999999999999998</v>
      </c>
      <c r="B91">
        <f t="shared" si="3"/>
        <v>7.6527394828328426</v>
      </c>
    </row>
    <row r="92" spans="1:2">
      <c r="A92">
        <f t="shared" si="4"/>
        <v>2.4</v>
      </c>
      <c r="B92">
        <f t="shared" si="3"/>
        <v>7.4965428152603426</v>
      </c>
    </row>
    <row r="93" spans="1:2">
      <c r="A93">
        <f t="shared" si="4"/>
        <v>2.5</v>
      </c>
      <c r="B93">
        <f t="shared" si="3"/>
        <v>7.3390151106825465</v>
      </c>
    </row>
    <row r="94" spans="1:2">
      <c r="A94">
        <f t="shared" si="4"/>
        <v>2.6</v>
      </c>
      <c r="B94">
        <f t="shared" si="3"/>
        <v>7.1803761818921528</v>
      </c>
    </row>
    <row r="95" spans="1:2">
      <c r="A95">
        <f t="shared" si="4"/>
        <v>2.7</v>
      </c>
      <c r="B95">
        <f t="shared" si="3"/>
        <v>7.0208431866098149</v>
      </c>
    </row>
    <row r="96" spans="1:2">
      <c r="A96">
        <f t="shared" si="4"/>
        <v>2.8000000000000003</v>
      </c>
      <c r="B96">
        <f t="shared" si="3"/>
        <v>6.8606301562005125</v>
      </c>
    </row>
    <row r="97" spans="1:2">
      <c r="A97">
        <f t="shared" si="4"/>
        <v>2.9000000000000004</v>
      </c>
      <c r="B97">
        <f t="shared" si="3"/>
        <v>6.6999475442277348</v>
      </c>
    </row>
    <row r="98" spans="1:2">
      <c r="A98">
        <f t="shared" si="4"/>
        <v>3.0000000000000004</v>
      </c>
      <c r="B98">
        <f t="shared" si="3"/>
        <v>6.5390017960525366</v>
      </c>
    </row>
    <row r="99" spans="1:2">
      <c r="A99">
        <f t="shared" si="4"/>
        <v>3.1000000000000005</v>
      </c>
      <c r="B99">
        <f t="shared" si="3"/>
        <v>6.3779949405678229</v>
      </c>
    </row>
    <row r="100" spans="1:2">
      <c r="A100">
        <f t="shared" si="4"/>
        <v>3.2000000000000006</v>
      </c>
      <c r="B100">
        <f t="shared" si="3"/>
        <v>6.217124205038755</v>
      </c>
    </row>
    <row r="101" spans="1:2">
      <c r="A101">
        <f t="shared" si="4"/>
        <v>3.3000000000000007</v>
      </c>
      <c r="B101">
        <f t="shared" si="3"/>
        <v>6.056581653898883</v>
      </c>
    </row>
    <row r="102" spans="1:2">
      <c r="A102">
        <f t="shared" si="4"/>
        <v>3.4000000000000008</v>
      </c>
      <c r="B102">
        <f t="shared" si="3"/>
        <v>5.8965538522290419</v>
      </c>
    </row>
    <row r="103" spans="1:2">
      <c r="A103">
        <f t="shared" si="4"/>
        <v>3.5000000000000009</v>
      </c>
      <c r="B103">
        <f t="shared" si="3"/>
        <v>5.7372215545230221</v>
      </c>
    </row>
    <row r="104" spans="1:2">
      <c r="A104">
        <f t="shared" si="4"/>
        <v>3.600000000000001</v>
      </c>
      <c r="B104">
        <f t="shared" si="3"/>
        <v>5.5787594192210932</v>
      </c>
    </row>
    <row r="105" spans="1:2">
      <c r="A105">
        <f t="shared" si="4"/>
        <v>3.7000000000000011</v>
      </c>
      <c r="B105">
        <f t="shared" si="3"/>
        <v>5.4213357493704182</v>
      </c>
    </row>
    <row r="106" spans="1:2">
      <c r="A106">
        <f t="shared" si="4"/>
        <v>3.8000000000000012</v>
      </c>
      <c r="B106">
        <f t="shared" si="3"/>
        <v>5.2651122596508264</v>
      </c>
    </row>
    <row r="107" spans="1:2">
      <c r="A107">
        <f t="shared" si="4"/>
        <v>3.9000000000000012</v>
      </c>
      <c r="B107">
        <f t="shared" si="3"/>
        <v>5.1102438698859363</v>
      </c>
    </row>
    <row r="108" spans="1:2">
      <c r="A108">
        <f t="shared" si="4"/>
        <v>4.0000000000000009</v>
      </c>
      <c r="B108">
        <f t="shared" si="3"/>
        <v>4.9568785250438223</v>
      </c>
    </row>
    <row r="109" spans="1:2">
      <c r="A109">
        <f t="shared" si="4"/>
        <v>4.1000000000000005</v>
      </c>
      <c r="B109">
        <f t="shared" si="3"/>
        <v>4.8051570416188696</v>
      </c>
    </row>
    <row r="110" spans="1:2">
      <c r="A110">
        <f t="shared" si="4"/>
        <v>4.2</v>
      </c>
      <c r="B110">
        <f t="shared" si="3"/>
        <v>4.65521298017772</v>
      </c>
    </row>
    <row r="111" spans="1:2">
      <c r="A111">
        <f t="shared" si="4"/>
        <v>4.3</v>
      </c>
      <c r="B111">
        <f t="shared" si="3"/>
        <v>4.507172543747644</v>
      </c>
    </row>
    <row r="112" spans="1:2">
      <c r="A112">
        <f t="shared" si="4"/>
        <v>4.3999999999999995</v>
      </c>
      <c r="B112">
        <f t="shared" si="3"/>
        <v>4.3611545016258901</v>
      </c>
    </row>
    <row r="113" spans="1:2">
      <c r="A113">
        <f t="shared" si="4"/>
        <v>4.4999999999999991</v>
      </c>
      <c r="B113">
        <f t="shared" si="3"/>
        <v>4.2172701380937667</v>
      </c>
    </row>
    <row r="114" spans="1:2">
      <c r="A114">
        <f t="shared" si="4"/>
        <v>4.5999999999999988</v>
      </c>
      <c r="B114">
        <f t="shared" si="3"/>
        <v>4.0756232254300144</v>
      </c>
    </row>
    <row r="115" spans="1:2">
      <c r="A115">
        <f t="shared" si="4"/>
        <v>4.6999999999999984</v>
      </c>
      <c r="B115">
        <f t="shared" si="3"/>
        <v>3.9363100205344352</v>
      </c>
    </row>
    <row r="116" spans="1:2">
      <c r="A116">
        <f t="shared" si="4"/>
        <v>4.799999999999998</v>
      </c>
      <c r="B116">
        <f t="shared" si="3"/>
        <v>3.7994192843953427</v>
      </c>
    </row>
    <row r="117" spans="1:2">
      <c r="A117">
        <f t="shared" si="4"/>
        <v>4.8999999999999977</v>
      </c>
      <c r="B117">
        <f t="shared" si="3"/>
        <v>3.6650323235631359</v>
      </c>
    </row>
    <row r="118" spans="1:2">
      <c r="A118">
        <f t="shared" ref="A118" si="5">A117+H$6</f>
        <v>4.9999999999999973</v>
      </c>
      <c r="B118">
        <f t="shared" si="3"/>
        <v>3.5332230527275899</v>
      </c>
    </row>
  </sheetData>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10241" r:id="rId3" name="Scroll Bar 1">
              <controlPr defaultSize="0" autoPict="0">
                <anchor moveWithCells="1">
                  <from>
                    <xdr:col>2</xdr:col>
                    <xdr:colOff>12700</xdr:colOff>
                    <xdr:row>10</xdr:row>
                    <xdr:rowOff>25400</xdr:rowOff>
                  </from>
                  <to>
                    <xdr:col>5</xdr:col>
                    <xdr:colOff>762000</xdr:colOff>
                    <xdr:row>11</xdr:row>
                    <xdr:rowOff>25400</xdr:rowOff>
                  </to>
                </anchor>
              </controlPr>
            </control>
          </mc:Choice>
          <mc:Fallback/>
        </mc:AlternateContent>
        <mc:AlternateContent xmlns:mc="http://schemas.openxmlformats.org/markup-compatibility/2006">
          <mc:Choice Requires="x14">
            <control shapeId="10242" r:id="rId4" name="Scroll Bar 2">
              <controlPr defaultSize="0" autoPict="0">
                <anchor moveWithCells="1">
                  <from>
                    <xdr:col>2</xdr:col>
                    <xdr:colOff>0</xdr:colOff>
                    <xdr:row>12</xdr:row>
                    <xdr:rowOff>12700</xdr:rowOff>
                  </from>
                  <to>
                    <xdr:col>5</xdr:col>
                    <xdr:colOff>787400</xdr:colOff>
                    <xdr:row>13</xdr:row>
                    <xdr:rowOff>12700</xdr:rowOff>
                  </to>
                </anchor>
              </controlPr>
            </control>
          </mc:Choice>
          <mc:Fallback/>
        </mc:AlternateContent>
        <mc:AlternateContent xmlns:mc="http://schemas.openxmlformats.org/markup-compatibility/2006">
          <mc:Choice Requires="x14">
            <control shapeId="10243" r:id="rId5" name="Scroll Bar 3">
              <controlPr defaultSize="0" autoPict="0">
                <anchor moveWithCells="1">
                  <from>
                    <xdr:col>2</xdr:col>
                    <xdr:colOff>12700</xdr:colOff>
                    <xdr:row>14</xdr:row>
                    <xdr:rowOff>0</xdr:rowOff>
                  </from>
                  <to>
                    <xdr:col>5</xdr:col>
                    <xdr:colOff>812800</xdr:colOff>
                    <xdr:row>15</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44"/>
  <sheetViews>
    <sheetView workbookViewId="0">
      <selection activeCell="H3" sqref="H3"/>
    </sheetView>
  </sheetViews>
  <sheetFormatPr baseColWidth="10" defaultRowHeight="15" x14ac:dyDescent="0"/>
  <sheetData>
    <row r="2" spans="1:8">
      <c r="G2" t="s">
        <v>21</v>
      </c>
      <c r="H2">
        <v>0.1</v>
      </c>
    </row>
    <row r="3" spans="1:8">
      <c r="G3" t="s">
        <v>22</v>
      </c>
      <c r="H3">
        <v>3</v>
      </c>
    </row>
    <row r="4" spans="1:8">
      <c r="G4" t="s">
        <v>23</v>
      </c>
      <c r="H4">
        <v>30</v>
      </c>
    </row>
    <row r="5" spans="1:8">
      <c r="G5" t="s">
        <v>24</v>
      </c>
      <c r="H5">
        <f>(H3-H2)/H4</f>
        <v>9.6666666666666665E-2</v>
      </c>
    </row>
    <row r="11" spans="1:8">
      <c r="A11" t="s">
        <v>0</v>
      </c>
      <c r="B11">
        <f>D11/10-10</f>
        <v>-3.0999999999999996</v>
      </c>
      <c r="C11" t="s">
        <v>2</v>
      </c>
      <c r="D11">
        <v>69</v>
      </c>
    </row>
    <row r="13" spans="1:8">
      <c r="A13" t="s">
        <v>19</v>
      </c>
      <c r="B13" t="s">
        <v>20</v>
      </c>
    </row>
    <row r="14" spans="1:8">
      <c r="A14">
        <f>H2</f>
        <v>0.1</v>
      </c>
      <c r="B14">
        <f>$B$11/A14</f>
        <v>-30.999999999999996</v>
      </c>
    </row>
    <row r="15" spans="1:8">
      <c r="A15">
        <f>A14+$H$5</f>
        <v>0.19666666666666666</v>
      </c>
      <c r="B15">
        <f t="shared" ref="B15:B44" si="0">$B$11/A15</f>
        <v>-15.762711864406779</v>
      </c>
    </row>
    <row r="16" spans="1:8">
      <c r="A16">
        <f t="shared" ref="A16:A18" si="1">A15+$H$5</f>
        <v>0.29333333333333333</v>
      </c>
      <c r="B16">
        <f t="shared" si="0"/>
        <v>-10.568181818181817</v>
      </c>
    </row>
    <row r="17" spans="1:2">
      <c r="A17">
        <f t="shared" si="1"/>
        <v>0.39</v>
      </c>
      <c r="B17">
        <f t="shared" si="0"/>
        <v>-7.9487179487179471</v>
      </c>
    </row>
    <row r="18" spans="1:2">
      <c r="A18">
        <f t="shared" si="1"/>
        <v>0.48666666666666669</v>
      </c>
      <c r="B18">
        <f t="shared" si="0"/>
        <v>-6.3698630136986294</v>
      </c>
    </row>
    <row r="19" spans="1:2">
      <c r="A19">
        <f t="shared" ref="A19:A34" si="2">A18+$H$5</f>
        <v>0.58333333333333337</v>
      </c>
      <c r="B19">
        <f t="shared" si="0"/>
        <v>-5.3142857142857132</v>
      </c>
    </row>
    <row r="20" spans="1:2">
      <c r="A20">
        <f t="shared" si="2"/>
        <v>0.68</v>
      </c>
      <c r="B20">
        <f t="shared" si="0"/>
        <v>-4.5588235294117636</v>
      </c>
    </row>
    <row r="21" spans="1:2">
      <c r="A21">
        <f t="shared" si="2"/>
        <v>0.77666666666666673</v>
      </c>
      <c r="B21">
        <f t="shared" si="0"/>
        <v>-3.9914163090128749</v>
      </c>
    </row>
    <row r="22" spans="1:2">
      <c r="A22">
        <f t="shared" si="2"/>
        <v>0.87333333333333341</v>
      </c>
      <c r="B22">
        <f t="shared" si="0"/>
        <v>-3.5496183206106862</v>
      </c>
    </row>
    <row r="23" spans="1:2">
      <c r="A23">
        <f t="shared" si="2"/>
        <v>0.97000000000000008</v>
      </c>
      <c r="B23">
        <f t="shared" si="0"/>
        <v>-3.1958762886597931</v>
      </c>
    </row>
    <row r="24" spans="1:2">
      <c r="A24">
        <f t="shared" si="2"/>
        <v>1.0666666666666667</v>
      </c>
      <c r="B24">
        <f t="shared" si="0"/>
        <v>-2.9062499999999996</v>
      </c>
    </row>
    <row r="25" spans="1:2">
      <c r="A25">
        <f t="shared" si="2"/>
        <v>1.1633333333333333</v>
      </c>
      <c r="B25">
        <f t="shared" si="0"/>
        <v>-2.6647564469914036</v>
      </c>
    </row>
    <row r="26" spans="1:2">
      <c r="A26">
        <f t="shared" si="2"/>
        <v>1.26</v>
      </c>
      <c r="B26">
        <f t="shared" si="0"/>
        <v>-2.46031746031746</v>
      </c>
    </row>
    <row r="27" spans="1:2">
      <c r="A27">
        <f t="shared" si="2"/>
        <v>1.3566666666666667</v>
      </c>
      <c r="B27">
        <f t="shared" si="0"/>
        <v>-2.2850122850122849</v>
      </c>
    </row>
    <row r="28" spans="1:2">
      <c r="A28">
        <f t="shared" si="2"/>
        <v>1.4533333333333334</v>
      </c>
      <c r="B28">
        <f t="shared" si="0"/>
        <v>-2.1330275229357794</v>
      </c>
    </row>
    <row r="29" spans="1:2">
      <c r="A29">
        <f t="shared" si="2"/>
        <v>1.55</v>
      </c>
      <c r="B29">
        <f t="shared" si="0"/>
        <v>-1.9999999999999998</v>
      </c>
    </row>
    <row r="30" spans="1:2">
      <c r="A30">
        <f t="shared" si="2"/>
        <v>1.6466666666666667</v>
      </c>
      <c r="B30">
        <f t="shared" si="0"/>
        <v>-1.8825910931174086</v>
      </c>
    </row>
    <row r="31" spans="1:2">
      <c r="A31">
        <f t="shared" si="2"/>
        <v>1.7433333333333334</v>
      </c>
      <c r="B31">
        <f t="shared" si="0"/>
        <v>-1.7782026768642445</v>
      </c>
    </row>
    <row r="32" spans="1:2">
      <c r="A32">
        <f t="shared" si="2"/>
        <v>1.84</v>
      </c>
      <c r="B32">
        <f t="shared" si="0"/>
        <v>-1.6847826086956519</v>
      </c>
    </row>
    <row r="33" spans="1:2">
      <c r="A33">
        <f t="shared" si="2"/>
        <v>1.9366666666666668</v>
      </c>
      <c r="B33">
        <f t="shared" si="0"/>
        <v>-1.6006884681583473</v>
      </c>
    </row>
    <row r="34" spans="1:2">
      <c r="A34">
        <f t="shared" si="2"/>
        <v>2.0333333333333332</v>
      </c>
      <c r="B34">
        <f t="shared" si="0"/>
        <v>-1.5245901639344261</v>
      </c>
    </row>
    <row r="35" spans="1:2">
      <c r="A35">
        <f t="shared" ref="A35:A44" si="3">A34+$H$5</f>
        <v>2.13</v>
      </c>
      <c r="B35">
        <f t="shared" si="0"/>
        <v>-1.4553990610328638</v>
      </c>
    </row>
    <row r="36" spans="1:2">
      <c r="A36">
        <f t="shared" si="3"/>
        <v>2.2266666666666666</v>
      </c>
      <c r="B36">
        <f t="shared" si="0"/>
        <v>-1.3922155688622753</v>
      </c>
    </row>
    <row r="37" spans="1:2">
      <c r="A37">
        <f t="shared" si="3"/>
        <v>2.3233333333333333</v>
      </c>
      <c r="B37">
        <f t="shared" si="0"/>
        <v>-1.3342898134863701</v>
      </c>
    </row>
    <row r="38" spans="1:2">
      <c r="A38">
        <f t="shared" si="3"/>
        <v>2.42</v>
      </c>
      <c r="B38">
        <f t="shared" si="0"/>
        <v>-1.28099173553719</v>
      </c>
    </row>
    <row r="39" spans="1:2">
      <c r="A39">
        <f t="shared" si="3"/>
        <v>2.5166666666666666</v>
      </c>
      <c r="B39">
        <f t="shared" si="0"/>
        <v>-1.2317880794701985</v>
      </c>
    </row>
    <row r="40" spans="1:2">
      <c r="A40">
        <f t="shared" si="3"/>
        <v>2.6133333333333333</v>
      </c>
      <c r="B40">
        <f t="shared" si="0"/>
        <v>-1.1862244897959182</v>
      </c>
    </row>
    <row r="41" spans="1:2">
      <c r="A41">
        <f t="shared" si="3"/>
        <v>2.71</v>
      </c>
      <c r="B41">
        <f t="shared" si="0"/>
        <v>-1.143911439114391</v>
      </c>
    </row>
    <row r="42" spans="1:2">
      <c r="A42">
        <f t="shared" si="3"/>
        <v>2.8066666666666666</v>
      </c>
      <c r="B42">
        <f t="shared" si="0"/>
        <v>-1.1045130641330165</v>
      </c>
    </row>
    <row r="43" spans="1:2">
      <c r="A43">
        <f t="shared" si="3"/>
        <v>2.9033333333333333</v>
      </c>
      <c r="B43">
        <f t="shared" si="0"/>
        <v>-1.0677382319173363</v>
      </c>
    </row>
    <row r="44" spans="1:2">
      <c r="A44">
        <f t="shared" si="3"/>
        <v>3</v>
      </c>
      <c r="B44">
        <f t="shared" si="0"/>
        <v>-1.0333333333333332</v>
      </c>
    </row>
  </sheetData>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11265" r:id="rId3" name="Scroll Bar 1">
              <controlPr defaultSize="0" autoPict="0">
                <anchor moveWithCells="1">
                  <from>
                    <xdr:col>4</xdr:col>
                    <xdr:colOff>63500</xdr:colOff>
                    <xdr:row>10</xdr:row>
                    <xdr:rowOff>25400</xdr:rowOff>
                  </from>
                  <to>
                    <xdr:col>7</xdr:col>
                    <xdr:colOff>812800</xdr:colOff>
                    <xdr:row>11</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Linear</vt:lpstr>
      <vt:lpstr>Quadratic</vt:lpstr>
      <vt:lpstr>Cubic</vt:lpstr>
      <vt:lpstr>Exponential</vt:lpstr>
      <vt:lpstr>Logisitc</vt:lpstr>
      <vt:lpstr>Sinusoidal</vt:lpstr>
      <vt:lpstr>Normal</vt:lpstr>
      <vt:lpstr>InverseProportion</vt:lpstr>
      <vt:lpstr>Power</vt:lpstr>
      <vt:lpstr>Ln</vt:lpstr>
    </vt:vector>
  </TitlesOfParts>
  <Company>St. Louis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May</dc:creator>
  <cp:lastModifiedBy>Mike May</cp:lastModifiedBy>
  <dcterms:created xsi:type="dcterms:W3CDTF">2010-04-16T04:03:53Z</dcterms:created>
  <dcterms:modified xsi:type="dcterms:W3CDTF">2018-07-04T21:10:47Z</dcterms:modified>
</cp:coreProperties>
</file>