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40" yWindow="0" windowWidth="24840" windowHeight="15620" tabRatio="500" activeTab="5"/>
  </bookViews>
  <sheets>
    <sheet name="Example 1" sheetId="1" r:id="rId1"/>
    <sheet name="Example 2" sheetId="2" r:id="rId2"/>
    <sheet name="Example 3" sheetId="3" r:id="rId3"/>
    <sheet name="Example 4" sheetId="5" r:id="rId4"/>
    <sheet name="Example 5" sheetId="4" r:id="rId5"/>
    <sheet name="Example 6" sheetId="6" r:id="rId6"/>
  </sheets>
  <definedNames>
    <definedName name="solver_adj" localSheetId="1" hidden="1">'Example 2'!$A$5</definedName>
    <definedName name="solver_adj" localSheetId="2" hidden="1">'Example 3'!$A$5</definedName>
    <definedName name="solver_adj" localSheetId="3" hidden="1">'Example 4'!$A$7</definedName>
    <definedName name="solver_adj" localSheetId="4" hidden="1">'Example 5'!$A$9,'Example 5'!$B$9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4" hidden="1">'Example 5'!$D$9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1</definedName>
    <definedName name="solver_opt" localSheetId="1" hidden="1">'Example 2'!$G$5</definedName>
    <definedName name="solver_opt" localSheetId="2" hidden="1">'Example 3'!$G$5</definedName>
    <definedName name="solver_opt" localSheetId="3" hidden="1">'Example 4'!$G$7</definedName>
    <definedName name="solver_opt" localSheetId="4" hidden="1">'Example 5'!$C$9</definedName>
    <definedName name="solver_pre" localSheetId="1" hidden="1">0.001</definedName>
    <definedName name="solver_pre" localSheetId="2" hidden="1">0.001</definedName>
    <definedName name="solver_pre" localSheetId="3" hidden="1">0.001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4" hidden="1">2</definedName>
    <definedName name="solver_rhs1" localSheetId="4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6" l="1"/>
  <c r="C21" i="6"/>
  <c r="D21" i="6"/>
  <c r="E21" i="6"/>
  <c r="F21" i="6"/>
  <c r="G21" i="6"/>
  <c r="B22" i="6"/>
  <c r="C22" i="6"/>
  <c r="D22" i="6"/>
  <c r="E22" i="6"/>
  <c r="F22" i="6"/>
  <c r="G22" i="6"/>
  <c r="B24" i="6"/>
  <c r="E24" i="6"/>
  <c r="C24" i="6"/>
  <c r="F24" i="6"/>
  <c r="G24" i="6"/>
  <c r="D24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G3" i="6"/>
  <c r="E3" i="6"/>
  <c r="F3" i="6"/>
  <c r="C3" i="6"/>
  <c r="B3" i="6"/>
  <c r="D14" i="6"/>
  <c r="D15" i="6"/>
  <c r="D16" i="6"/>
  <c r="D17" i="6"/>
  <c r="D18" i="6"/>
  <c r="D19" i="6"/>
  <c r="D20" i="6"/>
  <c r="D6" i="6"/>
  <c r="D7" i="6"/>
  <c r="D8" i="6"/>
  <c r="D9" i="6"/>
  <c r="D10" i="6"/>
  <c r="D11" i="6"/>
  <c r="D12" i="6"/>
  <c r="D13" i="6"/>
  <c r="D4" i="6"/>
  <c r="D5" i="6"/>
  <c r="D3" i="6"/>
  <c r="A21" i="4"/>
  <c r="A22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26" i="4"/>
  <c r="C26" i="4"/>
  <c r="D26" i="4"/>
  <c r="E26" i="4"/>
  <c r="F26" i="4"/>
  <c r="G26" i="4"/>
  <c r="B25" i="4"/>
  <c r="E25" i="4"/>
  <c r="C25" i="4"/>
  <c r="F25" i="4"/>
  <c r="G25" i="4"/>
  <c r="D25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18" i="4"/>
  <c r="E18" i="4"/>
  <c r="C18" i="4"/>
  <c r="F18" i="4"/>
  <c r="G18" i="4"/>
  <c r="D18" i="4"/>
  <c r="F3" i="5"/>
  <c r="F2" i="5"/>
  <c r="F1" i="5"/>
  <c r="C29" i="5"/>
  <c r="F29" i="5"/>
  <c r="B29" i="5"/>
  <c r="E29" i="5"/>
  <c r="D29" i="5"/>
  <c r="C28" i="5"/>
  <c r="F28" i="5"/>
  <c r="B28" i="5"/>
  <c r="E28" i="5"/>
  <c r="D28" i="5"/>
  <c r="C27" i="5"/>
  <c r="F27" i="5"/>
  <c r="B27" i="5"/>
  <c r="E27" i="5"/>
  <c r="D27" i="5"/>
  <c r="C26" i="5"/>
  <c r="F26" i="5"/>
  <c r="B26" i="5"/>
  <c r="E26" i="5"/>
  <c r="D26" i="5"/>
  <c r="C25" i="5"/>
  <c r="F25" i="5"/>
  <c r="B25" i="5"/>
  <c r="E25" i="5"/>
  <c r="D25" i="5"/>
  <c r="C24" i="5"/>
  <c r="F24" i="5"/>
  <c r="B24" i="5"/>
  <c r="E24" i="5"/>
  <c r="D24" i="5"/>
  <c r="C23" i="5"/>
  <c r="F23" i="5"/>
  <c r="B23" i="5"/>
  <c r="E23" i="5"/>
  <c r="D23" i="5"/>
  <c r="C22" i="5"/>
  <c r="F22" i="5"/>
  <c r="B22" i="5"/>
  <c r="E22" i="5"/>
  <c r="D22" i="5"/>
  <c r="C21" i="5"/>
  <c r="F21" i="5"/>
  <c r="B21" i="5"/>
  <c r="E21" i="5"/>
  <c r="D21" i="5"/>
  <c r="C20" i="5"/>
  <c r="F20" i="5"/>
  <c r="B20" i="5"/>
  <c r="E20" i="5"/>
  <c r="D20" i="5"/>
  <c r="C19" i="5"/>
  <c r="F19" i="5"/>
  <c r="B19" i="5"/>
  <c r="E19" i="5"/>
  <c r="D19" i="5"/>
  <c r="C18" i="5"/>
  <c r="F18" i="5"/>
  <c r="B18" i="5"/>
  <c r="E18" i="5"/>
  <c r="D18" i="5"/>
  <c r="C17" i="5"/>
  <c r="F17" i="5"/>
  <c r="B17" i="5"/>
  <c r="E17" i="5"/>
  <c r="D17" i="5"/>
  <c r="C16" i="5"/>
  <c r="F16" i="5"/>
  <c r="B16" i="5"/>
  <c r="E16" i="5"/>
  <c r="D16" i="5"/>
  <c r="C15" i="5"/>
  <c r="F15" i="5"/>
  <c r="B15" i="5"/>
  <c r="E15" i="5"/>
  <c r="D15" i="5"/>
  <c r="C14" i="5"/>
  <c r="F14" i="5"/>
  <c r="B14" i="5"/>
  <c r="E14" i="5"/>
  <c r="D14" i="5"/>
  <c r="C10" i="5"/>
  <c r="F10" i="5"/>
  <c r="B10" i="5"/>
  <c r="E10" i="5"/>
  <c r="D10" i="5"/>
  <c r="A9" i="5"/>
  <c r="C9" i="5"/>
  <c r="F9" i="5"/>
  <c r="B9" i="5"/>
  <c r="E9" i="5"/>
  <c r="D9" i="5"/>
  <c r="A8" i="5"/>
  <c r="C8" i="5"/>
  <c r="F8" i="5"/>
  <c r="B8" i="5"/>
  <c r="E8" i="5"/>
  <c r="D8" i="5"/>
  <c r="C7" i="5"/>
  <c r="F7" i="5"/>
  <c r="B7" i="5"/>
  <c r="E7" i="5"/>
  <c r="D7" i="5"/>
  <c r="C6" i="5"/>
  <c r="F6" i="5"/>
  <c r="B6" i="5"/>
  <c r="E6" i="5"/>
  <c r="D6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0" i="5"/>
  <c r="G9" i="5"/>
  <c r="G8" i="5"/>
  <c r="G7" i="5"/>
  <c r="G6" i="5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8" i="3"/>
  <c r="E8" i="3"/>
  <c r="D8" i="3"/>
  <c r="A7" i="3"/>
  <c r="C7" i="3"/>
  <c r="F7" i="3"/>
  <c r="B7" i="3"/>
  <c r="E7" i="3"/>
  <c r="D7" i="3"/>
  <c r="A6" i="3"/>
  <c r="C6" i="3"/>
  <c r="F6" i="3"/>
  <c r="B6" i="3"/>
  <c r="E6" i="3"/>
  <c r="D6" i="3"/>
  <c r="C5" i="3"/>
  <c r="F5" i="3"/>
  <c r="B5" i="3"/>
  <c r="E5" i="3"/>
  <c r="D5" i="3"/>
  <c r="F4" i="3"/>
  <c r="E4" i="3"/>
  <c r="D4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8" i="3"/>
  <c r="B8" i="3"/>
  <c r="C4" i="3"/>
  <c r="B4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8" i="3"/>
  <c r="G7" i="3"/>
  <c r="G6" i="3"/>
  <c r="G5" i="3"/>
  <c r="G4" i="3"/>
  <c r="B6" i="2"/>
  <c r="C6" i="2"/>
  <c r="D6" i="2"/>
  <c r="E6" i="2"/>
  <c r="F6" i="2"/>
  <c r="G6" i="2"/>
  <c r="B7" i="2"/>
  <c r="C7" i="2"/>
  <c r="D7" i="2"/>
  <c r="E7" i="2"/>
  <c r="F7" i="2"/>
  <c r="G7" i="2"/>
  <c r="C32" i="2"/>
  <c r="F32" i="2"/>
  <c r="B32" i="2"/>
  <c r="E32" i="2"/>
  <c r="D32" i="2"/>
  <c r="C31" i="2"/>
  <c r="F31" i="2"/>
  <c r="B31" i="2"/>
  <c r="E31" i="2"/>
  <c r="D31" i="2"/>
  <c r="C30" i="2"/>
  <c r="F30" i="2"/>
  <c r="B30" i="2"/>
  <c r="E30" i="2"/>
  <c r="D30" i="2"/>
  <c r="C29" i="2"/>
  <c r="F29" i="2"/>
  <c r="B29" i="2"/>
  <c r="E29" i="2"/>
  <c r="D29" i="2"/>
  <c r="C28" i="2"/>
  <c r="F28" i="2"/>
  <c r="B28" i="2"/>
  <c r="E28" i="2"/>
  <c r="D28" i="2"/>
  <c r="C27" i="2"/>
  <c r="F27" i="2"/>
  <c r="B27" i="2"/>
  <c r="E27" i="2"/>
  <c r="D27" i="2"/>
  <c r="C26" i="2"/>
  <c r="F26" i="2"/>
  <c r="B26" i="2"/>
  <c r="E26" i="2"/>
  <c r="D26" i="2"/>
  <c r="C25" i="2"/>
  <c r="F25" i="2"/>
  <c r="B25" i="2"/>
  <c r="E25" i="2"/>
  <c r="D25" i="2"/>
  <c r="C24" i="2"/>
  <c r="F24" i="2"/>
  <c r="B24" i="2"/>
  <c r="E24" i="2"/>
  <c r="D24" i="2"/>
  <c r="C23" i="2"/>
  <c r="F23" i="2"/>
  <c r="B23" i="2"/>
  <c r="E23" i="2"/>
  <c r="D23" i="2"/>
  <c r="C22" i="2"/>
  <c r="F22" i="2"/>
  <c r="B22" i="2"/>
  <c r="E22" i="2"/>
  <c r="D22" i="2"/>
  <c r="C21" i="2"/>
  <c r="F21" i="2"/>
  <c r="B21" i="2"/>
  <c r="E21" i="2"/>
  <c r="D21" i="2"/>
  <c r="C20" i="2"/>
  <c r="F20" i="2"/>
  <c r="B20" i="2"/>
  <c r="E20" i="2"/>
  <c r="D20" i="2"/>
  <c r="C19" i="2"/>
  <c r="F19" i="2"/>
  <c r="B19" i="2"/>
  <c r="E19" i="2"/>
  <c r="D19" i="2"/>
  <c r="C18" i="2"/>
  <c r="F18" i="2"/>
  <c r="B18" i="2"/>
  <c r="E18" i="2"/>
  <c r="D18" i="2"/>
  <c r="C17" i="2"/>
  <c r="F17" i="2"/>
  <c r="B17" i="2"/>
  <c r="E17" i="2"/>
  <c r="D17" i="2"/>
  <c r="C16" i="2"/>
  <c r="F16" i="2"/>
  <c r="B16" i="2"/>
  <c r="E16" i="2"/>
  <c r="D16" i="2"/>
  <c r="C15" i="2"/>
  <c r="F15" i="2"/>
  <c r="B15" i="2"/>
  <c r="E15" i="2"/>
  <c r="D15" i="2"/>
  <c r="C14" i="2"/>
  <c r="F14" i="2"/>
  <c r="B14" i="2"/>
  <c r="E14" i="2"/>
  <c r="D14" i="2"/>
  <c r="C13" i="2"/>
  <c r="F13" i="2"/>
  <c r="B13" i="2"/>
  <c r="E13" i="2"/>
  <c r="D13" i="2"/>
  <c r="F12" i="2"/>
  <c r="E12" i="2"/>
  <c r="D12" i="2"/>
  <c r="C8" i="2"/>
  <c r="F8" i="2"/>
  <c r="B8" i="2"/>
  <c r="E8" i="2"/>
  <c r="D8" i="2"/>
  <c r="C5" i="2"/>
  <c r="F5" i="2"/>
  <c r="B5" i="2"/>
  <c r="E5" i="2"/>
  <c r="D5" i="2"/>
  <c r="F4" i="2"/>
  <c r="E4" i="2"/>
  <c r="D4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C12" i="2"/>
  <c r="G12" i="2"/>
  <c r="G8" i="2"/>
  <c r="G5" i="2"/>
  <c r="B4" i="2"/>
  <c r="C4" i="2"/>
  <c r="G4" i="2"/>
  <c r="B6" i="1"/>
  <c r="E6" i="1"/>
  <c r="C6" i="1"/>
  <c r="F6" i="1"/>
  <c r="G6" i="1"/>
  <c r="D6" i="1"/>
  <c r="B5" i="1"/>
  <c r="E5" i="1"/>
  <c r="C5" i="1"/>
  <c r="F5" i="1"/>
  <c r="G5" i="1"/>
  <c r="D5" i="1"/>
  <c r="B4" i="1"/>
  <c r="E4" i="1"/>
  <c r="C4" i="1"/>
  <c r="F4" i="1"/>
  <c r="G4" i="1"/>
  <c r="D4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11" i="1"/>
  <c r="C11" i="1"/>
  <c r="D11" i="1"/>
  <c r="E11" i="1"/>
  <c r="F11" i="1"/>
  <c r="G11" i="1"/>
  <c r="G10" i="1"/>
  <c r="E10" i="1"/>
  <c r="F10" i="1"/>
  <c r="C10" i="1"/>
  <c r="B10" i="1"/>
  <c r="D10" i="1"/>
</calcChain>
</file>

<file path=xl/sharedStrings.xml><?xml version="1.0" encoding="utf-8"?>
<sst xmlns="http://schemas.openxmlformats.org/spreadsheetml/2006/main" count="94" uniqueCount="38">
  <si>
    <t>q</t>
  </si>
  <si>
    <t>p(q)</t>
  </si>
  <si>
    <t>q+.001</t>
  </si>
  <si>
    <t>q-.001</t>
  </si>
  <si>
    <t>p(q+.001)</t>
  </si>
  <si>
    <t>p(q-.001)</t>
  </si>
  <si>
    <t>p ' (q)</t>
  </si>
  <si>
    <t>profit = q*(400-q)-5000</t>
  </si>
  <si>
    <t>Special values</t>
  </si>
  <si>
    <t>profit =  (10q-20)*exp(-q/50)-10</t>
  </si>
  <si>
    <t>profit = 4q^2-1300q+125000</t>
  </si>
  <si>
    <t>area=2 pi radius^2+2/radius</t>
  </si>
  <si>
    <t>r</t>
  </si>
  <si>
    <t>r+.001</t>
  </si>
  <si>
    <t>r-.001</t>
  </si>
  <si>
    <t>a(r+.001)</t>
  </si>
  <si>
    <t>a(r-.001)</t>
  </si>
  <si>
    <t>best r</t>
  </si>
  <si>
    <t>best h</t>
  </si>
  <si>
    <t>ratio</t>
  </si>
  <si>
    <t xml:space="preserve">area(r) </t>
  </si>
  <si>
    <t xml:space="preserve">area ' (r) </t>
  </si>
  <si>
    <t>1=pi radius^2 height</t>
  </si>
  <si>
    <t>Original Data</t>
  </si>
  <si>
    <t>Quantity</t>
  </si>
  <si>
    <t>Profit(q)</t>
  </si>
  <si>
    <t>profit ' (q)</t>
  </si>
  <si>
    <t>profit(q)</t>
  </si>
  <si>
    <t>quantity</t>
  </si>
  <si>
    <t>special values</t>
  </si>
  <si>
    <t>Years</t>
  </si>
  <si>
    <t>annual cost</t>
  </si>
  <si>
    <t>y-.001</t>
  </si>
  <si>
    <t>Annual cost for widget press</t>
  </si>
  <si>
    <t>y+.001</t>
  </si>
  <si>
    <t>AC(y+.001)</t>
  </si>
  <si>
    <t>AC(y-.001)</t>
  </si>
  <si>
    <t>cost '(y)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</si>
</sst>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1'!$D$3</c:f>
              <c:strCache>
                <c:ptCount val="1"/>
                <c:pt idx="0">
                  <c:v>p(q)</c:v>
                </c:pt>
              </c:strCache>
            </c:strRef>
          </c:tx>
          <c:xVal>
            <c:numRef>
              <c:f>'Example 1'!$A$10:$A$30</c:f>
              <c:numCache>
                <c:formatCode>General</c:formatCode>
                <c:ptCount val="2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</c:numCache>
            </c:numRef>
          </c:xVal>
          <c:yVal>
            <c:numRef>
              <c:f>'Example 1'!$D$10:$D$30</c:f>
              <c:numCache>
                <c:formatCode>General</c:formatCode>
                <c:ptCount val="21"/>
                <c:pt idx="0">
                  <c:v>-5000.0</c:v>
                </c:pt>
                <c:pt idx="1">
                  <c:v>4375.0</c:v>
                </c:pt>
                <c:pt idx="2">
                  <c:v>12500.0</c:v>
                </c:pt>
                <c:pt idx="3">
                  <c:v>19375.0</c:v>
                </c:pt>
                <c:pt idx="4">
                  <c:v>25000.0</c:v>
                </c:pt>
                <c:pt idx="5">
                  <c:v>29375.0</c:v>
                </c:pt>
                <c:pt idx="6">
                  <c:v>32500.0</c:v>
                </c:pt>
                <c:pt idx="7">
                  <c:v>34375.0</c:v>
                </c:pt>
                <c:pt idx="8">
                  <c:v>35000.0</c:v>
                </c:pt>
                <c:pt idx="9">
                  <c:v>34375.0</c:v>
                </c:pt>
                <c:pt idx="10">
                  <c:v>32500.0</c:v>
                </c:pt>
                <c:pt idx="11">
                  <c:v>29375.0</c:v>
                </c:pt>
                <c:pt idx="12">
                  <c:v>25000.0</c:v>
                </c:pt>
                <c:pt idx="13">
                  <c:v>19375.0</c:v>
                </c:pt>
                <c:pt idx="14">
                  <c:v>12500.0</c:v>
                </c:pt>
                <c:pt idx="15">
                  <c:v>4375.0</c:v>
                </c:pt>
                <c:pt idx="16">
                  <c:v>-5000.0</c:v>
                </c:pt>
                <c:pt idx="17">
                  <c:v>-15625.0</c:v>
                </c:pt>
                <c:pt idx="18">
                  <c:v>-27500.0</c:v>
                </c:pt>
                <c:pt idx="19">
                  <c:v>-40625.0</c:v>
                </c:pt>
                <c:pt idx="20">
                  <c:v>-55000.0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24552"/>
        <c:axId val="2140002232"/>
      </c:scatterChart>
      <c:scatterChart>
        <c:scatterStyle val="smoothMarker"/>
        <c:varyColors val="0"/>
        <c:ser>
          <c:idx val="1"/>
          <c:order val="1"/>
          <c:tx>
            <c:strRef>
              <c:f>'Example 1'!$G$3</c:f>
              <c:strCache>
                <c:ptCount val="1"/>
                <c:pt idx="0">
                  <c:v>p ' (q)</c:v>
                </c:pt>
              </c:strCache>
            </c:strRef>
          </c:tx>
          <c:xVal>
            <c:numRef>
              <c:f>'Example 1'!$A$10:$A$30</c:f>
              <c:numCache>
                <c:formatCode>General</c:formatCode>
                <c:ptCount val="21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</c:numCache>
            </c:numRef>
          </c:xVal>
          <c:yVal>
            <c:numRef>
              <c:f>'Example 1'!$G$10:$G$30</c:f>
              <c:numCache>
                <c:formatCode>General</c:formatCode>
                <c:ptCount val="21"/>
                <c:pt idx="0">
                  <c:v>400.0000000000909</c:v>
                </c:pt>
                <c:pt idx="1">
                  <c:v>350.0000000012733</c:v>
                </c:pt>
                <c:pt idx="2">
                  <c:v>299.9999999992724</c:v>
                </c:pt>
                <c:pt idx="3">
                  <c:v>250.000000003638</c:v>
                </c:pt>
                <c:pt idx="4">
                  <c:v>200.0000000043656</c:v>
                </c:pt>
                <c:pt idx="5">
                  <c:v>150.0000000014552</c:v>
                </c:pt>
                <c:pt idx="6">
                  <c:v>99.9999999985448</c:v>
                </c:pt>
                <c:pt idx="7">
                  <c:v>50.00000000291038</c:v>
                </c:pt>
                <c:pt idx="8">
                  <c:v>0.0</c:v>
                </c:pt>
                <c:pt idx="9">
                  <c:v>-50.00000000291038</c:v>
                </c:pt>
                <c:pt idx="10">
                  <c:v>-99.9999999985448</c:v>
                </c:pt>
                <c:pt idx="11">
                  <c:v>-149.9999999941792</c:v>
                </c:pt>
                <c:pt idx="12">
                  <c:v>-199.9999999952706</c:v>
                </c:pt>
                <c:pt idx="13">
                  <c:v>-249.999999992724</c:v>
                </c:pt>
                <c:pt idx="14">
                  <c:v>-299.9999999919964</c:v>
                </c:pt>
                <c:pt idx="15">
                  <c:v>-349.9999999912689</c:v>
                </c:pt>
                <c:pt idx="16">
                  <c:v>-399.9999999905413</c:v>
                </c:pt>
                <c:pt idx="17">
                  <c:v>-449.9999999898137</c:v>
                </c:pt>
                <c:pt idx="18">
                  <c:v>-499.9999999890861</c:v>
                </c:pt>
                <c:pt idx="19">
                  <c:v>-549.9999999883584</c:v>
                </c:pt>
                <c:pt idx="20">
                  <c:v>-599.9999999839929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67176"/>
        <c:axId val="2035263880"/>
      </c:scatterChart>
      <c:valAx>
        <c:axId val="203442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02232"/>
        <c:crosses val="autoZero"/>
        <c:crossBetween val="midCat"/>
      </c:valAx>
      <c:valAx>
        <c:axId val="214000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24552"/>
        <c:crosses val="autoZero"/>
        <c:crossBetween val="midCat"/>
      </c:valAx>
      <c:valAx>
        <c:axId val="2035263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35267176"/>
        <c:crosses val="max"/>
        <c:crossBetween val="midCat"/>
      </c:valAx>
      <c:valAx>
        <c:axId val="2035267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26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2'!$D$3</c:f>
              <c:strCache>
                <c:ptCount val="1"/>
                <c:pt idx="0">
                  <c:v>p(q)</c:v>
                </c:pt>
              </c:strCache>
            </c:strRef>
          </c:tx>
          <c:xVal>
            <c:numRef>
              <c:f>'Example 2'!$A$12:$A$32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</c:numCache>
            </c:numRef>
          </c:xVal>
          <c:yVal>
            <c:numRef>
              <c:f>'Example 2'!$D$12:$D$32</c:f>
              <c:numCache>
                <c:formatCode>General</c:formatCode>
                <c:ptCount val="21"/>
                <c:pt idx="0">
                  <c:v>-30.0</c:v>
                </c:pt>
                <c:pt idx="1">
                  <c:v>110.6576082864151</c:v>
                </c:pt>
                <c:pt idx="2">
                  <c:v>160.7450063645442</c:v>
                </c:pt>
                <c:pt idx="3">
                  <c:v>164.6926429090773</c:v>
                </c:pt>
                <c:pt idx="4">
                  <c:v>147.4792840358312</c:v>
                </c:pt>
                <c:pt idx="5">
                  <c:v>122.6285775718804</c:v>
                </c:pt>
                <c:pt idx="6">
                  <c:v>97.04718488150676</c:v>
                </c:pt>
                <c:pt idx="7">
                  <c:v>73.9178864228008</c:v>
                </c:pt>
                <c:pt idx="8">
                  <c:v>54.40428228581861</c:v>
                </c:pt>
                <c:pt idx="9">
                  <c:v>38.63622595618075</c:v>
                </c:pt>
                <c:pt idx="10">
                  <c:v>26.26496499969367</c:v>
                </c:pt>
                <c:pt idx="11">
                  <c:v>16.76460098868919</c:v>
                </c:pt>
                <c:pt idx="12">
                  <c:v>9.58679797666767</c:v>
                </c:pt>
                <c:pt idx="13">
                  <c:v>4.232736205562791</c:v>
                </c:pt>
                <c:pt idx="14">
                  <c:v>0.280061131822551</c:v>
                </c:pt>
                <c:pt idx="15">
                  <c:v>-2.613318513534252</c:v>
                </c:pt>
                <c:pt idx="16">
                  <c:v>-4.71624787130689</c:v>
                </c:pt>
                <c:pt idx="17">
                  <c:v>-6.235440000284564</c:v>
                </c:pt>
                <c:pt idx="18">
                  <c:v>-7.327222806011489</c:v>
                </c:pt>
                <c:pt idx="19">
                  <c:v>-8.108293581594491</c:v>
                </c:pt>
                <c:pt idx="20">
                  <c:v>-8.664858740948002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88184"/>
        <c:axId val="2139591176"/>
      </c:scatterChart>
      <c:scatterChart>
        <c:scatterStyle val="smoothMarker"/>
        <c:varyColors val="0"/>
        <c:ser>
          <c:idx val="1"/>
          <c:order val="1"/>
          <c:tx>
            <c:strRef>
              <c:f>'Example 2'!$G$3</c:f>
              <c:strCache>
                <c:ptCount val="1"/>
                <c:pt idx="0">
                  <c:v>p ' (q)</c:v>
                </c:pt>
              </c:strCache>
            </c:strRef>
          </c:tx>
          <c:xVal>
            <c:numRef>
              <c:f>'Example 2'!$A$12:$A$32</c:f>
              <c:numCache>
                <c:formatCode>General</c:formatCode>
                <c:ptCount val="21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120.0</c:v>
                </c:pt>
                <c:pt idx="7">
                  <c:v>140.0</c:v>
                </c:pt>
                <c:pt idx="8">
                  <c:v>160.0</c:v>
                </c:pt>
                <c:pt idx="9">
                  <c:v>180.0</c:v>
                </c:pt>
                <c:pt idx="10">
                  <c:v>200.0</c:v>
                </c:pt>
                <c:pt idx="11">
                  <c:v>220.0</c:v>
                </c:pt>
                <c:pt idx="12">
                  <c:v>240.0</c:v>
                </c:pt>
                <c:pt idx="13">
                  <c:v>260.0</c:v>
                </c:pt>
                <c:pt idx="14">
                  <c:v>280.0</c:v>
                </c:pt>
                <c:pt idx="15">
                  <c:v>300.0</c:v>
                </c:pt>
                <c:pt idx="16">
                  <c:v>320.0</c:v>
                </c:pt>
                <c:pt idx="17">
                  <c:v>340.0</c:v>
                </c:pt>
                <c:pt idx="18">
                  <c:v>360.0</c:v>
                </c:pt>
                <c:pt idx="19">
                  <c:v>380.0</c:v>
                </c:pt>
                <c:pt idx="20">
                  <c:v>400.0</c:v>
                </c:pt>
              </c:numCache>
            </c:numRef>
          </c:xVal>
          <c:yVal>
            <c:numRef>
              <c:f>'Example 2'!$G$12:$G$32</c:f>
              <c:numCache>
                <c:formatCode>General</c:formatCode>
                <c:ptCount val="21"/>
                <c:pt idx="0">
                  <c:v>10.40000000202745</c:v>
                </c:pt>
                <c:pt idx="1">
                  <c:v>4.290048295814585</c:v>
                </c:pt>
                <c:pt idx="2">
                  <c:v>1.07838951454653</c:v>
                </c:pt>
                <c:pt idx="3">
                  <c:v>-0.481910738656666</c:v>
                </c:pt>
                <c:pt idx="4">
                  <c:v>-1.13062050057522</c:v>
                </c:pt>
                <c:pt idx="5">
                  <c:v>-1.299218718997963</c:v>
                </c:pt>
                <c:pt idx="6">
                  <c:v>-1.233764164716433</c:v>
                </c:pt>
                <c:pt idx="7">
                  <c:v>-1.070257102199434</c:v>
                </c:pt>
                <c:pt idx="8">
                  <c:v>-0.880463605945181</c:v>
                </c:pt>
                <c:pt idx="9">
                  <c:v>-0.699487294667733</c:v>
                </c:pt>
                <c:pt idx="10">
                  <c:v>-0.542142911122312</c:v>
                </c:pt>
                <c:pt idx="11">
                  <c:v>-0.412518620754199</c:v>
                </c:pt>
                <c:pt idx="12">
                  <c:v>-0.309438489054514</c:v>
                </c:pt>
                <c:pt idx="13">
                  <c:v>-0.229489079909051</c:v>
                </c:pt>
                <c:pt idx="14">
                  <c:v>-0.16862258547512</c:v>
                </c:pt>
                <c:pt idx="15">
                  <c:v>-0.122946107963262</c:v>
                </c:pt>
                <c:pt idx="16">
                  <c:v>-0.0890594698450542</c:v>
                </c:pt>
                <c:pt idx="17">
                  <c:v>-0.0641534485175121</c:v>
                </c:pt>
                <c:pt idx="18">
                  <c:v>-0.0459896857978315</c:v>
                </c:pt>
                <c:pt idx="19">
                  <c:v>-0.0328296140343909</c:v>
                </c:pt>
                <c:pt idx="20">
                  <c:v>-0.0233481989022621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4920"/>
        <c:axId val="2139594216"/>
      </c:scatterChart>
      <c:valAx>
        <c:axId val="213958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591176"/>
        <c:crosses val="autoZero"/>
        <c:crossBetween val="midCat"/>
      </c:valAx>
      <c:valAx>
        <c:axId val="213959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588184"/>
        <c:crosses val="autoZero"/>
        <c:crossBetween val="midCat"/>
      </c:valAx>
      <c:valAx>
        <c:axId val="2139594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5204920"/>
        <c:crosses val="max"/>
        <c:crossBetween val="midCat"/>
      </c:valAx>
      <c:valAx>
        <c:axId val="2125204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959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3'!$D$3</c:f>
              <c:strCache>
                <c:ptCount val="1"/>
                <c:pt idx="0">
                  <c:v>p(q)</c:v>
                </c:pt>
              </c:strCache>
            </c:strRef>
          </c:tx>
          <c:xVal>
            <c:numRef>
              <c:f>'Example 3'!$A$12:$A$32</c:f>
              <c:numCache>
                <c:formatCode>General</c:formatCode>
                <c:ptCount val="21"/>
                <c:pt idx="0">
                  <c:v>150.0</c:v>
                </c:pt>
                <c:pt idx="1">
                  <c:v>160.0</c:v>
                </c:pt>
                <c:pt idx="2">
                  <c:v>170.0</c:v>
                </c:pt>
                <c:pt idx="3">
                  <c:v>180.0</c:v>
                </c:pt>
                <c:pt idx="4">
                  <c:v>190.0</c:v>
                </c:pt>
                <c:pt idx="5">
                  <c:v>200.0</c:v>
                </c:pt>
                <c:pt idx="6">
                  <c:v>210.0</c:v>
                </c:pt>
                <c:pt idx="7">
                  <c:v>220.0</c:v>
                </c:pt>
                <c:pt idx="8">
                  <c:v>230.0</c:v>
                </c:pt>
                <c:pt idx="9">
                  <c:v>240.0</c:v>
                </c:pt>
                <c:pt idx="10">
                  <c:v>250.0</c:v>
                </c:pt>
                <c:pt idx="11">
                  <c:v>260.0</c:v>
                </c:pt>
                <c:pt idx="12">
                  <c:v>270.0</c:v>
                </c:pt>
                <c:pt idx="13">
                  <c:v>280.0</c:v>
                </c:pt>
                <c:pt idx="14">
                  <c:v>290.0</c:v>
                </c:pt>
                <c:pt idx="15">
                  <c:v>300.0</c:v>
                </c:pt>
              </c:numCache>
            </c:numRef>
          </c:xVal>
          <c:yVal>
            <c:numRef>
              <c:f>'Example 3'!$D$12:$D$32</c:f>
              <c:numCache>
                <c:formatCode>General</c:formatCode>
                <c:ptCount val="21"/>
                <c:pt idx="0">
                  <c:v>20000.0</c:v>
                </c:pt>
                <c:pt idx="1">
                  <c:v>19400.0</c:v>
                </c:pt>
                <c:pt idx="2">
                  <c:v>19600.0</c:v>
                </c:pt>
                <c:pt idx="3">
                  <c:v>20600.0</c:v>
                </c:pt>
                <c:pt idx="4">
                  <c:v>22400.0</c:v>
                </c:pt>
                <c:pt idx="5">
                  <c:v>25000.0</c:v>
                </c:pt>
                <c:pt idx="6">
                  <c:v>28400.0</c:v>
                </c:pt>
                <c:pt idx="7">
                  <c:v>32600.0</c:v>
                </c:pt>
                <c:pt idx="8">
                  <c:v>37600.0</c:v>
                </c:pt>
                <c:pt idx="9">
                  <c:v>43400.0</c:v>
                </c:pt>
                <c:pt idx="10">
                  <c:v>50000.0</c:v>
                </c:pt>
                <c:pt idx="11">
                  <c:v>57400.0</c:v>
                </c:pt>
                <c:pt idx="12">
                  <c:v>65600.0</c:v>
                </c:pt>
                <c:pt idx="13">
                  <c:v>74600.0</c:v>
                </c:pt>
                <c:pt idx="14">
                  <c:v>84400.0</c:v>
                </c:pt>
                <c:pt idx="15">
                  <c:v>95000.0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22488"/>
        <c:axId val="2032425480"/>
      </c:scatterChart>
      <c:scatterChart>
        <c:scatterStyle val="smoothMarker"/>
        <c:varyColors val="0"/>
        <c:ser>
          <c:idx val="1"/>
          <c:order val="1"/>
          <c:tx>
            <c:strRef>
              <c:f>'Example 3'!$G$3</c:f>
              <c:strCache>
                <c:ptCount val="1"/>
                <c:pt idx="0">
                  <c:v>p ' (q)</c:v>
                </c:pt>
              </c:strCache>
            </c:strRef>
          </c:tx>
          <c:xVal>
            <c:numRef>
              <c:f>'Example 3'!$A$12:$A$32</c:f>
              <c:numCache>
                <c:formatCode>General</c:formatCode>
                <c:ptCount val="21"/>
                <c:pt idx="0">
                  <c:v>150.0</c:v>
                </c:pt>
                <c:pt idx="1">
                  <c:v>160.0</c:v>
                </c:pt>
                <c:pt idx="2">
                  <c:v>170.0</c:v>
                </c:pt>
                <c:pt idx="3">
                  <c:v>180.0</c:v>
                </c:pt>
                <c:pt idx="4">
                  <c:v>190.0</c:v>
                </c:pt>
                <c:pt idx="5">
                  <c:v>200.0</c:v>
                </c:pt>
                <c:pt idx="6">
                  <c:v>210.0</c:v>
                </c:pt>
                <c:pt idx="7">
                  <c:v>220.0</c:v>
                </c:pt>
                <c:pt idx="8">
                  <c:v>230.0</c:v>
                </c:pt>
                <c:pt idx="9">
                  <c:v>240.0</c:v>
                </c:pt>
                <c:pt idx="10">
                  <c:v>250.0</c:v>
                </c:pt>
                <c:pt idx="11">
                  <c:v>260.0</c:v>
                </c:pt>
                <c:pt idx="12">
                  <c:v>270.0</c:v>
                </c:pt>
                <c:pt idx="13">
                  <c:v>280.0</c:v>
                </c:pt>
                <c:pt idx="14">
                  <c:v>290.0</c:v>
                </c:pt>
                <c:pt idx="15">
                  <c:v>300.0</c:v>
                </c:pt>
              </c:numCache>
            </c:numRef>
          </c:xVal>
          <c:yVal>
            <c:numRef>
              <c:f>'Example 3'!$G$12:$G$32</c:f>
              <c:numCache>
                <c:formatCode>General</c:formatCode>
                <c:ptCount val="21"/>
                <c:pt idx="0">
                  <c:v>-100.0000000058208</c:v>
                </c:pt>
                <c:pt idx="1">
                  <c:v>-20.00000001135049</c:v>
                </c:pt>
                <c:pt idx="2">
                  <c:v>59.99999998311977</c:v>
                </c:pt>
                <c:pt idx="3">
                  <c:v>139.999999984866</c:v>
                </c:pt>
                <c:pt idx="4">
                  <c:v>220.0000000011642</c:v>
                </c:pt>
                <c:pt idx="5">
                  <c:v>299.9999999883585</c:v>
                </c:pt>
                <c:pt idx="6">
                  <c:v>380.0000000192085</c:v>
                </c:pt>
                <c:pt idx="7">
                  <c:v>460.0000000209548</c:v>
                </c:pt>
                <c:pt idx="8">
                  <c:v>540.000000008149</c:v>
                </c:pt>
                <c:pt idx="9">
                  <c:v>620.0000000244472</c:v>
                </c:pt>
                <c:pt idx="10">
                  <c:v>700.0000000116415</c:v>
                </c:pt>
                <c:pt idx="11">
                  <c:v>779.9999999406281</c:v>
                </c:pt>
                <c:pt idx="12">
                  <c:v>859.9999999569263</c:v>
                </c:pt>
                <c:pt idx="13">
                  <c:v>939.9999999732244</c:v>
                </c:pt>
                <c:pt idx="14">
                  <c:v>1019.999999931315</c:v>
                </c:pt>
                <c:pt idx="15">
                  <c:v>1099.999999947613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48280"/>
        <c:axId val="2032307000"/>
      </c:scatterChart>
      <c:valAx>
        <c:axId val="2032422488"/>
        <c:scaling>
          <c:orientation val="minMax"/>
          <c:max val="300.0"/>
          <c:min val="150.0"/>
        </c:scaling>
        <c:delete val="0"/>
        <c:axPos val="b"/>
        <c:numFmt formatCode="General" sourceLinked="1"/>
        <c:majorTickMark val="out"/>
        <c:minorTickMark val="none"/>
        <c:tickLblPos val="nextTo"/>
        <c:crossAx val="2032425480"/>
        <c:crosses val="autoZero"/>
        <c:crossBetween val="midCat"/>
      </c:valAx>
      <c:valAx>
        <c:axId val="203242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422488"/>
        <c:crosses val="autoZero"/>
        <c:crossBetween val="midCat"/>
      </c:valAx>
      <c:valAx>
        <c:axId val="2032307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32448280"/>
        <c:crosses val="max"/>
        <c:crossBetween val="midCat"/>
      </c:valAx>
      <c:valAx>
        <c:axId val="2032448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307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4'!$D$5</c:f>
              <c:strCache>
                <c:ptCount val="1"/>
                <c:pt idx="0">
                  <c:v>area(r) </c:v>
                </c:pt>
              </c:strCache>
            </c:strRef>
          </c:tx>
          <c:xVal>
            <c:numRef>
              <c:f>'Example 4'!$A$14:$A$34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xVal>
          <c:yVal>
            <c:numRef>
              <c:f>'Example 4'!$D$14:$D$34</c:f>
              <c:numCache>
                <c:formatCode>General</c:formatCode>
                <c:ptCount val="21"/>
                <c:pt idx="0">
                  <c:v>20.0628318530718</c:v>
                </c:pt>
                <c:pt idx="1">
                  <c:v>10.25132741228718</c:v>
                </c:pt>
                <c:pt idx="2">
                  <c:v>7.23215334431283</c:v>
                </c:pt>
                <c:pt idx="3">
                  <c:v>6.005309649148733</c:v>
                </c:pt>
                <c:pt idx="4">
                  <c:v>5.570796326794896</c:v>
                </c:pt>
                <c:pt idx="5">
                  <c:v>5.595280043917985</c:v>
                </c:pt>
                <c:pt idx="6">
                  <c:v>5.935903657660853</c:v>
                </c:pt>
                <c:pt idx="7">
                  <c:v>6.521238596594935</c:v>
                </c:pt>
                <c:pt idx="8">
                  <c:v>7.311602321037687</c:v>
                </c:pt>
                <c:pt idx="9">
                  <c:v>8.283185307179586</c:v>
                </c:pt>
                <c:pt idx="10">
                  <c:v>9.42083603986912</c:v>
                </c:pt>
                <c:pt idx="11">
                  <c:v>10.71445350900527</c:v>
                </c:pt>
                <c:pt idx="12">
                  <c:v>12.15704470759504</c:v>
                </c:pt>
                <c:pt idx="13">
                  <c:v>13.74361463064342</c:v>
                </c:pt>
                <c:pt idx="14">
                  <c:v>15.4705002744874</c:v>
                </c:pt>
                <c:pt idx="15">
                  <c:v>17.33495438637974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295560"/>
        <c:axId val="2033020024"/>
      </c:scatterChart>
      <c:scatterChart>
        <c:scatterStyle val="smoothMarker"/>
        <c:varyColors val="0"/>
        <c:ser>
          <c:idx val="1"/>
          <c:order val="1"/>
          <c:tx>
            <c:strRef>
              <c:f>'Example 4'!$G$5</c:f>
              <c:strCache>
                <c:ptCount val="1"/>
                <c:pt idx="0">
                  <c:v>area ' (r) </c:v>
                </c:pt>
              </c:strCache>
            </c:strRef>
          </c:tx>
          <c:xVal>
            <c:numRef>
              <c:f>'Example 4'!$A$14:$A$34</c:f>
              <c:numCache>
                <c:formatCode>General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</c:numCache>
            </c:numRef>
          </c:xVal>
          <c:yVal>
            <c:numRef>
              <c:f>'Example 4'!$G$14:$G$34</c:f>
              <c:numCache>
                <c:formatCode>General</c:formatCode>
                <c:ptCount val="21"/>
                <c:pt idx="0">
                  <c:v>-198.7633649387632</c:v>
                </c:pt>
                <c:pt idx="1">
                  <c:v>-47.48797590837839</c:v>
                </c:pt>
                <c:pt idx="2">
                  <c:v>-18.45255795423828</c:v>
                </c:pt>
                <c:pt idx="3">
                  <c:v>-7.473529879745033</c:v>
                </c:pt>
                <c:pt idx="4">
                  <c:v>-1.716846692948248</c:v>
                </c:pt>
                <c:pt idx="5">
                  <c:v>1.984251380918511</c:v>
                </c:pt>
                <c:pt idx="6">
                  <c:v>4.71481844710997</c:v>
                </c:pt>
                <c:pt idx="7">
                  <c:v>6.928091608667142</c:v>
                </c:pt>
                <c:pt idx="8">
                  <c:v>8.840594702134385</c:v>
                </c:pt>
                <c:pt idx="9">
                  <c:v>10.56636861435667</c:v>
                </c:pt>
                <c:pt idx="10">
                  <c:v>12.1701137477821</c:v>
                </c:pt>
                <c:pt idx="11">
                  <c:v>13.69075488383498</c:v>
                </c:pt>
                <c:pt idx="12">
                  <c:v>15.15284914574622</c:v>
                </c:pt>
                <c:pt idx="13">
                  <c:v>16.57251017621952</c:v>
                </c:pt>
                <c:pt idx="14">
                  <c:v>17.96066663758644</c:v>
                </c:pt>
                <c:pt idx="15">
                  <c:v>19.32494267779639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37608"/>
        <c:axId val="2032462504"/>
      </c:scatterChart>
      <c:valAx>
        <c:axId val="203229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020024"/>
        <c:crosses val="autoZero"/>
        <c:crossBetween val="midCat"/>
      </c:valAx>
      <c:valAx>
        <c:axId val="203302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295560"/>
        <c:crosses val="autoZero"/>
        <c:crossBetween val="midCat"/>
      </c:valAx>
      <c:valAx>
        <c:axId val="2032462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837608"/>
        <c:crosses val="max"/>
        <c:crossBetween val="midCat"/>
      </c:valAx>
      <c:valAx>
        <c:axId val="2126837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246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5'!$B$3</c:f>
              <c:strCache>
                <c:ptCount val="1"/>
                <c:pt idx="0">
                  <c:v>Profit(q)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55158792650919"/>
                  <c:y val="-0.3306955380577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'Example 5'!$A$4:$A$9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250.0</c:v>
                </c:pt>
                <c:pt idx="4">
                  <c:v>300.0</c:v>
                </c:pt>
                <c:pt idx="5">
                  <c:v>400.0</c:v>
                </c:pt>
              </c:numCache>
            </c:numRef>
          </c:xVal>
          <c:yVal>
            <c:numRef>
              <c:f>'Example 5'!$B$4:$B$9</c:f>
              <c:numCache>
                <c:formatCode>General</c:formatCode>
                <c:ptCount val="6"/>
                <c:pt idx="0">
                  <c:v>-2083.0</c:v>
                </c:pt>
                <c:pt idx="1">
                  <c:v>31040.0</c:v>
                </c:pt>
                <c:pt idx="2">
                  <c:v>48587.0</c:v>
                </c:pt>
                <c:pt idx="3">
                  <c:v>49845.0</c:v>
                </c:pt>
                <c:pt idx="4">
                  <c:v>46146.0</c:v>
                </c:pt>
                <c:pt idx="5">
                  <c:v>23670.0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49624"/>
        <c:axId val="2125523160"/>
      </c:scatterChart>
      <c:valAx>
        <c:axId val="213954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23160"/>
        <c:crosses val="autoZero"/>
        <c:crossBetween val="midCat"/>
      </c:valAx>
      <c:valAx>
        <c:axId val="212552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54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63500</xdr:rowOff>
    </xdr:from>
    <xdr:to>
      <xdr:col>12</xdr:col>
      <xdr:colOff>673100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17</xdr:row>
      <xdr:rowOff>152400</xdr:rowOff>
    </xdr:from>
    <xdr:to>
      <xdr:col>12</xdr:col>
      <xdr:colOff>279400</xdr:colOff>
      <xdr:row>21</xdr:row>
      <xdr:rowOff>127000</xdr:rowOff>
    </xdr:to>
    <xdr:sp macro="" textlink="">
      <xdr:nvSpPr>
        <xdr:cNvPr id="3" name="TextBox 2"/>
        <xdr:cNvSpPr txBox="1"/>
      </xdr:nvSpPr>
      <xdr:spPr>
        <a:xfrm>
          <a:off x="5321300" y="3390900"/>
          <a:ext cx="30988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Finding extrema for a simple parabola.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1</xdr:row>
      <xdr:rowOff>88900</xdr:rowOff>
    </xdr:from>
    <xdr:to>
      <xdr:col>11</xdr:col>
      <xdr:colOff>381000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12</xdr:col>
      <xdr:colOff>25400</xdr:colOff>
      <xdr:row>25</xdr:row>
      <xdr:rowOff>63500</xdr:rowOff>
    </xdr:to>
    <xdr:sp macro="" textlink="">
      <xdr:nvSpPr>
        <xdr:cNvPr id="3" name="TextBox 2"/>
        <xdr:cNvSpPr txBox="1"/>
      </xdr:nvSpPr>
      <xdr:spPr>
        <a:xfrm>
          <a:off x="4622800" y="4191000"/>
          <a:ext cx="25019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Finding extrema for a more complicated function.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127000</xdr:rowOff>
    </xdr:from>
    <xdr:to>
      <xdr:col>10</xdr:col>
      <xdr:colOff>609600</xdr:colOff>
      <xdr:row>14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12</xdr:col>
      <xdr:colOff>622300</xdr:colOff>
      <xdr:row>21</xdr:row>
      <xdr:rowOff>165100</xdr:rowOff>
    </xdr:to>
    <xdr:sp macro="" textlink="">
      <xdr:nvSpPr>
        <xdr:cNvPr id="3" name="TextBox 2"/>
        <xdr:cNvSpPr txBox="1"/>
      </xdr:nvSpPr>
      <xdr:spPr>
        <a:xfrm>
          <a:off x="4102100" y="3429000"/>
          <a:ext cx="30988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Finding the maximum at an endpoint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0</xdr:row>
      <xdr:rowOff>127000</xdr:rowOff>
    </xdr:from>
    <xdr:to>
      <xdr:col>10</xdr:col>
      <xdr:colOff>609600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18</xdr:row>
      <xdr:rowOff>88900</xdr:rowOff>
    </xdr:from>
    <xdr:to>
      <xdr:col>11</xdr:col>
      <xdr:colOff>228600</xdr:colOff>
      <xdr:row>22</xdr:row>
      <xdr:rowOff>63500</xdr:rowOff>
    </xdr:to>
    <xdr:sp macro="" textlink="">
      <xdr:nvSpPr>
        <xdr:cNvPr id="3" name="TextBox 2"/>
        <xdr:cNvSpPr txBox="1"/>
      </xdr:nvSpPr>
      <xdr:spPr>
        <a:xfrm>
          <a:off x="5486400" y="3517900"/>
          <a:ext cx="30988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Finding extrem when you need to reduce a system of equations to a single function of one variable.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0</xdr:row>
      <xdr:rowOff>152400</xdr:rowOff>
    </xdr:from>
    <xdr:to>
      <xdr:col>7</xdr:col>
      <xdr:colOff>762000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8" sqref="J18"/>
    </sheetView>
  </sheetViews>
  <sheetFormatPr baseColWidth="10" defaultRowHeight="15" x14ac:dyDescent="0"/>
  <cols>
    <col min="1" max="1" width="6.5" customWidth="1"/>
    <col min="2" max="2" width="7.33203125" hidden="1" customWidth="1"/>
    <col min="3" max="3" width="6.6640625" hidden="1" customWidth="1"/>
    <col min="5" max="6" width="10.83203125" customWidth="1"/>
    <col min="7" max="7" width="13.6640625" customWidth="1"/>
  </cols>
  <sheetData>
    <row r="1" spans="1:7">
      <c r="A1" t="s">
        <v>7</v>
      </c>
    </row>
    <row r="2" spans="1:7">
      <c r="A2" t="s">
        <v>8</v>
      </c>
    </row>
    <row r="3" spans="1:7">
      <c r="A3" t="s">
        <v>0</v>
      </c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</row>
    <row r="4" spans="1:7">
      <c r="A4">
        <v>0</v>
      </c>
      <c r="B4">
        <f>A4+0.001</f>
        <v>1E-3</v>
      </c>
      <c r="C4">
        <f>A4-0.001</f>
        <v>-1E-3</v>
      </c>
      <c r="D4">
        <f>A4*(400-A4)-5000</f>
        <v>-5000</v>
      </c>
      <c r="E4">
        <f t="shared" ref="E4:E6" si="0">B4*(400-B4)-5000</f>
        <v>-4999.6000009999998</v>
      </c>
      <c r="F4">
        <f t="shared" ref="F4:F6" si="1">C4*(400-C4)-5000</f>
        <v>-5000.400001</v>
      </c>
      <c r="G4">
        <f>(E4-F4)/0.002</f>
        <v>400.00000000009095</v>
      </c>
    </row>
    <row r="5" spans="1:7">
      <c r="A5">
        <v>200.00000000023539</v>
      </c>
      <c r="B5">
        <f>A5+0.001</f>
        <v>200.00100000023539</v>
      </c>
      <c r="C5">
        <f>A5-0.001</f>
        <v>199.99900000023538</v>
      </c>
      <c r="D5">
        <f>A5*(400-A5)-5000</f>
        <v>35000</v>
      </c>
      <c r="E5">
        <f t="shared" si="0"/>
        <v>34999.999999</v>
      </c>
      <c r="F5">
        <f t="shared" si="1"/>
        <v>34999.999999</v>
      </c>
      <c r="G5">
        <f>(E5-F5)/0.002</f>
        <v>0</v>
      </c>
    </row>
    <row r="6" spans="1:7">
      <c r="A6">
        <v>500</v>
      </c>
      <c r="B6">
        <f t="shared" ref="B6" si="2">A6+0.001</f>
        <v>500.00099999999998</v>
      </c>
      <c r="C6">
        <f t="shared" ref="C6" si="3">A6-0.001</f>
        <v>499.99900000000002</v>
      </c>
      <c r="D6">
        <f t="shared" ref="D6" si="4">A6*(400-A6)-5000</f>
        <v>-55000</v>
      </c>
      <c r="E6">
        <f t="shared" si="0"/>
        <v>-55000.600000999984</v>
      </c>
      <c r="F6">
        <f t="shared" si="1"/>
        <v>-54999.400001000016</v>
      </c>
      <c r="G6">
        <f t="shared" ref="G6" si="5">(E6-F6)/0.002</f>
        <v>-599.99999998399289</v>
      </c>
    </row>
    <row r="9" spans="1:7">
      <c r="A9" t="s">
        <v>0</v>
      </c>
      <c r="B9" t="s">
        <v>2</v>
      </c>
      <c r="C9" t="s">
        <v>3</v>
      </c>
      <c r="D9" t="s">
        <v>1</v>
      </c>
      <c r="E9" t="s">
        <v>4</v>
      </c>
      <c r="F9" t="s">
        <v>5</v>
      </c>
      <c r="G9" t="s">
        <v>6</v>
      </c>
    </row>
    <row r="10" spans="1:7">
      <c r="A10">
        <v>0</v>
      </c>
      <c r="B10">
        <f>A10+0.001</f>
        <v>1E-3</v>
      </c>
      <c r="C10">
        <f>A10-0.001</f>
        <v>-1E-3</v>
      </c>
      <c r="D10">
        <f>A10*(400-A10)-5000</f>
        <v>-5000</v>
      </c>
      <c r="E10">
        <f t="shared" ref="E10:F10" si="6">B10*(400-B10)-5000</f>
        <v>-4999.6000009999998</v>
      </c>
      <c r="F10">
        <f t="shared" si="6"/>
        <v>-5000.400001</v>
      </c>
      <c r="G10">
        <f>(E10-F10)/0.002</f>
        <v>400.00000000009095</v>
      </c>
    </row>
    <row r="11" spans="1:7">
      <c r="A11">
        <v>25</v>
      </c>
      <c r="B11">
        <f>A11+0.001</f>
        <v>25.001000000000001</v>
      </c>
      <c r="C11">
        <f>A11-0.001</f>
        <v>24.998999999999999</v>
      </c>
      <c r="D11">
        <f>A11*(400-A11)-5000</f>
        <v>4375</v>
      </c>
      <c r="E11">
        <f t="shared" ref="E11:E12" si="7">B11*(400-B11)-5000</f>
        <v>4375.3499990000018</v>
      </c>
      <c r="F11">
        <f t="shared" ref="F11:F12" si="8">C11*(400-C11)-5000</f>
        <v>4374.6499989999993</v>
      </c>
      <c r="G11">
        <f>(E11-F11)/0.002</f>
        <v>350.00000000127329</v>
      </c>
    </row>
    <row r="12" spans="1:7">
      <c r="A12">
        <v>50</v>
      </c>
      <c r="B12">
        <f t="shared" ref="B12:B30" si="9">A12+0.001</f>
        <v>50.000999999999998</v>
      </c>
      <c r="C12">
        <f t="shared" ref="C12:C30" si="10">A12-0.001</f>
        <v>49.999000000000002</v>
      </c>
      <c r="D12">
        <f t="shared" ref="D12:D30" si="11">A12*(400-A12)-5000</f>
        <v>12500</v>
      </c>
      <c r="E12">
        <f t="shared" si="7"/>
        <v>12500.299998999999</v>
      </c>
      <c r="F12">
        <f t="shared" si="8"/>
        <v>12499.699999</v>
      </c>
      <c r="G12">
        <f t="shared" ref="G12:G30" si="12">(E12-F12)/0.002</f>
        <v>299.9999999992724</v>
      </c>
    </row>
    <row r="13" spans="1:7">
      <c r="A13">
        <v>75</v>
      </c>
      <c r="B13">
        <f t="shared" si="9"/>
        <v>75.001000000000005</v>
      </c>
      <c r="C13">
        <f t="shared" si="10"/>
        <v>74.998999999999995</v>
      </c>
      <c r="D13">
        <f t="shared" si="11"/>
        <v>19375</v>
      </c>
      <c r="E13">
        <f t="shared" ref="E13:E30" si="13">B13*(400-B13)-5000</f>
        <v>19375.249999000003</v>
      </c>
      <c r="F13">
        <f t="shared" ref="F13:F30" si="14">C13*(400-C13)-5000</f>
        <v>19374.749998999996</v>
      </c>
      <c r="G13">
        <f t="shared" si="12"/>
        <v>250.00000000363798</v>
      </c>
    </row>
    <row r="14" spans="1:7">
      <c r="A14">
        <v>100</v>
      </c>
      <c r="B14">
        <f t="shared" si="9"/>
        <v>100.001</v>
      </c>
      <c r="C14">
        <f t="shared" si="10"/>
        <v>99.998999999999995</v>
      </c>
      <c r="D14">
        <f t="shared" si="11"/>
        <v>25000</v>
      </c>
      <c r="E14">
        <f t="shared" si="13"/>
        <v>25000.199999000004</v>
      </c>
      <c r="F14">
        <f t="shared" si="14"/>
        <v>24999.799998999995</v>
      </c>
      <c r="G14">
        <f t="shared" si="12"/>
        <v>200.00000000436557</v>
      </c>
    </row>
    <row r="15" spans="1:7">
      <c r="A15">
        <v>125</v>
      </c>
      <c r="B15">
        <f t="shared" si="9"/>
        <v>125.001</v>
      </c>
      <c r="C15">
        <f t="shared" si="10"/>
        <v>124.999</v>
      </c>
      <c r="D15">
        <f t="shared" si="11"/>
        <v>29375</v>
      </c>
      <c r="E15">
        <f t="shared" si="13"/>
        <v>29375.149999000001</v>
      </c>
      <c r="F15">
        <f t="shared" si="14"/>
        <v>29374.849998999998</v>
      </c>
      <c r="G15">
        <f t="shared" si="12"/>
        <v>150.00000000145519</v>
      </c>
    </row>
    <row r="16" spans="1:7">
      <c r="A16">
        <v>150</v>
      </c>
      <c r="B16">
        <f t="shared" si="9"/>
        <v>150.001</v>
      </c>
      <c r="C16">
        <f t="shared" si="10"/>
        <v>149.999</v>
      </c>
      <c r="D16">
        <f t="shared" si="11"/>
        <v>32500</v>
      </c>
      <c r="E16">
        <f t="shared" si="13"/>
        <v>32500.099998999998</v>
      </c>
      <c r="F16">
        <f t="shared" si="14"/>
        <v>32499.899999000001</v>
      </c>
      <c r="G16">
        <f t="shared" si="12"/>
        <v>99.999999998544808</v>
      </c>
    </row>
    <row r="17" spans="1:7">
      <c r="A17">
        <v>175</v>
      </c>
      <c r="B17">
        <f t="shared" si="9"/>
        <v>175.001</v>
      </c>
      <c r="C17">
        <f t="shared" si="10"/>
        <v>174.999</v>
      </c>
      <c r="D17">
        <f t="shared" si="11"/>
        <v>34375</v>
      </c>
      <c r="E17">
        <f t="shared" si="13"/>
        <v>34375.049999000003</v>
      </c>
      <c r="F17">
        <f t="shared" si="14"/>
        <v>34374.949998999997</v>
      </c>
      <c r="G17">
        <f t="shared" si="12"/>
        <v>50.000000002910383</v>
      </c>
    </row>
    <row r="18" spans="1:7">
      <c r="A18">
        <v>200</v>
      </c>
      <c r="B18">
        <f t="shared" si="9"/>
        <v>200.001</v>
      </c>
      <c r="C18">
        <f t="shared" si="10"/>
        <v>199.999</v>
      </c>
      <c r="D18">
        <f t="shared" si="11"/>
        <v>35000</v>
      </c>
      <c r="E18">
        <f t="shared" si="13"/>
        <v>34999.999999</v>
      </c>
      <c r="F18">
        <f t="shared" si="14"/>
        <v>34999.999999</v>
      </c>
      <c r="G18">
        <f t="shared" si="12"/>
        <v>0</v>
      </c>
    </row>
    <row r="19" spans="1:7">
      <c r="A19">
        <v>225</v>
      </c>
      <c r="B19">
        <f t="shared" si="9"/>
        <v>225.001</v>
      </c>
      <c r="C19">
        <f t="shared" si="10"/>
        <v>224.999</v>
      </c>
      <c r="D19">
        <f t="shared" si="11"/>
        <v>34375</v>
      </c>
      <c r="E19">
        <f t="shared" si="13"/>
        <v>34374.949998999997</v>
      </c>
      <c r="F19">
        <f t="shared" si="14"/>
        <v>34375.049999000003</v>
      </c>
      <c r="G19">
        <f t="shared" si="12"/>
        <v>-50.000000002910383</v>
      </c>
    </row>
    <row r="20" spans="1:7">
      <c r="A20">
        <v>250</v>
      </c>
      <c r="B20">
        <f t="shared" si="9"/>
        <v>250.001</v>
      </c>
      <c r="C20">
        <f t="shared" si="10"/>
        <v>249.999</v>
      </c>
      <c r="D20">
        <f t="shared" si="11"/>
        <v>32500</v>
      </c>
      <c r="E20">
        <f t="shared" si="13"/>
        <v>32499.899999000001</v>
      </c>
      <c r="F20">
        <f t="shared" si="14"/>
        <v>32500.099998999998</v>
      </c>
      <c r="G20">
        <f t="shared" si="12"/>
        <v>-99.999999998544808</v>
      </c>
    </row>
    <row r="21" spans="1:7">
      <c r="A21">
        <v>275</v>
      </c>
      <c r="B21">
        <f t="shared" si="9"/>
        <v>275.00099999999998</v>
      </c>
      <c r="C21">
        <f t="shared" si="10"/>
        <v>274.99900000000002</v>
      </c>
      <c r="D21">
        <f t="shared" si="11"/>
        <v>29375</v>
      </c>
      <c r="E21">
        <f t="shared" si="13"/>
        <v>29374.849999000005</v>
      </c>
      <c r="F21">
        <f t="shared" si="14"/>
        <v>29375.149998999994</v>
      </c>
      <c r="G21">
        <f t="shared" si="12"/>
        <v>-149.99999999417923</v>
      </c>
    </row>
    <row r="22" spans="1:7">
      <c r="A22">
        <v>300</v>
      </c>
      <c r="B22">
        <f t="shared" si="9"/>
        <v>300.00099999999998</v>
      </c>
      <c r="C22">
        <f t="shared" si="10"/>
        <v>299.99900000000002</v>
      </c>
      <c r="D22">
        <f t="shared" si="11"/>
        <v>25000</v>
      </c>
      <c r="E22">
        <f t="shared" si="13"/>
        <v>24999.799999000006</v>
      </c>
      <c r="F22">
        <f t="shared" si="14"/>
        <v>25000.199998999997</v>
      </c>
      <c r="G22">
        <f t="shared" si="12"/>
        <v>-199.99999999527063</v>
      </c>
    </row>
    <row r="23" spans="1:7">
      <c r="A23">
        <v>325</v>
      </c>
      <c r="B23">
        <f t="shared" si="9"/>
        <v>325.00099999999998</v>
      </c>
      <c r="C23">
        <f t="shared" si="10"/>
        <v>324.99900000000002</v>
      </c>
      <c r="D23">
        <f t="shared" si="11"/>
        <v>19375</v>
      </c>
      <c r="E23">
        <f t="shared" si="13"/>
        <v>19374.749999000007</v>
      </c>
      <c r="F23">
        <f t="shared" si="14"/>
        <v>19375.249998999992</v>
      </c>
      <c r="G23">
        <f t="shared" si="12"/>
        <v>-249.99999999272404</v>
      </c>
    </row>
    <row r="24" spans="1:7">
      <c r="A24">
        <v>350</v>
      </c>
      <c r="B24">
        <f t="shared" si="9"/>
        <v>350.00099999999998</v>
      </c>
      <c r="C24">
        <f t="shared" si="10"/>
        <v>349.99900000000002</v>
      </c>
      <c r="D24">
        <f t="shared" si="11"/>
        <v>12500</v>
      </c>
      <c r="E24">
        <f t="shared" si="13"/>
        <v>12499.699999000008</v>
      </c>
      <c r="F24">
        <f t="shared" si="14"/>
        <v>12500.299998999992</v>
      </c>
      <c r="G24">
        <f t="shared" si="12"/>
        <v>-299.99999999199645</v>
      </c>
    </row>
    <row r="25" spans="1:7">
      <c r="A25">
        <v>375</v>
      </c>
      <c r="B25">
        <f t="shared" si="9"/>
        <v>375.00099999999998</v>
      </c>
      <c r="C25">
        <f t="shared" si="10"/>
        <v>374.99900000000002</v>
      </c>
      <c r="D25">
        <f t="shared" si="11"/>
        <v>4375</v>
      </c>
      <c r="E25">
        <f t="shared" si="13"/>
        <v>4374.6499990000084</v>
      </c>
      <c r="F25">
        <f t="shared" si="14"/>
        <v>4375.3499989999909</v>
      </c>
      <c r="G25">
        <f t="shared" si="12"/>
        <v>-349.99999999126885</v>
      </c>
    </row>
    <row r="26" spans="1:7">
      <c r="A26">
        <v>400</v>
      </c>
      <c r="B26">
        <f t="shared" si="9"/>
        <v>400.00099999999998</v>
      </c>
      <c r="C26">
        <f t="shared" si="10"/>
        <v>399.99900000000002</v>
      </c>
      <c r="D26">
        <f t="shared" si="11"/>
        <v>-5000</v>
      </c>
      <c r="E26">
        <f t="shared" si="13"/>
        <v>-5000.4000009999909</v>
      </c>
      <c r="F26">
        <f t="shared" si="14"/>
        <v>-4999.6000010000098</v>
      </c>
      <c r="G26">
        <f t="shared" si="12"/>
        <v>-399.99999999054126</v>
      </c>
    </row>
    <row r="27" spans="1:7">
      <c r="A27">
        <v>425</v>
      </c>
      <c r="B27">
        <f t="shared" si="9"/>
        <v>425.00099999999998</v>
      </c>
      <c r="C27">
        <f t="shared" si="10"/>
        <v>424.99900000000002</v>
      </c>
      <c r="D27">
        <f t="shared" si="11"/>
        <v>-15625</v>
      </c>
      <c r="E27">
        <f t="shared" si="13"/>
        <v>-15625.45000099999</v>
      </c>
      <c r="F27">
        <f t="shared" si="14"/>
        <v>-15624.550001000011</v>
      </c>
      <c r="G27">
        <f t="shared" si="12"/>
        <v>-449.99999998981366</v>
      </c>
    </row>
    <row r="28" spans="1:7">
      <c r="A28">
        <v>450</v>
      </c>
      <c r="B28">
        <f t="shared" si="9"/>
        <v>450.00099999999998</v>
      </c>
      <c r="C28">
        <f t="shared" si="10"/>
        <v>449.99900000000002</v>
      </c>
      <c r="D28">
        <f t="shared" si="11"/>
        <v>-27500</v>
      </c>
      <c r="E28">
        <f t="shared" si="13"/>
        <v>-27500.500000999989</v>
      </c>
      <c r="F28">
        <f t="shared" si="14"/>
        <v>-27499.500001000011</v>
      </c>
      <c r="G28">
        <f t="shared" si="12"/>
        <v>-499.99999998908606</v>
      </c>
    </row>
    <row r="29" spans="1:7">
      <c r="A29">
        <v>475</v>
      </c>
      <c r="B29">
        <f t="shared" si="9"/>
        <v>475.00099999999998</v>
      </c>
      <c r="C29">
        <f t="shared" si="10"/>
        <v>474.99900000000002</v>
      </c>
      <c r="D29">
        <f t="shared" si="11"/>
        <v>-40625</v>
      </c>
      <c r="E29">
        <f t="shared" si="13"/>
        <v>-40625.550000999989</v>
      </c>
      <c r="F29">
        <f t="shared" si="14"/>
        <v>-40624.450001000012</v>
      </c>
      <c r="G29">
        <f t="shared" si="12"/>
        <v>-549.99999998835847</v>
      </c>
    </row>
    <row r="30" spans="1:7">
      <c r="A30">
        <v>500</v>
      </c>
      <c r="B30">
        <f t="shared" si="9"/>
        <v>500.00099999999998</v>
      </c>
      <c r="C30">
        <f t="shared" si="10"/>
        <v>499.99900000000002</v>
      </c>
      <c r="D30">
        <f t="shared" si="11"/>
        <v>-55000</v>
      </c>
      <c r="E30">
        <f t="shared" si="13"/>
        <v>-55000.600000999984</v>
      </c>
      <c r="F30">
        <f t="shared" si="14"/>
        <v>-54999.400001000016</v>
      </c>
      <c r="G30">
        <f t="shared" si="12"/>
        <v>-599.99999998399289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37" workbookViewId="0">
      <selection activeCell="J23" sqref="J23"/>
    </sheetView>
  </sheetViews>
  <sheetFormatPr baseColWidth="10" defaultRowHeight="15" x14ac:dyDescent="0"/>
  <cols>
    <col min="1" max="1" width="9.33203125" customWidth="1"/>
    <col min="2" max="2" width="5.5" hidden="1" customWidth="1"/>
    <col min="3" max="3" width="6.83203125" hidden="1" customWidth="1"/>
    <col min="4" max="4" width="14.83203125" customWidth="1"/>
    <col min="5" max="6" width="14.83203125" hidden="1" customWidth="1"/>
    <col min="7" max="7" width="14.83203125" customWidth="1"/>
  </cols>
  <sheetData>
    <row r="1" spans="1:7">
      <c r="A1" t="s">
        <v>9</v>
      </c>
    </row>
    <row r="2" spans="1:7">
      <c r="A2" t="s">
        <v>8</v>
      </c>
    </row>
    <row r="3" spans="1:7">
      <c r="A3" t="s">
        <v>0</v>
      </c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</row>
    <row r="4" spans="1:7">
      <c r="A4">
        <v>0</v>
      </c>
      <c r="B4">
        <f>A4+0.001</f>
        <v>1E-3</v>
      </c>
      <c r="C4">
        <f>A4-0.001</f>
        <v>-1E-3</v>
      </c>
      <c r="D4">
        <f>(10*A4-20)*EXP(-A4/50)-10</f>
        <v>-30</v>
      </c>
      <c r="E4">
        <f t="shared" ref="E4:F8" si="0">(10*B4-20)*EXP(-B4/50)-10</f>
        <v>-29.989600203997973</v>
      </c>
      <c r="F4">
        <f t="shared" si="0"/>
        <v>-30.010400204002028</v>
      </c>
      <c r="G4">
        <f>(E4-F4)/0.002</f>
        <v>10.400000002027454</v>
      </c>
    </row>
    <row r="5" spans="1:7">
      <c r="A5">
        <v>51.998287686273507</v>
      </c>
      <c r="B5">
        <f>A5+0.001</f>
        <v>51.999287686273505</v>
      </c>
      <c r="C5">
        <f>A5-0.001</f>
        <v>51.997287686273509</v>
      </c>
      <c r="D5">
        <f t="shared" ref="D5:D8" si="1">(10*A5-20)*EXP(-A5/50)-10</f>
        <v>166.72734087575418</v>
      </c>
      <c r="E5">
        <f t="shared" si="0"/>
        <v>166.72734096145592</v>
      </c>
      <c r="F5">
        <f t="shared" si="0"/>
        <v>166.72734071935662</v>
      </c>
      <c r="G5">
        <f>(E5-F5)/0.002</f>
        <v>1.2104965207981877E-4</v>
      </c>
    </row>
    <row r="6" spans="1:7">
      <c r="A6">
        <v>52.01</v>
      </c>
      <c r="B6">
        <f t="shared" ref="B6:B7" si="2">A6+0.001</f>
        <v>52.010999999999996</v>
      </c>
      <c r="C6">
        <f t="shared" ref="C6:C7" si="3">A6-0.001</f>
        <v>52.009</v>
      </c>
      <c r="D6">
        <f t="shared" ref="D6:D7" si="4">(10*A6-20)*EXP(-A6/50)-10</f>
        <v>166.7273374453145</v>
      </c>
      <c r="E6">
        <f t="shared" ref="E6:E7" si="5">(10*B6-20)*EXP(-B6/50)-10</f>
        <v>166.7273367032156</v>
      </c>
      <c r="F6">
        <f t="shared" ref="F6:F7" si="6">(10*C6-20)*EXP(-C6/50)-10</f>
        <v>166.72733811675067</v>
      </c>
      <c r="G6">
        <f t="shared" ref="G6:G7" si="7">(E6-F6)/0.002</f>
        <v>-7.0676753693987848E-4</v>
      </c>
    </row>
    <row r="7" spans="1:7">
      <c r="A7">
        <v>51.98</v>
      </c>
      <c r="B7">
        <f t="shared" si="2"/>
        <v>51.980999999999995</v>
      </c>
      <c r="C7">
        <f t="shared" si="3"/>
        <v>51.978999999999999</v>
      </c>
      <c r="D7">
        <f t="shared" si="4"/>
        <v>166.72732683743206</v>
      </c>
      <c r="E7">
        <f t="shared" si="5"/>
        <v>166.72732821644311</v>
      </c>
      <c r="F7">
        <f t="shared" si="6"/>
        <v>166.72732538767346</v>
      </c>
      <c r="G7">
        <f t="shared" si="7"/>
        <v>1.4143848261483072E-3</v>
      </c>
    </row>
    <row r="8" spans="1:7">
      <c r="A8">
        <v>400</v>
      </c>
      <c r="B8">
        <f t="shared" ref="B8" si="8">A8+0.001</f>
        <v>400.00099999999998</v>
      </c>
      <c r="C8">
        <f t="shared" ref="C8" si="9">A8-0.001</f>
        <v>399.99900000000002</v>
      </c>
      <c r="D8">
        <f t="shared" si="1"/>
        <v>-8.6648587409480022</v>
      </c>
      <c r="E8">
        <f t="shared" si="0"/>
        <v>-8.6648820889469693</v>
      </c>
      <c r="F8">
        <f t="shared" si="0"/>
        <v>-8.6648353925491648</v>
      </c>
      <c r="G8">
        <f t="shared" ref="G8" si="10">(E8-F8)/0.002</f>
        <v>-2.3348198902262141E-2</v>
      </c>
    </row>
    <row r="11" spans="1:7">
      <c r="A11" t="s">
        <v>0</v>
      </c>
      <c r="B11" t="s">
        <v>2</v>
      </c>
      <c r="C11" t="s">
        <v>3</v>
      </c>
      <c r="D11" t="s">
        <v>1</v>
      </c>
      <c r="E11" t="s">
        <v>4</v>
      </c>
      <c r="F11" t="s">
        <v>5</v>
      </c>
      <c r="G11" t="s">
        <v>6</v>
      </c>
    </row>
    <row r="12" spans="1:7">
      <c r="A12">
        <v>0</v>
      </c>
      <c r="B12">
        <f>A12+0.001</f>
        <v>1E-3</v>
      </c>
      <c r="C12">
        <f>A12-0.001</f>
        <v>-1E-3</v>
      </c>
      <c r="D12">
        <f t="shared" ref="D12:D32" si="11">(10*A12-20)*EXP(-A12/50)-10</f>
        <v>-30</v>
      </c>
      <c r="E12">
        <f t="shared" ref="E12:E32" si="12">(10*B12-20)*EXP(-B12/50)-10</f>
        <v>-29.989600203997973</v>
      </c>
      <c r="F12">
        <f t="shared" ref="F12:F32" si="13">(10*C12-20)*EXP(-C12/50)-10</f>
        <v>-30.010400204002028</v>
      </c>
      <c r="G12">
        <f>(E12-F12)/0.002</f>
        <v>10.400000002027454</v>
      </c>
    </row>
    <row r="13" spans="1:7">
      <c r="A13">
        <v>20</v>
      </c>
      <c r="B13">
        <f>A13+0.001</f>
        <v>20.001000000000001</v>
      </c>
      <c r="C13">
        <f>A13-0.001</f>
        <v>19.998999999999999</v>
      </c>
      <c r="D13">
        <f t="shared" si="11"/>
        <v>110.65760828641508</v>
      </c>
      <c r="E13">
        <f t="shared" si="12"/>
        <v>110.6618982247784</v>
      </c>
      <c r="F13">
        <f t="shared" si="13"/>
        <v>110.65331812818677</v>
      </c>
      <c r="G13">
        <f>(E13-F13)/0.002</f>
        <v>4.2900482958145858</v>
      </c>
    </row>
    <row r="14" spans="1:7">
      <c r="A14">
        <v>40</v>
      </c>
      <c r="B14">
        <f t="shared" ref="B14:B32" si="14">A14+0.001</f>
        <v>40.000999999999998</v>
      </c>
      <c r="C14">
        <f t="shared" ref="C14:C32" si="15">A14-0.001</f>
        <v>39.999000000000002</v>
      </c>
      <c r="D14">
        <f t="shared" si="11"/>
        <v>160.7450063645442</v>
      </c>
      <c r="E14">
        <f t="shared" si="12"/>
        <v>160.74608469834197</v>
      </c>
      <c r="F14">
        <f t="shared" si="13"/>
        <v>160.74392791931288</v>
      </c>
      <c r="G14">
        <f t="shared" ref="G14:G32" si="16">(E14-F14)/0.002</f>
        <v>1.0783895145465294</v>
      </c>
    </row>
    <row r="15" spans="1:7">
      <c r="A15">
        <v>60</v>
      </c>
      <c r="B15">
        <f t="shared" si="14"/>
        <v>60.000999999999998</v>
      </c>
      <c r="C15">
        <f t="shared" si="15"/>
        <v>59.999000000000002</v>
      </c>
      <c r="D15">
        <f t="shared" si="11"/>
        <v>164.69264290907725</v>
      </c>
      <c r="E15">
        <f t="shared" si="12"/>
        <v>164.69216097303826</v>
      </c>
      <c r="F15">
        <f t="shared" si="13"/>
        <v>164.69312479451557</v>
      </c>
      <c r="G15">
        <f t="shared" si="16"/>
        <v>-0.48191073865666567</v>
      </c>
    </row>
    <row r="16" spans="1:7">
      <c r="A16">
        <v>80</v>
      </c>
      <c r="B16">
        <f t="shared" si="14"/>
        <v>80.001000000000005</v>
      </c>
      <c r="C16">
        <f t="shared" si="15"/>
        <v>79.998999999999995</v>
      </c>
      <c r="D16">
        <f t="shared" si="11"/>
        <v>147.4792840358312</v>
      </c>
      <c r="E16">
        <f t="shared" si="12"/>
        <v>147.47815340644721</v>
      </c>
      <c r="F16">
        <f t="shared" si="13"/>
        <v>147.48041464744836</v>
      </c>
      <c r="G16">
        <f t="shared" si="16"/>
        <v>-1.130620500575219</v>
      </c>
    </row>
    <row r="17" spans="1:7">
      <c r="A17">
        <v>100</v>
      </c>
      <c r="B17">
        <f t="shared" si="14"/>
        <v>100.001</v>
      </c>
      <c r="C17">
        <f t="shared" si="15"/>
        <v>99.998999999999995</v>
      </c>
      <c r="D17">
        <f t="shared" si="11"/>
        <v>122.62857757188044</v>
      </c>
      <c r="E17">
        <f t="shared" si="12"/>
        <v>122.6272783526201</v>
      </c>
      <c r="F17">
        <f t="shared" si="13"/>
        <v>122.62987679005809</v>
      </c>
      <c r="G17">
        <f t="shared" si="16"/>
        <v>-1.2992187189979632</v>
      </c>
    </row>
    <row r="18" spans="1:7">
      <c r="A18">
        <v>120</v>
      </c>
      <c r="B18">
        <f t="shared" si="14"/>
        <v>120.001</v>
      </c>
      <c r="C18">
        <f t="shared" si="15"/>
        <v>119.999</v>
      </c>
      <c r="D18">
        <f t="shared" si="11"/>
        <v>97.047184881506766</v>
      </c>
      <c r="E18">
        <f t="shared" si="12"/>
        <v>97.045951120607896</v>
      </c>
      <c r="F18">
        <f t="shared" si="13"/>
        <v>97.048418648937329</v>
      </c>
      <c r="G18">
        <f t="shared" si="16"/>
        <v>-1.2337641647164332</v>
      </c>
    </row>
    <row r="19" spans="1:7">
      <c r="A19">
        <v>140</v>
      </c>
      <c r="B19">
        <f t="shared" si="14"/>
        <v>140.001</v>
      </c>
      <c r="C19">
        <f t="shared" si="15"/>
        <v>139.999</v>
      </c>
      <c r="D19">
        <f t="shared" si="11"/>
        <v>73.917886422800805</v>
      </c>
      <c r="E19">
        <f t="shared" si="12"/>
        <v>73.916816170320175</v>
      </c>
      <c r="F19">
        <f t="shared" si="13"/>
        <v>73.918956684524574</v>
      </c>
      <c r="G19">
        <f t="shared" si="16"/>
        <v>-1.0702571021994345</v>
      </c>
    </row>
    <row r="20" spans="1:7">
      <c r="A20">
        <v>160</v>
      </c>
      <c r="B20">
        <f t="shared" si="14"/>
        <v>160.001</v>
      </c>
      <c r="C20">
        <f t="shared" si="15"/>
        <v>159.999</v>
      </c>
      <c r="D20">
        <f t="shared" si="11"/>
        <v>54.40428228581861</v>
      </c>
      <c r="E20">
        <f t="shared" si="12"/>
        <v>54.403401826941078</v>
      </c>
      <c r="F20">
        <f t="shared" si="13"/>
        <v>54.405162754152968</v>
      </c>
      <c r="G20">
        <f t="shared" si="16"/>
        <v>-0.88046360594518092</v>
      </c>
    </row>
    <row r="21" spans="1:7">
      <c r="A21">
        <v>180</v>
      </c>
      <c r="B21">
        <f t="shared" si="14"/>
        <v>180.001</v>
      </c>
      <c r="C21">
        <f t="shared" si="15"/>
        <v>179.999</v>
      </c>
      <c r="D21">
        <f t="shared" si="11"/>
        <v>38.636225956180752</v>
      </c>
      <c r="E21">
        <f t="shared" si="12"/>
        <v>38.635526473148587</v>
      </c>
      <c r="F21">
        <f t="shared" si="13"/>
        <v>38.636925447737923</v>
      </c>
      <c r="G21">
        <f t="shared" si="16"/>
        <v>-0.69948729466773329</v>
      </c>
    </row>
    <row r="22" spans="1:7">
      <c r="A22">
        <v>200</v>
      </c>
      <c r="B22">
        <f t="shared" si="14"/>
        <v>200.001</v>
      </c>
      <c r="C22">
        <f t="shared" si="15"/>
        <v>199.999</v>
      </c>
      <c r="D22">
        <f t="shared" si="11"/>
        <v>26.264964999693674</v>
      </c>
      <c r="E22">
        <f t="shared" si="12"/>
        <v>26.26442286037242</v>
      </c>
      <c r="F22">
        <f t="shared" si="13"/>
        <v>26.265507146194665</v>
      </c>
      <c r="G22">
        <f t="shared" si="16"/>
        <v>-0.54214291112231194</v>
      </c>
    </row>
    <row r="23" spans="1:7">
      <c r="A23">
        <v>220</v>
      </c>
      <c r="B23">
        <f t="shared" si="14"/>
        <v>220.001</v>
      </c>
      <c r="C23">
        <f t="shared" si="15"/>
        <v>219.999</v>
      </c>
      <c r="D23">
        <f t="shared" si="11"/>
        <v>16.764600988689189</v>
      </c>
      <c r="E23">
        <f t="shared" si="12"/>
        <v>16.764188472965891</v>
      </c>
      <c r="F23">
        <f t="shared" si="13"/>
        <v>16.7650135102074</v>
      </c>
      <c r="G23">
        <f t="shared" si="16"/>
        <v>-0.41251862075419865</v>
      </c>
    </row>
    <row r="24" spans="1:7">
      <c r="A24">
        <v>240</v>
      </c>
      <c r="B24">
        <f t="shared" si="14"/>
        <v>240.001</v>
      </c>
      <c r="C24">
        <f t="shared" si="15"/>
        <v>239.999</v>
      </c>
      <c r="D24">
        <f t="shared" si="11"/>
        <v>9.5867979766676719</v>
      </c>
      <c r="E24">
        <f t="shared" si="12"/>
        <v>9.5864885404500271</v>
      </c>
      <c r="F24">
        <f t="shared" si="13"/>
        <v>9.5871074174281361</v>
      </c>
      <c r="G24">
        <f t="shared" si="16"/>
        <v>-0.30943848905451432</v>
      </c>
    </row>
    <row r="25" spans="1:7">
      <c r="A25">
        <v>260</v>
      </c>
      <c r="B25">
        <f t="shared" si="14"/>
        <v>260.00099999999998</v>
      </c>
      <c r="C25">
        <f t="shared" si="15"/>
        <v>259.99900000000002</v>
      </c>
      <c r="D25">
        <f t="shared" si="11"/>
        <v>4.2327362055627908</v>
      </c>
      <c r="E25">
        <f t="shared" si="12"/>
        <v>4.2325067182261211</v>
      </c>
      <c r="F25">
        <f t="shared" si="13"/>
        <v>4.2329656963859392</v>
      </c>
      <c r="G25">
        <f t="shared" si="16"/>
        <v>-0.22948907990905099</v>
      </c>
    </row>
    <row r="26" spans="1:7">
      <c r="A26">
        <v>280</v>
      </c>
      <c r="B26">
        <f t="shared" si="14"/>
        <v>280.00099999999998</v>
      </c>
      <c r="C26">
        <f t="shared" si="15"/>
        <v>279.99900000000002</v>
      </c>
      <c r="D26">
        <f t="shared" si="11"/>
        <v>0.28006113182255099</v>
      </c>
      <c r="E26">
        <f t="shared" si="12"/>
        <v>0.27989251055351083</v>
      </c>
      <c r="F26">
        <f t="shared" si="13"/>
        <v>0.28022975572446107</v>
      </c>
      <c r="G26">
        <f t="shared" si="16"/>
        <v>-0.16862258547511999</v>
      </c>
    </row>
    <row r="27" spans="1:7">
      <c r="A27">
        <v>300</v>
      </c>
      <c r="B27">
        <f t="shared" si="14"/>
        <v>300.00099999999998</v>
      </c>
      <c r="C27">
        <f t="shared" si="15"/>
        <v>299.99900000000002</v>
      </c>
      <c r="D27">
        <f t="shared" si="11"/>
        <v>-2.613318513534252</v>
      </c>
      <c r="E27">
        <f t="shared" si="12"/>
        <v>-2.6134414586606294</v>
      </c>
      <c r="F27">
        <f t="shared" si="13"/>
        <v>-2.6131955664447029</v>
      </c>
      <c r="G27">
        <f t="shared" si="16"/>
        <v>-0.12294610796326211</v>
      </c>
    </row>
    <row r="28" spans="1:7">
      <c r="A28">
        <v>320</v>
      </c>
      <c r="B28">
        <f t="shared" si="14"/>
        <v>320.00099999999998</v>
      </c>
      <c r="C28">
        <f t="shared" si="15"/>
        <v>319.99900000000002</v>
      </c>
      <c r="D28">
        <f t="shared" si="11"/>
        <v>-4.7162478713068898</v>
      </c>
      <c r="E28">
        <f t="shared" si="12"/>
        <v>-4.7163369300522939</v>
      </c>
      <c r="F28">
        <f t="shared" si="13"/>
        <v>-4.7161588111126038</v>
      </c>
      <c r="G28">
        <f t="shared" si="16"/>
        <v>-8.9059469845054196E-2</v>
      </c>
    </row>
    <row r="29" spans="1:7">
      <c r="A29">
        <v>340</v>
      </c>
      <c r="B29">
        <f t="shared" si="14"/>
        <v>340.00099999999998</v>
      </c>
      <c r="C29">
        <f t="shared" si="15"/>
        <v>339.99900000000002</v>
      </c>
      <c r="D29">
        <f t="shared" si="11"/>
        <v>-6.2354400002845649</v>
      </c>
      <c r="E29">
        <f t="shared" si="12"/>
        <v>-6.2355041532029274</v>
      </c>
      <c r="F29">
        <f t="shared" si="13"/>
        <v>-6.2353758463058924</v>
      </c>
      <c r="G29">
        <f t="shared" si="16"/>
        <v>-6.4153448517512146E-2</v>
      </c>
    </row>
    <row r="30" spans="1:7">
      <c r="A30">
        <v>360</v>
      </c>
      <c r="B30">
        <f t="shared" si="14"/>
        <v>360.00099999999998</v>
      </c>
      <c r="C30">
        <f t="shared" si="15"/>
        <v>359.99900000000002</v>
      </c>
      <c r="D30">
        <f t="shared" si="11"/>
        <v>-7.3272228060114886</v>
      </c>
      <c r="E30">
        <f t="shared" si="12"/>
        <v>-7.3272687953120466</v>
      </c>
      <c r="F30">
        <f t="shared" si="13"/>
        <v>-7.3271768159404509</v>
      </c>
      <c r="G30">
        <f t="shared" si="16"/>
        <v>-4.598968579783147E-2</v>
      </c>
    </row>
    <row r="31" spans="1:7">
      <c r="A31">
        <v>380</v>
      </c>
      <c r="B31">
        <f t="shared" si="14"/>
        <v>380.00099999999998</v>
      </c>
      <c r="C31">
        <f t="shared" si="15"/>
        <v>379.99900000000002</v>
      </c>
      <c r="D31">
        <f t="shared" si="11"/>
        <v>-8.1082935815944914</v>
      </c>
      <c r="E31">
        <f t="shared" si="12"/>
        <v>-8.1083264109302746</v>
      </c>
      <c r="F31">
        <f t="shared" si="13"/>
        <v>-8.1082607517022058</v>
      </c>
      <c r="G31">
        <f t="shared" si="16"/>
        <v>-3.2829614034390886E-2</v>
      </c>
    </row>
    <row r="32" spans="1:7">
      <c r="A32">
        <v>400</v>
      </c>
      <c r="B32">
        <f t="shared" si="14"/>
        <v>400.00099999999998</v>
      </c>
      <c r="C32">
        <f t="shared" si="15"/>
        <v>399.99900000000002</v>
      </c>
      <c r="D32">
        <f t="shared" si="11"/>
        <v>-8.6648587409480022</v>
      </c>
      <c r="E32">
        <f t="shared" si="12"/>
        <v>-8.6648820889469693</v>
      </c>
      <c r="F32">
        <f t="shared" si="13"/>
        <v>-8.6648353925491648</v>
      </c>
      <c r="G32">
        <f t="shared" si="16"/>
        <v>-2.3348198902262141E-2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27" sqref="G27"/>
    </sheetView>
  </sheetViews>
  <sheetFormatPr baseColWidth="10" defaultRowHeight="15" x14ac:dyDescent="0"/>
  <cols>
    <col min="1" max="1" width="8.33203125" customWidth="1"/>
    <col min="2" max="3" width="6.83203125" hidden="1" customWidth="1"/>
    <col min="4" max="4" width="12.33203125" customWidth="1"/>
    <col min="5" max="5" width="10.1640625" hidden="1" customWidth="1"/>
    <col min="6" max="6" width="10.33203125" hidden="1" customWidth="1"/>
    <col min="7" max="7" width="11.5" customWidth="1"/>
  </cols>
  <sheetData>
    <row r="1" spans="1:7">
      <c r="A1" t="s">
        <v>10</v>
      </c>
    </row>
    <row r="2" spans="1:7">
      <c r="A2" t="s">
        <v>8</v>
      </c>
    </row>
    <row r="3" spans="1:7">
      <c r="A3" t="s">
        <v>0</v>
      </c>
      <c r="B3" t="s">
        <v>2</v>
      </c>
      <c r="C3" t="s">
        <v>3</v>
      </c>
      <c r="D3" t="s">
        <v>1</v>
      </c>
      <c r="E3" t="s">
        <v>4</v>
      </c>
      <c r="F3" t="s">
        <v>5</v>
      </c>
      <c r="G3" t="s">
        <v>6</v>
      </c>
    </row>
    <row r="4" spans="1:7">
      <c r="A4">
        <v>150</v>
      </c>
      <c r="B4">
        <f>A4+0.001</f>
        <v>150.001</v>
      </c>
      <c r="C4">
        <f>A4-0.001</f>
        <v>149.999</v>
      </c>
      <c r="D4">
        <f>4*A4^2-1300*A4+125000</f>
        <v>20000</v>
      </c>
      <c r="E4">
        <f t="shared" ref="E4:E8" si="0">4*B4^2-1300*B4+125000</f>
        <v>19999.900003999996</v>
      </c>
      <c r="F4">
        <f t="shared" ref="F4:F8" si="1">4*C4^2-1300*C4+125000</f>
        <v>20000.100004000007</v>
      </c>
      <c r="G4">
        <f>(E4-F4)/0.002</f>
        <v>-100.00000000582077</v>
      </c>
    </row>
    <row r="5" spans="1:7">
      <c r="A5">
        <v>162.4999999891931</v>
      </c>
      <c r="B5">
        <f>A5+0.001</f>
        <v>162.5009999891931</v>
      </c>
      <c r="C5">
        <f>A5-0.001</f>
        <v>162.49899998919309</v>
      </c>
      <c r="D5">
        <f t="shared" ref="D5:D8" si="2">4*A5^2-1300*A5+125000</f>
        <v>19375</v>
      </c>
      <c r="E5">
        <f t="shared" si="0"/>
        <v>19375.000003999899</v>
      </c>
      <c r="F5">
        <f t="shared" si="1"/>
        <v>19375.000004000103</v>
      </c>
      <c r="G5">
        <f>(E5-F5)/0.002</f>
        <v>-1.0186340659856796E-7</v>
      </c>
    </row>
    <row r="6" spans="1:7">
      <c r="A6">
        <f>A5+0.01</f>
        <v>162.50999998919309</v>
      </c>
      <c r="B6">
        <f t="shared" ref="B6:B8" si="3">A6+0.001</f>
        <v>162.5109999891931</v>
      </c>
      <c r="C6">
        <f t="shared" ref="C6:C8" si="4">A6-0.001</f>
        <v>162.50899998919309</v>
      </c>
      <c r="D6">
        <f t="shared" si="2"/>
        <v>19375.000399999131</v>
      </c>
      <c r="E6">
        <f t="shared" si="0"/>
        <v>19375.000483999058</v>
      </c>
      <c r="F6">
        <f t="shared" si="1"/>
        <v>19375.000323999222</v>
      </c>
      <c r="G6">
        <f t="shared" ref="G6:G8" si="5">(E6-F6)/0.002</f>
        <v>7.9999917943496257E-2</v>
      </c>
    </row>
    <row r="7" spans="1:7">
      <c r="A7">
        <f>A5-0.01</f>
        <v>162.48999998919311</v>
      </c>
      <c r="B7">
        <f t="shared" si="3"/>
        <v>162.49099998919311</v>
      </c>
      <c r="C7">
        <f t="shared" si="4"/>
        <v>162.4889999891931</v>
      </c>
      <c r="D7">
        <f t="shared" si="2"/>
        <v>19375.000400000878</v>
      </c>
      <c r="E7">
        <f t="shared" si="0"/>
        <v>19375.000324000779</v>
      </c>
      <c r="F7">
        <f t="shared" si="1"/>
        <v>19375.00048400095</v>
      </c>
      <c r="G7">
        <f t="shared" si="5"/>
        <v>-8.0000085290521383E-2</v>
      </c>
    </row>
    <row r="8" spans="1:7">
      <c r="A8">
        <v>300</v>
      </c>
      <c r="B8">
        <f t="shared" si="3"/>
        <v>300.00099999999998</v>
      </c>
      <c r="C8">
        <f t="shared" si="4"/>
        <v>299.99900000000002</v>
      </c>
      <c r="D8">
        <f t="shared" si="2"/>
        <v>95000</v>
      </c>
      <c r="E8">
        <f t="shared" si="0"/>
        <v>95001.100003999949</v>
      </c>
      <c r="F8">
        <f t="shared" si="1"/>
        <v>94998.900004000054</v>
      </c>
      <c r="G8">
        <f t="shared" si="5"/>
        <v>1099.9999999476131</v>
      </c>
    </row>
    <row r="11" spans="1:7">
      <c r="A11" t="s">
        <v>0</v>
      </c>
      <c r="B11" t="s">
        <v>2</v>
      </c>
      <c r="C11" t="s">
        <v>3</v>
      </c>
      <c r="D11" t="s">
        <v>1</v>
      </c>
      <c r="E11" t="s">
        <v>4</v>
      </c>
      <c r="F11" t="s">
        <v>5</v>
      </c>
      <c r="G11" t="s">
        <v>6</v>
      </c>
    </row>
    <row r="12" spans="1:7">
      <c r="A12">
        <v>150</v>
      </c>
      <c r="B12">
        <f>A12+0.001</f>
        <v>150.001</v>
      </c>
      <c r="C12">
        <f>A12-0.001</f>
        <v>149.999</v>
      </c>
      <c r="D12">
        <f t="shared" ref="D12:D27" si="6">4*A12^2-1300*A12+125000</f>
        <v>20000</v>
      </c>
      <c r="E12">
        <f t="shared" ref="E12:E27" si="7">4*B12^2-1300*B12+125000</f>
        <v>19999.900003999996</v>
      </c>
      <c r="F12">
        <f t="shared" ref="F12:F27" si="8">4*C12^2-1300*C12+125000</f>
        <v>20000.100004000007</v>
      </c>
      <c r="G12">
        <f>(E12-F12)/0.002</f>
        <v>-100.00000000582077</v>
      </c>
    </row>
    <row r="13" spans="1:7">
      <c r="A13">
        <v>160</v>
      </c>
      <c r="B13">
        <f>A13+0.001</f>
        <v>160.001</v>
      </c>
      <c r="C13">
        <f>A13-0.001</f>
        <v>159.999</v>
      </c>
      <c r="D13">
        <f t="shared" si="6"/>
        <v>19400</v>
      </c>
      <c r="E13">
        <f t="shared" si="7"/>
        <v>19399.980003999983</v>
      </c>
      <c r="F13">
        <f t="shared" si="8"/>
        <v>19400.020004000005</v>
      </c>
      <c r="G13">
        <f>(E13-F13)/0.002</f>
        <v>-20.000000011350494</v>
      </c>
    </row>
    <row r="14" spans="1:7">
      <c r="A14">
        <v>170</v>
      </c>
      <c r="B14">
        <f t="shared" ref="B14:B27" si="9">A14+0.001</f>
        <v>170.001</v>
      </c>
      <c r="C14">
        <f t="shared" ref="C14:C27" si="10">A14-0.001</f>
        <v>169.999</v>
      </c>
      <c r="D14">
        <f t="shared" si="6"/>
        <v>19600</v>
      </c>
      <c r="E14">
        <f t="shared" si="7"/>
        <v>19600.060003999984</v>
      </c>
      <c r="F14">
        <f t="shared" si="8"/>
        <v>19599.940004000018</v>
      </c>
      <c r="G14">
        <f t="shared" ref="G14:G27" si="11">(E14-F14)/0.002</f>
        <v>59.999999983119778</v>
      </c>
    </row>
    <row r="15" spans="1:7">
      <c r="A15">
        <v>180</v>
      </c>
      <c r="B15">
        <f t="shared" si="9"/>
        <v>180.001</v>
      </c>
      <c r="C15">
        <f t="shared" si="10"/>
        <v>179.999</v>
      </c>
      <c r="D15">
        <f t="shared" si="6"/>
        <v>20600</v>
      </c>
      <c r="E15">
        <f t="shared" si="7"/>
        <v>20600.140003999986</v>
      </c>
      <c r="F15">
        <f t="shared" si="8"/>
        <v>20599.860004000016</v>
      </c>
      <c r="G15">
        <f t="shared" si="11"/>
        <v>139.99999998486601</v>
      </c>
    </row>
    <row r="16" spans="1:7">
      <c r="A16">
        <v>190</v>
      </c>
      <c r="B16">
        <f t="shared" si="9"/>
        <v>190.001</v>
      </c>
      <c r="C16">
        <f t="shared" si="10"/>
        <v>189.999</v>
      </c>
      <c r="D16">
        <f t="shared" si="6"/>
        <v>22400</v>
      </c>
      <c r="E16">
        <f t="shared" si="7"/>
        <v>22400.220004000003</v>
      </c>
      <c r="F16">
        <f t="shared" si="8"/>
        <v>22399.780004</v>
      </c>
      <c r="G16">
        <f t="shared" si="11"/>
        <v>220.00000000116415</v>
      </c>
    </row>
    <row r="17" spans="1:7">
      <c r="A17">
        <v>200</v>
      </c>
      <c r="B17">
        <f t="shared" si="9"/>
        <v>200.001</v>
      </c>
      <c r="C17">
        <f t="shared" si="10"/>
        <v>199.999</v>
      </c>
      <c r="D17">
        <f t="shared" si="6"/>
        <v>25000</v>
      </c>
      <c r="E17">
        <f t="shared" si="7"/>
        <v>25000.30000399999</v>
      </c>
      <c r="F17">
        <f t="shared" si="8"/>
        <v>24999.700004000013</v>
      </c>
      <c r="G17">
        <f t="shared" si="11"/>
        <v>299.99999998835847</v>
      </c>
    </row>
    <row r="18" spans="1:7">
      <c r="A18">
        <v>210</v>
      </c>
      <c r="B18">
        <f t="shared" si="9"/>
        <v>210.001</v>
      </c>
      <c r="C18">
        <f t="shared" si="10"/>
        <v>209.999</v>
      </c>
      <c r="D18">
        <f t="shared" si="6"/>
        <v>28400</v>
      </c>
      <c r="E18">
        <f t="shared" si="7"/>
        <v>28400.380004000006</v>
      </c>
      <c r="F18">
        <f t="shared" si="8"/>
        <v>28399.620003999968</v>
      </c>
      <c r="G18">
        <f t="shared" si="11"/>
        <v>380.00000001920853</v>
      </c>
    </row>
    <row r="19" spans="1:7">
      <c r="A19">
        <v>220</v>
      </c>
      <c r="B19">
        <f t="shared" si="9"/>
        <v>220.001</v>
      </c>
      <c r="C19">
        <f t="shared" si="10"/>
        <v>219.999</v>
      </c>
      <c r="D19">
        <f t="shared" si="6"/>
        <v>32600</v>
      </c>
      <c r="E19">
        <f t="shared" si="7"/>
        <v>32600.460004000022</v>
      </c>
      <c r="F19">
        <f t="shared" si="8"/>
        <v>32599.54000399998</v>
      </c>
      <c r="G19">
        <f t="shared" si="11"/>
        <v>460.00000002095476</v>
      </c>
    </row>
    <row r="20" spans="1:7">
      <c r="A20">
        <v>230</v>
      </c>
      <c r="B20">
        <f t="shared" si="9"/>
        <v>230.001</v>
      </c>
      <c r="C20">
        <f t="shared" si="10"/>
        <v>229.999</v>
      </c>
      <c r="D20">
        <f t="shared" si="6"/>
        <v>37600</v>
      </c>
      <c r="E20">
        <f t="shared" si="7"/>
        <v>37600.54000400001</v>
      </c>
      <c r="F20">
        <f t="shared" si="8"/>
        <v>37599.460003999993</v>
      </c>
      <c r="G20">
        <f t="shared" si="11"/>
        <v>540.00000000814907</v>
      </c>
    </row>
    <row r="21" spans="1:7">
      <c r="A21">
        <v>240</v>
      </c>
      <c r="B21">
        <f t="shared" si="9"/>
        <v>240.001</v>
      </c>
      <c r="C21">
        <f t="shared" si="10"/>
        <v>239.999</v>
      </c>
      <c r="D21">
        <f t="shared" si="6"/>
        <v>43400</v>
      </c>
      <c r="E21">
        <f t="shared" si="7"/>
        <v>43400.620004000026</v>
      </c>
      <c r="F21">
        <f t="shared" si="8"/>
        <v>43399.380003999977</v>
      </c>
      <c r="G21">
        <f t="shared" si="11"/>
        <v>620.00000002444722</v>
      </c>
    </row>
    <row r="22" spans="1:7">
      <c r="A22">
        <v>250</v>
      </c>
      <c r="B22">
        <f t="shared" si="9"/>
        <v>250.001</v>
      </c>
      <c r="C22">
        <f t="shared" si="10"/>
        <v>249.999</v>
      </c>
      <c r="D22">
        <f t="shared" si="6"/>
        <v>50000</v>
      </c>
      <c r="E22">
        <f t="shared" si="7"/>
        <v>50000.700004000013</v>
      </c>
      <c r="F22">
        <f t="shared" si="8"/>
        <v>49999.30000399999</v>
      </c>
      <c r="G22">
        <f t="shared" si="11"/>
        <v>700.00000001164153</v>
      </c>
    </row>
    <row r="23" spans="1:7">
      <c r="A23">
        <v>260</v>
      </c>
      <c r="B23">
        <f t="shared" si="9"/>
        <v>260.00099999999998</v>
      </c>
      <c r="C23">
        <f t="shared" si="10"/>
        <v>259.99900000000002</v>
      </c>
      <c r="D23">
        <f t="shared" si="6"/>
        <v>57400</v>
      </c>
      <c r="E23">
        <f t="shared" si="7"/>
        <v>57400.780003999942</v>
      </c>
      <c r="F23">
        <f t="shared" si="8"/>
        <v>57399.220004000061</v>
      </c>
      <c r="G23">
        <f t="shared" si="11"/>
        <v>779.99999994062819</v>
      </c>
    </row>
    <row r="24" spans="1:7">
      <c r="A24">
        <v>270</v>
      </c>
      <c r="B24">
        <f t="shared" si="9"/>
        <v>270.00099999999998</v>
      </c>
      <c r="C24">
        <f t="shared" si="10"/>
        <v>269.99900000000002</v>
      </c>
      <c r="D24">
        <f t="shared" si="6"/>
        <v>65600</v>
      </c>
      <c r="E24">
        <f t="shared" si="7"/>
        <v>65600.860003999958</v>
      </c>
      <c r="F24">
        <f t="shared" si="8"/>
        <v>65599.140004000044</v>
      </c>
      <c r="G24">
        <f t="shared" si="11"/>
        <v>859.99999995692633</v>
      </c>
    </row>
    <row r="25" spans="1:7">
      <c r="A25">
        <v>280</v>
      </c>
      <c r="B25">
        <f t="shared" si="9"/>
        <v>280.00099999999998</v>
      </c>
      <c r="C25">
        <f t="shared" si="10"/>
        <v>279.99900000000002</v>
      </c>
      <c r="D25">
        <f t="shared" si="6"/>
        <v>74600</v>
      </c>
      <c r="E25">
        <f t="shared" si="7"/>
        <v>74600.940003999975</v>
      </c>
      <c r="F25">
        <f t="shared" si="8"/>
        <v>74599.060004000028</v>
      </c>
      <c r="G25">
        <f t="shared" si="11"/>
        <v>939.99999997322448</v>
      </c>
    </row>
    <row r="26" spans="1:7">
      <c r="A26">
        <v>290</v>
      </c>
      <c r="B26">
        <f t="shared" si="9"/>
        <v>290.00099999999998</v>
      </c>
      <c r="C26">
        <f t="shared" si="10"/>
        <v>289.99900000000002</v>
      </c>
      <c r="D26">
        <f t="shared" si="6"/>
        <v>84400</v>
      </c>
      <c r="E26">
        <f t="shared" si="7"/>
        <v>84401.020003999933</v>
      </c>
      <c r="F26">
        <f t="shared" si="8"/>
        <v>84398.98000400007</v>
      </c>
      <c r="G26">
        <f t="shared" si="11"/>
        <v>1019.999999931315</v>
      </c>
    </row>
    <row r="27" spans="1:7">
      <c r="A27">
        <v>300</v>
      </c>
      <c r="B27">
        <f t="shared" si="9"/>
        <v>300.00099999999998</v>
      </c>
      <c r="C27">
        <f t="shared" si="10"/>
        <v>299.99900000000002</v>
      </c>
      <c r="D27">
        <f t="shared" si="6"/>
        <v>95000</v>
      </c>
      <c r="E27">
        <f t="shared" si="7"/>
        <v>95001.100003999949</v>
      </c>
      <c r="F27">
        <f t="shared" si="8"/>
        <v>94998.900004000054</v>
      </c>
      <c r="G27">
        <f t="shared" si="11"/>
        <v>1099.9999999476131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32" sqref="K32"/>
    </sheetView>
  </sheetViews>
  <sheetFormatPr baseColWidth="10" defaultRowHeight="15" x14ac:dyDescent="0"/>
  <cols>
    <col min="1" max="1" width="8.33203125" customWidth="1"/>
    <col min="2" max="3" width="6.83203125" customWidth="1"/>
    <col min="4" max="4" width="12.33203125" customWidth="1"/>
    <col min="5" max="5" width="10.1640625" customWidth="1"/>
    <col min="6" max="6" width="10.33203125" customWidth="1"/>
    <col min="7" max="7" width="11.5" customWidth="1"/>
  </cols>
  <sheetData>
    <row r="1" spans="1:7">
      <c r="A1" t="s">
        <v>11</v>
      </c>
      <c r="E1" t="s">
        <v>17</v>
      </c>
      <c r="F1">
        <f>A7</f>
        <v>0.5419255316914896</v>
      </c>
    </row>
    <row r="2" spans="1:7">
      <c r="A2" t="s">
        <v>22</v>
      </c>
      <c r="E2" t="s">
        <v>18</v>
      </c>
      <c r="F2">
        <f>1/(PI()*F1^2)</f>
        <v>1.0838542940729856</v>
      </c>
    </row>
    <row r="3" spans="1:7">
      <c r="E3" t="s">
        <v>19</v>
      </c>
      <c r="F3">
        <f>F2/F1</f>
        <v>2.0000059615017514</v>
      </c>
    </row>
    <row r="4" spans="1:7">
      <c r="A4" t="s">
        <v>8</v>
      </c>
    </row>
    <row r="5" spans="1:7">
      <c r="A5" t="s">
        <v>12</v>
      </c>
      <c r="B5" t="s">
        <v>13</v>
      </c>
      <c r="C5" t="s">
        <v>14</v>
      </c>
      <c r="D5" t="s">
        <v>20</v>
      </c>
      <c r="E5" t="s">
        <v>15</v>
      </c>
      <c r="F5" t="s">
        <v>16</v>
      </c>
      <c r="G5" t="s">
        <v>21</v>
      </c>
    </row>
    <row r="6" spans="1:7">
      <c r="A6">
        <v>0.1</v>
      </c>
      <c r="B6">
        <f>A6+0.001</f>
        <v>0.10100000000000001</v>
      </c>
      <c r="C6">
        <f>A6-0.001</f>
        <v>9.9000000000000005E-2</v>
      </c>
      <c r="D6">
        <f>2*PI()*A6^2+2/A6</f>
        <v>20.062831853071796</v>
      </c>
      <c r="E6">
        <f t="shared" ref="E6:E10" si="0">2*PI()*B6^2+2/B6</f>
        <v>19.866074971338342</v>
      </c>
      <c r="F6">
        <f t="shared" ref="F6:F10" si="1">2*PI()*C6^2+2/C6</f>
        <v>20.263601701215869</v>
      </c>
      <c r="G6">
        <f>(E6-F6)/0.002</f>
        <v>-198.76336493876323</v>
      </c>
    </row>
    <row r="7" spans="1:7">
      <c r="A7">
        <v>0.5419255316914896</v>
      </c>
      <c r="B7">
        <f>A7+0.001</f>
        <v>0.5429255316914896</v>
      </c>
      <c r="C7">
        <f>A7-0.001</f>
        <v>0.5409255316914896</v>
      </c>
      <c r="D7">
        <f t="shared" ref="D7:D10" si="2">2*PI()*A7^2+2/A7</f>
        <v>5.5358104459375497</v>
      </c>
      <c r="E7">
        <f t="shared" si="0"/>
        <v>5.5358292520861738</v>
      </c>
      <c r="F7">
        <f t="shared" si="1"/>
        <v>5.5358293390612623</v>
      </c>
      <c r="G7">
        <f>(E7-F7)/0.002</f>
        <v>-4.3487544232334585E-5</v>
      </c>
    </row>
    <row r="8" spans="1:7">
      <c r="A8">
        <f>A7+0.01</f>
        <v>0.55192553169148961</v>
      </c>
      <c r="B8">
        <f t="shared" ref="B8:B10" si="3">A8+0.001</f>
        <v>0.55292553169148961</v>
      </c>
      <c r="C8">
        <f t="shared" ref="C8:C10" si="4">A8-0.001</f>
        <v>0.55092553169148961</v>
      </c>
      <c r="D8">
        <f t="shared" si="2"/>
        <v>5.5376724339815837</v>
      </c>
      <c r="E8">
        <f t="shared" si="0"/>
        <v>5.5380607736427852</v>
      </c>
      <c r="F8">
        <f t="shared" si="1"/>
        <v>5.537320452089034</v>
      </c>
      <c r="G8">
        <f t="shared" ref="G8:G10" si="5">(E8-F8)/0.002</f>
        <v>0.37016077687557214</v>
      </c>
    </row>
    <row r="9" spans="1:7">
      <c r="A9">
        <f>A7-0.01</f>
        <v>0.53192553169148959</v>
      </c>
      <c r="B9">
        <f t="shared" si="3"/>
        <v>0.5329255316914896</v>
      </c>
      <c r="C9">
        <f t="shared" si="4"/>
        <v>0.53092553169148959</v>
      </c>
      <c r="D9">
        <f t="shared" si="2"/>
        <v>5.537719232640363</v>
      </c>
      <c r="E9">
        <f t="shared" si="0"/>
        <v>5.5373546355453227</v>
      </c>
      <c r="F9">
        <f t="shared" si="1"/>
        <v>5.5381229732933237</v>
      </c>
      <c r="G9">
        <f t="shared" si="5"/>
        <v>-0.38416887400050115</v>
      </c>
    </row>
    <row r="10" spans="1:7">
      <c r="A10">
        <v>1.5</v>
      </c>
      <c r="B10">
        <f t="shared" si="3"/>
        <v>1.5009999999999999</v>
      </c>
      <c r="C10">
        <f t="shared" si="4"/>
        <v>1.4990000000000001</v>
      </c>
      <c r="D10">
        <f t="shared" si="2"/>
        <v>15.470500274487403</v>
      </c>
      <c r="E10">
        <f t="shared" si="0"/>
        <v>15.488467816903153</v>
      </c>
      <c r="F10">
        <f t="shared" si="1"/>
        <v>15.45254648362798</v>
      </c>
      <c r="G10">
        <f t="shared" si="5"/>
        <v>17.960666637586442</v>
      </c>
    </row>
    <row r="13" spans="1:7">
      <c r="A13" t="s">
        <v>12</v>
      </c>
      <c r="B13" t="s">
        <v>13</v>
      </c>
      <c r="C13" t="s">
        <v>14</v>
      </c>
      <c r="D13" t="s">
        <v>20</v>
      </c>
      <c r="E13" t="s">
        <v>15</v>
      </c>
      <c r="F13" t="s">
        <v>16</v>
      </c>
      <c r="G13" t="s">
        <v>21</v>
      </c>
    </row>
    <row r="14" spans="1:7">
      <c r="A14">
        <v>0.1</v>
      </c>
      <c r="B14">
        <f>A14+0.001</f>
        <v>0.10100000000000001</v>
      </c>
      <c r="C14">
        <f>A14-0.001</f>
        <v>9.9000000000000005E-2</v>
      </c>
      <c r="D14">
        <f t="shared" ref="D14:D29" si="6">2*PI()*A14^2+2/A14</f>
        <v>20.062831853071796</v>
      </c>
      <c r="E14">
        <f t="shared" ref="E14:E29" si="7">2*PI()*B14^2+2/B14</f>
        <v>19.866074971338342</v>
      </c>
      <c r="F14">
        <f t="shared" ref="F14:F29" si="8">2*PI()*C14^2+2/C14</f>
        <v>20.263601701215869</v>
      </c>
      <c r="G14">
        <f>(E14-F14)/0.002</f>
        <v>-198.76336493876323</v>
      </c>
    </row>
    <row r="15" spans="1:7">
      <c r="A15">
        <v>0.2</v>
      </c>
      <c r="B15">
        <f>A15+0.001</f>
        <v>0.20100000000000001</v>
      </c>
      <c r="C15">
        <f>A15-0.001</f>
        <v>0.19900000000000001</v>
      </c>
      <c r="D15">
        <f t="shared" si="6"/>
        <v>10.251327412287184</v>
      </c>
      <c r="E15">
        <f t="shared" si="7"/>
        <v>10.204095725814268</v>
      </c>
      <c r="F15">
        <f t="shared" si="8"/>
        <v>10.299071677631025</v>
      </c>
      <c r="G15">
        <f>(E15-F15)/0.002</f>
        <v>-47.487975908378388</v>
      </c>
    </row>
    <row r="16" spans="1:7">
      <c r="A16">
        <v>0.3</v>
      </c>
      <c r="B16">
        <f t="shared" ref="B16:B29" si="9">A16+0.001</f>
        <v>0.30099999999999999</v>
      </c>
      <c r="C16">
        <f t="shared" ref="C16:C29" si="10">A16-0.001</f>
        <v>0.29899999999999999</v>
      </c>
      <c r="D16">
        <f t="shared" si="6"/>
        <v>7.2321533443128301</v>
      </c>
      <c r="E16">
        <f t="shared" si="7"/>
        <v>7.2137811444410271</v>
      </c>
      <c r="F16">
        <f t="shared" si="8"/>
        <v>7.2506862603495037</v>
      </c>
      <c r="G16">
        <f t="shared" ref="G16:G29" si="11">(E16-F16)/0.002</f>
        <v>-18.45255795423828</v>
      </c>
    </row>
    <row r="17" spans="1:7">
      <c r="A17">
        <v>0.4</v>
      </c>
      <c r="B17">
        <f t="shared" si="9"/>
        <v>0.40100000000000002</v>
      </c>
      <c r="C17">
        <f t="shared" si="10"/>
        <v>0.39900000000000002</v>
      </c>
      <c r="D17">
        <f t="shared" si="6"/>
        <v>6.0053096491487334</v>
      </c>
      <c r="E17">
        <f t="shared" si="7"/>
        <v>5.9978736526496093</v>
      </c>
      <c r="F17">
        <f t="shared" si="8"/>
        <v>6.0128207124090993</v>
      </c>
      <c r="G17">
        <f t="shared" si="11"/>
        <v>-7.4735298797450334</v>
      </c>
    </row>
    <row r="18" spans="1:7">
      <c r="A18">
        <v>0.5</v>
      </c>
      <c r="B18">
        <f t="shared" si="9"/>
        <v>0.501</v>
      </c>
      <c r="C18">
        <f t="shared" si="10"/>
        <v>0.499</v>
      </c>
      <c r="D18">
        <f t="shared" si="6"/>
        <v>5.5707963267948966</v>
      </c>
      <c r="E18">
        <f t="shared" si="7"/>
        <v>5.569101763351255</v>
      </c>
      <c r="F18">
        <f t="shared" si="8"/>
        <v>5.5725354567371514</v>
      </c>
      <c r="G18">
        <f t="shared" si="11"/>
        <v>-1.7168466929482484</v>
      </c>
    </row>
    <row r="19" spans="1:7">
      <c r="A19">
        <v>0.6</v>
      </c>
      <c r="B19">
        <f t="shared" si="9"/>
        <v>0.60099999999999998</v>
      </c>
      <c r="C19">
        <f t="shared" si="10"/>
        <v>0.59899999999999998</v>
      </c>
      <c r="D19">
        <f t="shared" si="6"/>
        <v>5.5952800439179846</v>
      </c>
      <c r="E19">
        <f t="shared" si="7"/>
        <v>5.5972798377691895</v>
      </c>
      <c r="F19">
        <f t="shared" si="8"/>
        <v>5.5933113350073524</v>
      </c>
      <c r="G19">
        <f t="shared" si="11"/>
        <v>1.9842513809185114</v>
      </c>
    </row>
    <row r="20" spans="1:7">
      <c r="A20">
        <v>0.7</v>
      </c>
      <c r="B20">
        <f t="shared" si="9"/>
        <v>0.70099999999999996</v>
      </c>
      <c r="C20">
        <f t="shared" si="10"/>
        <v>0.69899999999999995</v>
      </c>
      <c r="D20">
        <f t="shared" si="6"/>
        <v>5.9359036576608535</v>
      </c>
      <c r="E20">
        <f t="shared" si="7"/>
        <v>5.9406305902089613</v>
      </c>
      <c r="F20">
        <f t="shared" si="8"/>
        <v>5.9312009533147414</v>
      </c>
      <c r="G20">
        <f t="shared" si="11"/>
        <v>4.7148184471099697</v>
      </c>
    </row>
    <row r="21" spans="1:7">
      <c r="A21">
        <v>0.8</v>
      </c>
      <c r="B21">
        <f t="shared" si="9"/>
        <v>0.80100000000000005</v>
      </c>
      <c r="C21">
        <f t="shared" si="10"/>
        <v>0.79900000000000004</v>
      </c>
      <c r="D21">
        <f t="shared" si="6"/>
        <v>6.5212385965949355</v>
      </c>
      <c r="E21">
        <f t="shared" si="7"/>
        <v>6.5281768776450138</v>
      </c>
      <c r="F21">
        <f t="shared" si="8"/>
        <v>6.5143206944276795</v>
      </c>
      <c r="G21">
        <f t="shared" si="11"/>
        <v>6.9280916086671418</v>
      </c>
    </row>
    <row r="22" spans="1:7">
      <c r="A22">
        <v>0.9</v>
      </c>
      <c r="B22">
        <f t="shared" si="9"/>
        <v>0.90100000000000002</v>
      </c>
      <c r="C22">
        <f t="shared" si="10"/>
        <v>0.89900000000000002</v>
      </c>
      <c r="D22">
        <f t="shared" si="6"/>
        <v>7.3116023210376877</v>
      </c>
      <c r="E22">
        <f t="shared" si="7"/>
        <v>7.320451942412741</v>
      </c>
      <c r="F22">
        <f t="shared" si="8"/>
        <v>7.3027707530084722</v>
      </c>
      <c r="G22">
        <f t="shared" si="11"/>
        <v>8.8405947021343856</v>
      </c>
    </row>
    <row r="23" spans="1:7">
      <c r="A23">
        <v>1</v>
      </c>
      <c r="B23">
        <f t="shared" si="9"/>
        <v>1.0009999999999999</v>
      </c>
      <c r="C23">
        <f t="shared" si="10"/>
        <v>0.999</v>
      </c>
      <c r="D23">
        <f t="shared" si="6"/>
        <v>8.2831853071795862</v>
      </c>
      <c r="E23">
        <f t="shared" si="7"/>
        <v>8.2937599589812496</v>
      </c>
      <c r="F23">
        <f t="shared" si="8"/>
        <v>8.2726272217525363</v>
      </c>
      <c r="G23">
        <f t="shared" si="11"/>
        <v>10.566368614356669</v>
      </c>
    </row>
    <row r="24" spans="1:7">
      <c r="A24">
        <v>1.1000000000000001</v>
      </c>
      <c r="B24">
        <f t="shared" si="9"/>
        <v>1.101</v>
      </c>
      <c r="C24">
        <f t="shared" si="10"/>
        <v>1.0990000000000002</v>
      </c>
      <c r="D24">
        <f t="shared" si="6"/>
        <v>9.4208360398691191</v>
      </c>
      <c r="E24">
        <f t="shared" si="7"/>
        <v>9.4330139394330512</v>
      </c>
      <c r="F24">
        <f t="shared" si="8"/>
        <v>9.408673711937487</v>
      </c>
      <c r="G24">
        <f t="shared" si="11"/>
        <v>12.170113747782096</v>
      </c>
    </row>
    <row r="25" spans="1:7">
      <c r="A25">
        <v>1.2</v>
      </c>
      <c r="B25">
        <f t="shared" si="9"/>
        <v>1.2009999999999998</v>
      </c>
      <c r="C25">
        <f t="shared" si="10"/>
        <v>1.1990000000000001</v>
      </c>
      <c r="D25">
        <f t="shared" si="6"/>
        <v>10.714453509005271</v>
      </c>
      <c r="E25">
        <f t="shared" si="7"/>
        <v>10.728151704482624</v>
      </c>
      <c r="F25">
        <f t="shared" si="8"/>
        <v>10.700770194714954</v>
      </c>
      <c r="G25">
        <f t="shared" si="11"/>
        <v>13.690754883834977</v>
      </c>
    </row>
    <row r="26" spans="1:7">
      <c r="A26">
        <v>1.3</v>
      </c>
      <c r="B26">
        <f t="shared" si="9"/>
        <v>1.3009999999999999</v>
      </c>
      <c r="C26">
        <f t="shared" si="10"/>
        <v>1.2990000000000002</v>
      </c>
      <c r="D26">
        <f t="shared" si="6"/>
        <v>12.157044707595039</v>
      </c>
      <c r="E26">
        <f t="shared" si="7"/>
        <v>12.172204750258903</v>
      </c>
      <c r="F26">
        <f t="shared" si="8"/>
        <v>12.14189905196741</v>
      </c>
      <c r="G26">
        <f t="shared" si="11"/>
        <v>15.152849145746217</v>
      </c>
    </row>
    <row r="27" spans="1:7">
      <c r="A27">
        <v>1.4</v>
      </c>
      <c r="B27">
        <f t="shared" si="9"/>
        <v>1.4009999999999998</v>
      </c>
      <c r="C27">
        <f t="shared" si="10"/>
        <v>1.399</v>
      </c>
      <c r="D27">
        <f t="shared" si="6"/>
        <v>13.743614630643416</v>
      </c>
      <c r="E27">
        <f t="shared" si="7"/>
        <v>13.760194152868287</v>
      </c>
      <c r="F27">
        <f t="shared" si="8"/>
        <v>13.727049132515848</v>
      </c>
      <c r="G27">
        <f t="shared" si="11"/>
        <v>16.572510176219524</v>
      </c>
    </row>
    <row r="28" spans="1:7">
      <c r="A28">
        <v>1.5</v>
      </c>
      <c r="B28">
        <f t="shared" si="9"/>
        <v>1.5009999999999999</v>
      </c>
      <c r="C28">
        <f t="shared" si="10"/>
        <v>1.4990000000000001</v>
      </c>
      <c r="D28">
        <f t="shared" si="6"/>
        <v>15.470500274487403</v>
      </c>
      <c r="E28">
        <f t="shared" si="7"/>
        <v>15.488467816903153</v>
      </c>
      <c r="F28">
        <f t="shared" si="8"/>
        <v>15.45254648362798</v>
      </c>
      <c r="G28">
        <f t="shared" si="11"/>
        <v>17.960666637586442</v>
      </c>
    </row>
    <row r="29" spans="1:7">
      <c r="A29">
        <v>1.6</v>
      </c>
      <c r="B29">
        <f t="shared" si="9"/>
        <v>1.601</v>
      </c>
      <c r="C29">
        <f t="shared" si="10"/>
        <v>1.5990000000000002</v>
      </c>
      <c r="D29">
        <f t="shared" si="6"/>
        <v>17.334954386379742</v>
      </c>
      <c r="E29">
        <f t="shared" si="7"/>
        <v>17.354286100524288</v>
      </c>
      <c r="F29">
        <f t="shared" si="8"/>
        <v>17.315636215168695</v>
      </c>
      <c r="G29">
        <f t="shared" si="11"/>
        <v>19.324942677796386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J35" sqref="J35"/>
    </sheetView>
  </sheetViews>
  <sheetFormatPr baseColWidth="10" defaultRowHeight="15" x14ac:dyDescent="0"/>
  <sheetData>
    <row r="1" spans="1:2">
      <c r="A1" t="s">
        <v>23</v>
      </c>
    </row>
    <row r="3" spans="1:2">
      <c r="A3" t="s">
        <v>24</v>
      </c>
      <c r="B3" t="s">
        <v>25</v>
      </c>
    </row>
    <row r="4" spans="1:2">
      <c r="A4">
        <v>10</v>
      </c>
      <c r="B4">
        <v>-2083</v>
      </c>
    </row>
    <row r="5" spans="1:2">
      <c r="A5">
        <v>100</v>
      </c>
      <c r="B5">
        <v>31040</v>
      </c>
    </row>
    <row r="6" spans="1:2">
      <c r="A6">
        <v>200</v>
      </c>
      <c r="B6">
        <v>48587</v>
      </c>
    </row>
    <row r="7" spans="1:2">
      <c r="A7">
        <v>250</v>
      </c>
      <c r="B7">
        <v>49845</v>
      </c>
    </row>
    <row r="8" spans="1:2">
      <c r="A8">
        <v>300</v>
      </c>
      <c r="B8">
        <v>46146</v>
      </c>
    </row>
    <row r="9" spans="1:2">
      <c r="A9">
        <v>400</v>
      </c>
      <c r="B9">
        <v>23670</v>
      </c>
    </row>
    <row r="16" spans="1:2">
      <c r="A16" t="s">
        <v>29</v>
      </c>
    </row>
    <row r="17" spans="1:7">
      <c r="A17" t="s">
        <v>28</v>
      </c>
      <c r="B17" t="s">
        <v>2</v>
      </c>
      <c r="C17" t="s">
        <v>3</v>
      </c>
      <c r="D17" t="s">
        <v>27</v>
      </c>
      <c r="E17" t="s">
        <v>4</v>
      </c>
      <c r="F17" t="s">
        <v>5</v>
      </c>
      <c r="G17" t="s">
        <v>26</v>
      </c>
    </row>
    <row r="18" spans="1:7">
      <c r="A18">
        <v>14.527076087137804</v>
      </c>
      <c r="B18">
        <f>A18+0.001</f>
        <v>14.528076087137803</v>
      </c>
      <c r="C18">
        <f>A18-0.001</f>
        <v>14.526076087137804</v>
      </c>
      <c r="D18">
        <f>-1.0032*A18^2+477.22*A18-6720.9</f>
        <v>-4.344440640124958E-6</v>
      </c>
      <c r="E18">
        <f t="shared" ref="E18:F18" si="0">-1.0032*B18^2+477.22*B18-6720.9</f>
        <v>0.44806752689783025</v>
      </c>
      <c r="F18">
        <f t="shared" si="0"/>
        <v>-0.44807822217899229</v>
      </c>
      <c r="G18">
        <f>(E18-F18)/0.002</f>
        <v>448.07287453841127</v>
      </c>
    </row>
    <row r="19" spans="1:7">
      <c r="A19">
        <v>461.17069144372863</v>
      </c>
      <c r="B19">
        <f t="shared" ref="B19:B22" si="1">A19+0.001</f>
        <v>461.17169144372861</v>
      </c>
      <c r="C19">
        <f t="shared" ref="C19:C22" si="2">A19-0.001</f>
        <v>461.16969144372865</v>
      </c>
      <c r="D19">
        <f t="shared" ref="D19:D22" si="3">-1.0032*A19^2+477.22*A19-6720.9</f>
        <v>-1.7717996342980769E-4</v>
      </c>
      <c r="E19">
        <f t="shared" ref="E19:E22" si="4">-1.0032*B19^2+477.22*B19-6720.9</f>
        <v>-0.44825105849849933</v>
      </c>
      <c r="F19">
        <f t="shared" ref="F19:F22" si="5">-1.0032*C19^2+477.22*C19-6720.9</f>
        <v>0.44789469209536037</v>
      </c>
      <c r="G19">
        <f t="shared" ref="G19:G22" si="6">(E19-F19)/0.002</f>
        <v>-448.07287529692985</v>
      </c>
    </row>
    <row r="20" spans="1:7">
      <c r="A20">
        <v>237.84888357602523</v>
      </c>
      <c r="B20">
        <f t="shared" si="1"/>
        <v>237.84988357602523</v>
      </c>
      <c r="C20">
        <f t="shared" si="2"/>
        <v>237.84788357602523</v>
      </c>
      <c r="D20">
        <f t="shared" si="3"/>
        <v>50032.222109250397</v>
      </c>
      <c r="E20">
        <f t="shared" si="4"/>
        <v>50032.222108247188</v>
      </c>
      <c r="F20">
        <f t="shared" si="5"/>
        <v>50032.22210824721</v>
      </c>
      <c r="G20">
        <f t="shared" si="6"/>
        <v>-1.0913936421275139E-8</v>
      </c>
    </row>
    <row r="21" spans="1:7">
      <c r="A21">
        <f>A20+0.1</f>
        <v>237.94888357602522</v>
      </c>
      <c r="B21">
        <f t="shared" si="1"/>
        <v>237.94988357602523</v>
      </c>
      <c r="C21">
        <f t="shared" si="2"/>
        <v>237.94788357602522</v>
      </c>
      <c r="D21">
        <f t="shared" si="3"/>
        <v>50032.2120772497</v>
      </c>
      <c r="E21">
        <f t="shared" si="4"/>
        <v>50032.211875606496</v>
      </c>
      <c r="F21">
        <f t="shared" si="5"/>
        <v>50032.212276886516</v>
      </c>
      <c r="G21">
        <f t="shared" si="6"/>
        <v>-0.20064001000719145</v>
      </c>
    </row>
    <row r="22" spans="1:7">
      <c r="A22">
        <f>A20-0.1</f>
        <v>237.74888357602524</v>
      </c>
      <c r="B22">
        <f t="shared" si="1"/>
        <v>237.74988357602524</v>
      </c>
      <c r="C22">
        <f t="shared" si="2"/>
        <v>237.74788357602523</v>
      </c>
      <c r="D22">
        <f t="shared" si="3"/>
        <v>50032.21207725109</v>
      </c>
      <c r="E22">
        <f t="shared" si="4"/>
        <v>50032.212276887883</v>
      </c>
      <c r="F22">
        <f t="shared" si="5"/>
        <v>50032.2118756079</v>
      </c>
      <c r="G22">
        <f t="shared" si="6"/>
        <v>0.20063999181729741</v>
      </c>
    </row>
    <row r="24" spans="1:7">
      <c r="A24" t="s">
        <v>28</v>
      </c>
      <c r="B24" t="s">
        <v>2</v>
      </c>
      <c r="C24" t="s">
        <v>3</v>
      </c>
      <c r="D24" t="s">
        <v>27</v>
      </c>
      <c r="E24" t="s">
        <v>4</v>
      </c>
      <c r="F24" t="s">
        <v>5</v>
      </c>
      <c r="G24" t="s">
        <v>26</v>
      </c>
    </row>
    <row r="25" spans="1:7">
      <c r="A25">
        <v>0</v>
      </c>
      <c r="B25">
        <f>A25+0.001</f>
        <v>1E-3</v>
      </c>
      <c r="C25">
        <f>A25-0.001</f>
        <v>-1E-3</v>
      </c>
      <c r="D25">
        <f>-1.0032*A25^2+477.22*A25-6720.9</f>
        <v>-6720.9</v>
      </c>
      <c r="E25">
        <f t="shared" ref="E25" si="7">-1.0032*B25^2+477.22*B25-6720.9</f>
        <v>-6720.4227810031998</v>
      </c>
      <c r="F25">
        <f t="shared" ref="F25" si="8">-1.0032*C25^2+477.22*C25-6720.9</f>
        <v>-6721.3772210031993</v>
      </c>
      <c r="G25">
        <f>(E25-F25)/0.002</f>
        <v>477.21999999976106</v>
      </c>
    </row>
    <row r="26" spans="1:7">
      <c r="A26">
        <v>25</v>
      </c>
      <c r="B26">
        <f>A26+0.001</f>
        <v>25.001000000000001</v>
      </c>
      <c r="C26">
        <f>A26-0.001</f>
        <v>24.998999999999999</v>
      </c>
      <c r="D26">
        <f>-1.0032*A26^2+477.22*A26-6720.9</f>
        <v>4582.6000000000004</v>
      </c>
      <c r="E26">
        <f t="shared" ref="E26:E27" si="9">-1.0032*B26^2+477.22*B26-6720.9</f>
        <v>4583.0270589968004</v>
      </c>
      <c r="F26">
        <f t="shared" ref="F26:F27" si="10">-1.0032*C26^2+477.22*C26-6720.9</f>
        <v>4582.1729389968004</v>
      </c>
      <c r="G26">
        <f>(E26-F26)/0.002</f>
        <v>427.05999999998312</v>
      </c>
    </row>
    <row r="27" spans="1:7">
      <c r="A27">
        <v>50</v>
      </c>
      <c r="B27">
        <f t="shared" ref="B27:B45" si="11">A27+0.001</f>
        <v>50.000999999999998</v>
      </c>
      <c r="C27">
        <f t="shared" ref="C27:C45" si="12">A27-0.001</f>
        <v>49.999000000000002</v>
      </c>
      <c r="D27">
        <f t="shared" ref="D27:D45" si="13">-1.0032*A27^2+477.22*A27-6720.9</f>
        <v>14632.1</v>
      </c>
      <c r="E27">
        <f t="shared" si="9"/>
        <v>14632.476898996802</v>
      </c>
      <c r="F27">
        <f t="shared" si="10"/>
        <v>14631.723098996803</v>
      </c>
      <c r="G27">
        <f t="shared" ref="G27:G45" si="14">(E27-F27)/0.002</f>
        <v>376.89999999929569</v>
      </c>
    </row>
    <row r="28" spans="1:7">
      <c r="A28">
        <v>75</v>
      </c>
      <c r="B28">
        <f t="shared" si="11"/>
        <v>75.001000000000005</v>
      </c>
      <c r="C28">
        <f t="shared" si="12"/>
        <v>74.998999999999995</v>
      </c>
      <c r="D28">
        <f t="shared" si="13"/>
        <v>23427.599999999999</v>
      </c>
      <c r="E28">
        <f t="shared" ref="E28:E45" si="15">-1.0032*B28^2+477.22*B28-6720.9</f>
        <v>23427.926738996808</v>
      </c>
      <c r="F28">
        <f t="shared" ref="F28:F45" si="16">-1.0032*C28^2+477.22*C28-6720.9</f>
        <v>23427.2732589968</v>
      </c>
      <c r="G28">
        <f t="shared" si="14"/>
        <v>326.74000000406522</v>
      </c>
    </row>
    <row r="29" spans="1:7">
      <c r="A29">
        <v>100</v>
      </c>
      <c r="B29">
        <f t="shared" si="11"/>
        <v>100.001</v>
      </c>
      <c r="C29">
        <f t="shared" si="12"/>
        <v>99.998999999999995</v>
      </c>
      <c r="D29">
        <f t="shared" si="13"/>
        <v>30969.1</v>
      </c>
      <c r="E29">
        <f t="shared" si="15"/>
        <v>30969.376578996802</v>
      </c>
      <c r="F29">
        <f t="shared" si="16"/>
        <v>30968.823418996799</v>
      </c>
      <c r="G29">
        <f t="shared" si="14"/>
        <v>276.5800000015588</v>
      </c>
    </row>
    <row r="30" spans="1:7">
      <c r="A30">
        <v>125</v>
      </c>
      <c r="B30">
        <f t="shared" si="11"/>
        <v>125.001</v>
      </c>
      <c r="C30">
        <f t="shared" si="12"/>
        <v>124.999</v>
      </c>
      <c r="D30">
        <f t="shared" si="13"/>
        <v>37256.6</v>
      </c>
      <c r="E30">
        <f t="shared" si="15"/>
        <v>37256.826418996803</v>
      </c>
      <c r="F30">
        <f t="shared" si="16"/>
        <v>37256.373578996798</v>
      </c>
      <c r="G30">
        <f t="shared" si="14"/>
        <v>226.42000000269036</v>
      </c>
    </row>
    <row r="31" spans="1:7">
      <c r="A31">
        <v>150</v>
      </c>
      <c r="B31">
        <f t="shared" si="11"/>
        <v>150.001</v>
      </c>
      <c r="C31">
        <f t="shared" si="12"/>
        <v>149.999</v>
      </c>
      <c r="D31">
        <f t="shared" si="13"/>
        <v>42290.1</v>
      </c>
      <c r="E31">
        <f t="shared" si="15"/>
        <v>42290.276258996797</v>
      </c>
      <c r="F31">
        <f t="shared" si="16"/>
        <v>42289.923738996797</v>
      </c>
      <c r="G31">
        <f t="shared" si="14"/>
        <v>176.26000000018394</v>
      </c>
    </row>
    <row r="32" spans="1:7">
      <c r="A32">
        <v>175</v>
      </c>
      <c r="B32">
        <f t="shared" si="11"/>
        <v>175.001</v>
      </c>
      <c r="C32">
        <f t="shared" si="12"/>
        <v>174.999</v>
      </c>
      <c r="D32">
        <f t="shared" si="13"/>
        <v>46069.599999999999</v>
      </c>
      <c r="E32">
        <f t="shared" si="15"/>
        <v>46069.726098996798</v>
      </c>
      <c r="F32">
        <f t="shared" si="16"/>
        <v>46069.473898996795</v>
      </c>
      <c r="G32">
        <f t="shared" si="14"/>
        <v>126.10000000131549</v>
      </c>
    </row>
    <row r="33" spans="1:7">
      <c r="A33">
        <v>200</v>
      </c>
      <c r="B33">
        <f t="shared" si="11"/>
        <v>200.001</v>
      </c>
      <c r="C33">
        <f t="shared" si="12"/>
        <v>199.999</v>
      </c>
      <c r="D33">
        <f t="shared" si="13"/>
        <v>48595.099999999991</v>
      </c>
      <c r="E33">
        <f t="shared" si="15"/>
        <v>48595.175938996792</v>
      </c>
      <c r="F33">
        <f t="shared" si="16"/>
        <v>48595.024058996794</v>
      </c>
      <c r="G33">
        <f t="shared" si="14"/>
        <v>75.939999998809071</v>
      </c>
    </row>
    <row r="34" spans="1:7">
      <c r="A34">
        <v>225</v>
      </c>
      <c r="B34">
        <f t="shared" si="11"/>
        <v>225.001</v>
      </c>
      <c r="C34">
        <f t="shared" si="12"/>
        <v>224.999</v>
      </c>
      <c r="D34">
        <f t="shared" si="13"/>
        <v>49866.599999999991</v>
      </c>
      <c r="E34">
        <f t="shared" si="15"/>
        <v>49866.625778996808</v>
      </c>
      <c r="F34">
        <f t="shared" si="16"/>
        <v>49866.5742189968</v>
      </c>
      <c r="G34">
        <f t="shared" si="14"/>
        <v>25.780000003578607</v>
      </c>
    </row>
    <row r="35" spans="1:7">
      <c r="A35">
        <v>250</v>
      </c>
      <c r="B35">
        <f t="shared" si="11"/>
        <v>250.001</v>
      </c>
      <c r="C35">
        <f t="shared" si="12"/>
        <v>249.999</v>
      </c>
      <c r="D35">
        <f t="shared" si="13"/>
        <v>49884.099999999991</v>
      </c>
      <c r="E35">
        <f t="shared" si="15"/>
        <v>49884.075618996809</v>
      </c>
      <c r="F35">
        <f t="shared" si="16"/>
        <v>49884.124378996792</v>
      </c>
      <c r="G35">
        <f t="shared" si="14"/>
        <v>-24.379999991651857</v>
      </c>
    </row>
    <row r="36" spans="1:7">
      <c r="A36">
        <v>275</v>
      </c>
      <c r="B36">
        <f t="shared" si="11"/>
        <v>275.00099999999998</v>
      </c>
      <c r="C36">
        <f t="shared" si="12"/>
        <v>274.99900000000002</v>
      </c>
      <c r="D36">
        <f t="shared" si="13"/>
        <v>48647.6</v>
      </c>
      <c r="E36">
        <f t="shared" si="15"/>
        <v>48647.525458996817</v>
      </c>
      <c r="F36">
        <f t="shared" si="16"/>
        <v>48647.674538996805</v>
      </c>
      <c r="G36">
        <f t="shared" si="14"/>
        <v>-74.539999994158279</v>
      </c>
    </row>
    <row r="37" spans="1:7">
      <c r="A37">
        <v>300</v>
      </c>
      <c r="B37">
        <f t="shared" si="11"/>
        <v>300.00099999999998</v>
      </c>
      <c r="C37">
        <f t="shared" si="12"/>
        <v>299.99900000000002</v>
      </c>
      <c r="D37">
        <f t="shared" si="13"/>
        <v>46157.099999999984</v>
      </c>
      <c r="E37">
        <f t="shared" si="15"/>
        <v>46156.975298996804</v>
      </c>
      <c r="F37">
        <f t="shared" si="16"/>
        <v>46157.224698996804</v>
      </c>
      <c r="G37">
        <f t="shared" si="14"/>
        <v>-124.70000000030268</v>
      </c>
    </row>
    <row r="38" spans="1:7">
      <c r="A38">
        <v>325</v>
      </c>
      <c r="B38">
        <f t="shared" si="11"/>
        <v>325.00099999999998</v>
      </c>
      <c r="C38">
        <f t="shared" si="12"/>
        <v>324.99900000000002</v>
      </c>
      <c r="D38">
        <f t="shared" si="13"/>
        <v>42412.599999999984</v>
      </c>
      <c r="E38">
        <f t="shared" si="15"/>
        <v>42412.425138996805</v>
      </c>
      <c r="F38">
        <f t="shared" si="16"/>
        <v>42412.774858996803</v>
      </c>
      <c r="G38">
        <f t="shared" si="14"/>
        <v>-174.85999999917112</v>
      </c>
    </row>
    <row r="39" spans="1:7">
      <c r="A39">
        <v>350</v>
      </c>
      <c r="B39">
        <f t="shared" si="11"/>
        <v>350.00099999999998</v>
      </c>
      <c r="C39">
        <f t="shared" si="12"/>
        <v>349.99900000000002</v>
      </c>
      <c r="D39">
        <f t="shared" si="13"/>
        <v>37414.099999999984</v>
      </c>
      <c r="E39">
        <f t="shared" si="15"/>
        <v>37413.874978996791</v>
      </c>
      <c r="F39">
        <f t="shared" si="16"/>
        <v>37414.325018996802</v>
      </c>
      <c r="G39">
        <f t="shared" si="14"/>
        <v>-225.02000000531552</v>
      </c>
    </row>
    <row r="40" spans="1:7">
      <c r="A40">
        <v>375</v>
      </c>
      <c r="B40">
        <f t="shared" si="11"/>
        <v>375.00099999999998</v>
      </c>
      <c r="C40">
        <f t="shared" si="12"/>
        <v>374.99900000000002</v>
      </c>
      <c r="D40">
        <f t="shared" si="13"/>
        <v>31161.599999999999</v>
      </c>
      <c r="E40">
        <f t="shared" si="15"/>
        <v>31161.324818996822</v>
      </c>
      <c r="F40">
        <f t="shared" si="16"/>
        <v>31161.875178996816</v>
      </c>
      <c r="G40">
        <f t="shared" si="14"/>
        <v>-275.17999999690801</v>
      </c>
    </row>
    <row r="41" spans="1:7">
      <c r="A41">
        <v>400</v>
      </c>
      <c r="B41">
        <f t="shared" si="11"/>
        <v>400.00099999999998</v>
      </c>
      <c r="C41">
        <f t="shared" si="12"/>
        <v>399.99900000000002</v>
      </c>
      <c r="D41">
        <f t="shared" si="13"/>
        <v>23655.099999999969</v>
      </c>
      <c r="E41">
        <f t="shared" si="15"/>
        <v>23654.774658996808</v>
      </c>
      <c r="F41">
        <f t="shared" si="16"/>
        <v>23655.4253389968</v>
      </c>
      <c r="G41">
        <f t="shared" si="14"/>
        <v>-325.33999999577645</v>
      </c>
    </row>
    <row r="42" spans="1:7">
      <c r="A42">
        <v>425</v>
      </c>
      <c r="B42">
        <f t="shared" si="11"/>
        <v>425.00099999999998</v>
      </c>
      <c r="C42">
        <f t="shared" si="12"/>
        <v>424.99900000000002</v>
      </c>
      <c r="D42">
        <f t="shared" si="13"/>
        <v>14894.599999999971</v>
      </c>
      <c r="E42">
        <f t="shared" si="15"/>
        <v>14894.224498996797</v>
      </c>
      <c r="F42">
        <f t="shared" si="16"/>
        <v>14894.975498996786</v>
      </c>
      <c r="G42">
        <f t="shared" si="14"/>
        <v>-375.4999999946449</v>
      </c>
    </row>
    <row r="43" spans="1:7">
      <c r="A43">
        <v>450</v>
      </c>
      <c r="B43">
        <f t="shared" si="11"/>
        <v>450.00099999999998</v>
      </c>
      <c r="C43">
        <f t="shared" si="12"/>
        <v>449.99900000000002</v>
      </c>
      <c r="D43">
        <f t="shared" si="13"/>
        <v>4880.0999999999713</v>
      </c>
      <c r="E43">
        <f t="shared" si="15"/>
        <v>4879.6743389968124</v>
      </c>
      <c r="F43">
        <f t="shared" si="16"/>
        <v>4880.5256589967994</v>
      </c>
      <c r="G43">
        <f t="shared" si="14"/>
        <v>-425.65999999351334</v>
      </c>
    </row>
    <row r="44" spans="1:7">
      <c r="A44">
        <v>475</v>
      </c>
      <c r="B44">
        <f t="shared" si="11"/>
        <v>475.00099999999998</v>
      </c>
      <c r="C44">
        <f t="shared" si="12"/>
        <v>474.99900000000002</v>
      </c>
      <c r="D44">
        <f t="shared" si="13"/>
        <v>-6388.4000000000287</v>
      </c>
      <c r="E44">
        <f t="shared" si="15"/>
        <v>-6388.8758210032011</v>
      </c>
      <c r="F44">
        <f t="shared" si="16"/>
        <v>-6387.9241810032163</v>
      </c>
      <c r="G44">
        <f t="shared" si="14"/>
        <v>-475.81999999238178</v>
      </c>
    </row>
    <row r="45" spans="1:7">
      <c r="A45">
        <v>500</v>
      </c>
      <c r="B45">
        <f t="shared" si="11"/>
        <v>500.00099999999998</v>
      </c>
      <c r="C45">
        <f t="shared" si="12"/>
        <v>499.99900000000002</v>
      </c>
      <c r="D45">
        <f t="shared" si="13"/>
        <v>-18910.900000000031</v>
      </c>
      <c r="E45">
        <f t="shared" si="15"/>
        <v>-18911.425981003216</v>
      </c>
      <c r="F45">
        <f t="shared" si="16"/>
        <v>-18910.374021003234</v>
      </c>
      <c r="G45">
        <f t="shared" si="14"/>
        <v>-525.97999999125022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15" sqref="H15"/>
    </sheetView>
  </sheetViews>
  <sheetFormatPr baseColWidth="10" defaultRowHeight="15" x14ac:dyDescent="0"/>
  <sheetData>
    <row r="1" spans="1:7">
      <c r="A1" t="s">
        <v>33</v>
      </c>
    </row>
    <row r="2" spans="1:7">
      <c r="A2" t="s">
        <v>30</v>
      </c>
      <c r="B2" t="s">
        <v>34</v>
      </c>
      <c r="C2" t="s">
        <v>32</v>
      </c>
      <c r="D2" t="s">
        <v>31</v>
      </c>
      <c r="E2" t="s">
        <v>35</v>
      </c>
      <c r="F2" t="s">
        <v>36</v>
      </c>
      <c r="G2" t="s">
        <v>37</v>
      </c>
    </row>
    <row r="3" spans="1:7">
      <c r="A3">
        <v>0.5</v>
      </c>
      <c r="B3">
        <f>A3+0.001</f>
        <v>0.501</v>
      </c>
      <c r="C3">
        <f>A3-0.001</f>
        <v>0.499</v>
      </c>
      <c r="D3">
        <f>10000/A3+500+300*A3</f>
        <v>20650</v>
      </c>
      <c r="E3">
        <f t="shared" ref="E3:F3" si="0">10000/B3+500+300*B3</f>
        <v>20610.379840319361</v>
      </c>
      <c r="F3">
        <f t="shared" si="0"/>
        <v>20689.780160320643</v>
      </c>
      <c r="G3">
        <f>(E3-F3)/0.002</f>
        <v>-39700.160000640608</v>
      </c>
    </row>
    <row r="4" spans="1:7">
      <c r="A4">
        <v>1</v>
      </c>
      <c r="B4">
        <f t="shared" ref="B4:B24" si="1">A4+0.001</f>
        <v>1.0009999999999999</v>
      </c>
      <c r="C4">
        <f t="shared" ref="C4:C20" si="2">A4-0.001</f>
        <v>0.999</v>
      </c>
      <c r="D4">
        <f t="shared" ref="D4:D24" si="3">10000/A4+500+300*A4</f>
        <v>10800</v>
      </c>
      <c r="E4">
        <f t="shared" ref="E4:E20" si="4">10000/B4+500+300*B4</f>
        <v>10790.30999000999</v>
      </c>
      <c r="F4">
        <f t="shared" ref="F4:F20" si="5">10000/C4+500+300*C4</f>
        <v>10809.710010010011</v>
      </c>
      <c r="G4">
        <f t="shared" ref="G4:G20" si="6">(E4-F4)/0.002</f>
        <v>-9700.0100000104794</v>
      </c>
    </row>
    <row r="5" spans="1:7">
      <c r="A5">
        <v>1.5</v>
      </c>
      <c r="B5">
        <f t="shared" si="1"/>
        <v>1.5009999999999999</v>
      </c>
      <c r="C5">
        <f t="shared" si="2"/>
        <v>1.4990000000000001</v>
      </c>
      <c r="D5">
        <f t="shared" si="3"/>
        <v>7616.666666666667</v>
      </c>
      <c r="E5">
        <f t="shared" si="4"/>
        <v>7612.5251832111935</v>
      </c>
      <c r="F5">
        <f t="shared" si="5"/>
        <v>7620.8140760506994</v>
      </c>
      <c r="G5">
        <f t="shared" si="6"/>
        <v>-4144.4464197529669</v>
      </c>
    </row>
    <row r="6" spans="1:7">
      <c r="A6">
        <v>2</v>
      </c>
      <c r="B6">
        <f t="shared" si="1"/>
        <v>2.0009999999999999</v>
      </c>
      <c r="C6">
        <f t="shared" si="2"/>
        <v>1.9990000000000001</v>
      </c>
      <c r="D6">
        <f t="shared" si="3"/>
        <v>6100</v>
      </c>
      <c r="E6">
        <f t="shared" si="4"/>
        <v>6097.8012493753131</v>
      </c>
      <c r="F6">
        <f t="shared" si="5"/>
        <v>6102.2012506253122</v>
      </c>
      <c r="G6">
        <f t="shared" si="6"/>
        <v>-2200.0006249995749</v>
      </c>
    </row>
    <row r="7" spans="1:7">
      <c r="A7">
        <v>2.5</v>
      </c>
      <c r="B7">
        <f t="shared" si="1"/>
        <v>2.5009999999999999</v>
      </c>
      <c r="C7">
        <f t="shared" si="2"/>
        <v>2.4990000000000001</v>
      </c>
      <c r="D7">
        <f t="shared" si="3"/>
        <v>5250</v>
      </c>
      <c r="E7">
        <f t="shared" si="4"/>
        <v>5248.7006397441028</v>
      </c>
      <c r="F7">
        <f t="shared" si="5"/>
        <v>5251.3006402561023</v>
      </c>
      <c r="G7">
        <f t="shared" si="6"/>
        <v>-1300.0002559997483</v>
      </c>
    </row>
    <row r="8" spans="1:7">
      <c r="A8">
        <v>3</v>
      </c>
      <c r="B8">
        <f t="shared" si="1"/>
        <v>3.0009999999999999</v>
      </c>
      <c r="C8">
        <f t="shared" si="2"/>
        <v>2.9990000000000001</v>
      </c>
      <c r="D8">
        <f t="shared" si="3"/>
        <v>4733.3333333333339</v>
      </c>
      <c r="E8">
        <f t="shared" si="4"/>
        <v>4732.5225924691767</v>
      </c>
      <c r="F8">
        <f t="shared" si="5"/>
        <v>4734.1448149383123</v>
      </c>
      <c r="G8">
        <f t="shared" si="6"/>
        <v>-811.11123456776113</v>
      </c>
    </row>
    <row r="9" spans="1:7">
      <c r="A9">
        <v>3.5</v>
      </c>
      <c r="B9">
        <f t="shared" si="1"/>
        <v>3.5009999999999999</v>
      </c>
      <c r="C9">
        <f t="shared" si="2"/>
        <v>3.4990000000000001</v>
      </c>
      <c r="D9">
        <f t="shared" si="3"/>
        <v>4407.1428571428569</v>
      </c>
      <c r="E9">
        <f t="shared" si="4"/>
        <v>4406.6267637817764</v>
      </c>
      <c r="F9">
        <f t="shared" si="5"/>
        <v>4407.6594169762793</v>
      </c>
      <c r="G9">
        <f t="shared" si="6"/>
        <v>-516.32659725146368</v>
      </c>
    </row>
    <row r="10" spans="1:7">
      <c r="A10">
        <v>4</v>
      </c>
      <c r="B10">
        <f t="shared" si="1"/>
        <v>4.0010000000000003</v>
      </c>
      <c r="C10">
        <f t="shared" si="2"/>
        <v>3.9990000000000001</v>
      </c>
      <c r="D10">
        <f t="shared" si="3"/>
        <v>4200</v>
      </c>
      <c r="E10">
        <f t="shared" si="4"/>
        <v>4199.6751562109475</v>
      </c>
      <c r="F10">
        <f t="shared" si="5"/>
        <v>4200.3251562890719</v>
      </c>
      <c r="G10">
        <f t="shared" si="6"/>
        <v>-325.00003906216079</v>
      </c>
    </row>
    <row r="11" spans="1:7">
      <c r="A11">
        <v>4.5</v>
      </c>
      <c r="B11">
        <f t="shared" si="1"/>
        <v>4.5010000000000003</v>
      </c>
      <c r="C11">
        <f t="shared" si="2"/>
        <v>4.4989999999999997</v>
      </c>
      <c r="D11">
        <f t="shared" si="3"/>
        <v>4072.2222222222222</v>
      </c>
      <c r="E11">
        <f t="shared" si="4"/>
        <v>4072.0285047767161</v>
      </c>
      <c r="F11">
        <f t="shared" si="5"/>
        <v>4072.4161591464772</v>
      </c>
      <c r="G11">
        <f t="shared" si="6"/>
        <v>-193.82718488054707</v>
      </c>
    </row>
    <row r="12" spans="1:7">
      <c r="A12">
        <v>5</v>
      </c>
      <c r="B12">
        <f t="shared" si="1"/>
        <v>5.0010000000000003</v>
      </c>
      <c r="C12">
        <f t="shared" si="2"/>
        <v>4.9989999999999997</v>
      </c>
      <c r="D12">
        <f t="shared" si="3"/>
        <v>4000</v>
      </c>
      <c r="E12">
        <f t="shared" si="4"/>
        <v>3999.9000799840032</v>
      </c>
      <c r="F12">
        <f t="shared" si="5"/>
        <v>4000.1000800160032</v>
      </c>
      <c r="G12">
        <f t="shared" si="6"/>
        <v>-100.00001599996722</v>
      </c>
    </row>
    <row r="13" spans="1:7">
      <c r="A13">
        <v>5.5</v>
      </c>
      <c r="B13">
        <f t="shared" si="1"/>
        <v>5.5010000000000003</v>
      </c>
      <c r="C13">
        <f t="shared" si="2"/>
        <v>5.4989999999999997</v>
      </c>
      <c r="D13">
        <f t="shared" si="3"/>
        <v>3968.181818181818</v>
      </c>
      <c r="E13">
        <f t="shared" si="4"/>
        <v>3968.1512997636792</v>
      </c>
      <c r="F13">
        <f t="shared" si="5"/>
        <v>3968.2124568103291</v>
      </c>
      <c r="G13">
        <f t="shared" si="6"/>
        <v>-30.578523324948037</v>
      </c>
    </row>
    <row r="14" spans="1:7">
      <c r="A14">
        <v>6</v>
      </c>
      <c r="B14">
        <f t="shared" si="1"/>
        <v>6.0010000000000003</v>
      </c>
      <c r="C14">
        <f t="shared" si="2"/>
        <v>5.9989999999999997</v>
      </c>
      <c r="D14">
        <f t="shared" si="3"/>
        <v>3966.666666666667</v>
      </c>
      <c r="E14">
        <f t="shared" si="4"/>
        <v>3966.6889351774707</v>
      </c>
      <c r="F14">
        <f t="shared" si="5"/>
        <v>3966.6444907484579</v>
      </c>
      <c r="G14">
        <f t="shared" si="6"/>
        <v>22.222214506427918</v>
      </c>
    </row>
    <row r="15" spans="1:7">
      <c r="A15">
        <v>6.5</v>
      </c>
      <c r="B15">
        <f t="shared" si="1"/>
        <v>6.5010000000000003</v>
      </c>
      <c r="C15">
        <f t="shared" si="2"/>
        <v>6.4989999999999997</v>
      </c>
      <c r="D15">
        <f t="shared" si="3"/>
        <v>3988.4615384615386</v>
      </c>
      <c r="E15">
        <f t="shared" si="4"/>
        <v>3988.5248884786956</v>
      </c>
      <c r="F15">
        <f t="shared" si="5"/>
        <v>3988.3982612709647</v>
      </c>
      <c r="G15">
        <f t="shared" si="6"/>
        <v>63.313603865481127</v>
      </c>
    </row>
    <row r="16" spans="1:7">
      <c r="A16">
        <v>7</v>
      </c>
      <c r="B16">
        <f t="shared" si="1"/>
        <v>7.0010000000000003</v>
      </c>
      <c r="C16">
        <f t="shared" si="2"/>
        <v>6.9989999999999997</v>
      </c>
      <c r="D16">
        <f t="shared" si="3"/>
        <v>4028.5714285714284</v>
      </c>
      <c r="E16">
        <f t="shared" si="4"/>
        <v>4028.6673760891299</v>
      </c>
      <c r="F16">
        <f t="shared" si="5"/>
        <v>4028.4755393627661</v>
      </c>
      <c r="G16">
        <f t="shared" si="6"/>
        <v>95.918363181908717</v>
      </c>
    </row>
    <row r="17" spans="1:7">
      <c r="A17">
        <v>7.5</v>
      </c>
      <c r="B17">
        <f t="shared" si="1"/>
        <v>7.5010000000000003</v>
      </c>
      <c r="C17">
        <f t="shared" si="2"/>
        <v>7.4989999999999997</v>
      </c>
      <c r="D17">
        <f t="shared" si="3"/>
        <v>4083.333333333333</v>
      </c>
      <c r="E17">
        <f t="shared" si="4"/>
        <v>4083.4555792560996</v>
      </c>
      <c r="F17">
        <f t="shared" si="5"/>
        <v>4083.2111348179756</v>
      </c>
      <c r="G17">
        <f t="shared" si="6"/>
        <v>122.22221906199593</v>
      </c>
    </row>
    <row r="18" spans="1:7">
      <c r="A18">
        <v>8</v>
      </c>
      <c r="B18">
        <f t="shared" si="1"/>
        <v>8.0009999999999994</v>
      </c>
      <c r="C18">
        <f t="shared" si="2"/>
        <v>7.9989999999999997</v>
      </c>
      <c r="D18">
        <f t="shared" si="3"/>
        <v>4150</v>
      </c>
      <c r="E18">
        <f t="shared" si="4"/>
        <v>4150.1437695288087</v>
      </c>
      <c r="F18">
        <f t="shared" si="5"/>
        <v>4149.8562695336914</v>
      </c>
      <c r="G18">
        <f t="shared" si="6"/>
        <v>143.74999755864337</v>
      </c>
    </row>
    <row r="19" spans="1:7">
      <c r="A19">
        <v>8.5</v>
      </c>
      <c r="B19">
        <f t="shared" si="1"/>
        <v>8.5009999999999994</v>
      </c>
      <c r="C19">
        <f t="shared" si="2"/>
        <v>8.4990000000000006</v>
      </c>
      <c r="D19">
        <f t="shared" si="3"/>
        <v>4226.4705882352937</v>
      </c>
      <c r="E19">
        <f t="shared" si="4"/>
        <v>4226.6321962122101</v>
      </c>
      <c r="F19">
        <f t="shared" si="5"/>
        <v>4226.3090128250387</v>
      </c>
      <c r="G19">
        <f t="shared" si="6"/>
        <v>161.5916935857058</v>
      </c>
    </row>
    <row r="20" spans="1:7">
      <c r="A20">
        <v>9</v>
      </c>
      <c r="B20">
        <f t="shared" si="1"/>
        <v>9.0009999999999994</v>
      </c>
      <c r="C20">
        <f t="shared" si="2"/>
        <v>8.9990000000000006</v>
      </c>
      <c r="D20">
        <f t="shared" si="3"/>
        <v>4311.1111111111113</v>
      </c>
      <c r="E20">
        <f t="shared" si="4"/>
        <v>4311.2876680368845</v>
      </c>
      <c r="F20">
        <f t="shared" si="5"/>
        <v>4310.9345816201803</v>
      </c>
      <c r="G20">
        <f t="shared" si="6"/>
        <v>176.54320835208637</v>
      </c>
    </row>
    <row r="21" spans="1:7">
      <c r="A21">
        <v>9.5</v>
      </c>
      <c r="B21">
        <f t="shared" si="1"/>
        <v>9.5009999999999994</v>
      </c>
      <c r="C21">
        <f t="shared" ref="C21:C22" si="7">A21-0.001</f>
        <v>9.4990000000000006</v>
      </c>
      <c r="D21">
        <f t="shared" si="3"/>
        <v>4402.6315789473683</v>
      </c>
      <c r="E21">
        <f t="shared" ref="E21:E22" si="8">10000/B21+500+300*B21</f>
        <v>4402.8207872855492</v>
      </c>
      <c r="F21">
        <f t="shared" ref="F21:F22" si="9">10000/C21+500+300*C21</f>
        <v>4402.4423939362041</v>
      </c>
      <c r="G21">
        <f t="shared" ref="G21:G22" si="10">(E21-F21)/0.002</f>
        <v>189.19667467253021</v>
      </c>
    </row>
    <row r="22" spans="1:7">
      <c r="A22">
        <v>10</v>
      </c>
      <c r="B22">
        <f t="shared" si="1"/>
        <v>10.000999999999999</v>
      </c>
      <c r="C22">
        <f t="shared" si="7"/>
        <v>9.9990000000000006</v>
      </c>
      <c r="D22">
        <f t="shared" si="3"/>
        <v>4500</v>
      </c>
      <c r="E22">
        <f t="shared" si="8"/>
        <v>4500.200009999</v>
      </c>
      <c r="F22">
        <f t="shared" si="9"/>
        <v>4499.8000100010004</v>
      </c>
      <c r="G22">
        <f t="shared" si="10"/>
        <v>199.99999899982868</v>
      </c>
    </row>
    <row r="24" spans="1:7">
      <c r="A24">
        <v>5.773502788279572</v>
      </c>
      <c r="B24">
        <f t="shared" si="1"/>
        <v>5.7745027882795723</v>
      </c>
      <c r="C24">
        <f t="shared" ref="C24" si="11">A24-0.001</f>
        <v>5.7725027882795716</v>
      </c>
      <c r="D24">
        <f t="shared" si="3"/>
        <v>3964.1016151377553</v>
      </c>
      <c r="E24">
        <f t="shared" ref="E24" si="12">10000/B24+500+300*B24</f>
        <v>3964.1016671002944</v>
      </c>
      <c r="F24">
        <f t="shared" ref="F24" si="13">10000/C24+500+300*C24</f>
        <v>3964.1016670982617</v>
      </c>
      <c r="G24">
        <f t="shared" ref="G24" si="14">(E24-F24)/0.002</f>
        <v>1.0163603292312473E-6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2</vt:lpstr>
      <vt:lpstr>Example 3</vt:lpstr>
      <vt:lpstr>Example 4</vt:lpstr>
      <vt:lpstr>Example 5</vt:lpstr>
      <vt:lpstr>Example 6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2012-05-09T21:56:14Z</dcterms:created>
  <dcterms:modified xsi:type="dcterms:W3CDTF">2013-05-22T20:38:31Z</dcterms:modified>
</cp:coreProperties>
</file>