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500" yWindow="1760" windowWidth="14300" windowHeight="11180" tabRatio="500"/>
  </bookViews>
  <sheets>
    <sheet name="Example 1" sheetId="1" r:id="rId1"/>
    <sheet name="Example 2" sheetId="2" r:id="rId2"/>
    <sheet name="Example 3" sheetId="3" r:id="rId3"/>
    <sheet name="Example 4" sheetId="4" r:id="rId4"/>
    <sheet name="Example 6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5" l="1"/>
  <c r="G3" i="5"/>
  <c r="G2" i="5"/>
  <c r="B4" i="4"/>
  <c r="B7" i="4"/>
  <c r="C7" i="4"/>
  <c r="D7" i="4"/>
  <c r="B8" i="4"/>
  <c r="C8" i="4"/>
  <c r="D8" i="4"/>
  <c r="B9" i="4"/>
  <c r="C9" i="4"/>
  <c r="D9" i="4"/>
  <c r="B10" i="4"/>
  <c r="C10" i="4"/>
  <c r="D10" i="4"/>
  <c r="B11" i="4"/>
  <c r="C11" i="4"/>
  <c r="D11" i="4"/>
  <c r="B12" i="4"/>
  <c r="C12" i="4"/>
  <c r="D12" i="4"/>
  <c r="B13" i="4"/>
  <c r="C13" i="4"/>
  <c r="D13" i="4"/>
  <c r="B14" i="4"/>
  <c r="C14" i="4"/>
  <c r="D14" i="4"/>
  <c r="B15" i="4"/>
  <c r="C15" i="4"/>
  <c r="D15" i="4"/>
  <c r="B16" i="4"/>
  <c r="C16" i="4"/>
  <c r="D16" i="4"/>
  <c r="B17" i="4"/>
  <c r="C17" i="4"/>
  <c r="D17" i="4"/>
  <c r="B18" i="4"/>
  <c r="C18" i="4"/>
  <c r="D18" i="4"/>
  <c r="B19" i="4"/>
  <c r="C19" i="4"/>
  <c r="D19" i="4"/>
  <c r="B20" i="4"/>
  <c r="C20" i="4"/>
  <c r="D20" i="4"/>
  <c r="B21" i="4"/>
  <c r="C21" i="4"/>
  <c r="D21" i="4"/>
  <c r="B22" i="4"/>
  <c r="C22" i="4"/>
  <c r="D22" i="4"/>
  <c r="B23" i="4"/>
  <c r="C23" i="4"/>
  <c r="D23" i="4"/>
  <c r="B24" i="4"/>
  <c r="C24" i="4"/>
  <c r="D24" i="4"/>
  <c r="B25" i="4"/>
  <c r="C25" i="4"/>
  <c r="D25" i="4"/>
  <c r="B26" i="4"/>
  <c r="C26" i="4"/>
  <c r="D26" i="4"/>
  <c r="B27" i="4"/>
  <c r="C27" i="4"/>
  <c r="D27" i="4"/>
  <c r="B28" i="4"/>
  <c r="C28" i="4"/>
  <c r="D28" i="4"/>
  <c r="B29" i="4"/>
  <c r="C29" i="4"/>
  <c r="D29" i="4"/>
  <c r="B30" i="4"/>
  <c r="C30" i="4"/>
  <c r="D30" i="4"/>
  <c r="B31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B37" i="4"/>
  <c r="C37" i="4"/>
  <c r="D37" i="4"/>
  <c r="B38" i="4"/>
  <c r="C38" i="4"/>
  <c r="D38" i="4"/>
  <c r="B39" i="4"/>
  <c r="C39" i="4"/>
  <c r="D39" i="4"/>
  <c r="B40" i="4"/>
  <c r="C40" i="4"/>
  <c r="D40" i="4"/>
  <c r="B41" i="4"/>
  <c r="C41" i="4"/>
  <c r="D41" i="4"/>
  <c r="B42" i="4"/>
  <c r="C42" i="4"/>
  <c r="D42" i="4"/>
  <c r="B43" i="4"/>
  <c r="C43" i="4"/>
  <c r="D43" i="4"/>
  <c r="B44" i="4"/>
  <c r="C44" i="4"/>
  <c r="D44" i="4"/>
  <c r="B45" i="4"/>
  <c r="C45" i="4"/>
  <c r="D45" i="4"/>
  <c r="B46" i="4"/>
  <c r="C46" i="4"/>
  <c r="D46" i="4"/>
  <c r="B47" i="4"/>
  <c r="C47" i="4"/>
  <c r="D47" i="4"/>
  <c r="B48" i="4"/>
  <c r="C48" i="4"/>
  <c r="D48" i="4"/>
  <c r="B49" i="4"/>
  <c r="C49" i="4"/>
  <c r="D49" i="4"/>
  <c r="B50" i="4"/>
  <c r="C50" i="4"/>
  <c r="D50" i="4"/>
  <c r="B51" i="4"/>
  <c r="C51" i="4"/>
  <c r="D51" i="4"/>
  <c r="B52" i="4"/>
  <c r="C52" i="4"/>
  <c r="D52" i="4"/>
  <c r="B53" i="4"/>
  <c r="C53" i="4"/>
  <c r="D53" i="4"/>
  <c r="B54" i="4"/>
  <c r="C54" i="4"/>
  <c r="D54" i="4"/>
  <c r="B55" i="4"/>
  <c r="C55" i="4"/>
  <c r="D55" i="4"/>
  <c r="B56" i="4"/>
  <c r="C56" i="4"/>
  <c r="D56" i="4"/>
  <c r="B57" i="4"/>
  <c r="C57" i="4"/>
  <c r="D57" i="4"/>
  <c r="B58" i="4"/>
  <c r="C58" i="4"/>
  <c r="D58" i="4"/>
  <c r="B59" i="4"/>
  <c r="C59" i="4"/>
  <c r="D59" i="4"/>
  <c r="B60" i="4"/>
  <c r="C60" i="4"/>
  <c r="D60" i="4"/>
  <c r="B61" i="4"/>
  <c r="C61" i="4"/>
  <c r="D61" i="4"/>
  <c r="B62" i="4"/>
  <c r="C62" i="4"/>
  <c r="D62" i="4"/>
  <c r="B63" i="4"/>
  <c r="C63" i="4"/>
  <c r="D63" i="4"/>
  <c r="B64" i="4"/>
  <c r="C64" i="4"/>
  <c r="D64" i="4"/>
  <c r="B65" i="4"/>
  <c r="C65" i="4"/>
  <c r="D65" i="4"/>
  <c r="B66" i="4"/>
  <c r="C66" i="4"/>
  <c r="D66" i="4"/>
  <c r="B67" i="4"/>
  <c r="C67" i="4"/>
  <c r="D67" i="4"/>
  <c r="B68" i="4"/>
  <c r="C68" i="4"/>
  <c r="D68" i="4"/>
  <c r="B69" i="4"/>
  <c r="C69" i="4"/>
  <c r="D69" i="4"/>
  <c r="B70" i="4"/>
  <c r="C70" i="4"/>
  <c r="D70" i="4"/>
  <c r="B71" i="4"/>
  <c r="C71" i="4"/>
  <c r="D71" i="4"/>
  <c r="B72" i="4"/>
  <c r="C72" i="4"/>
  <c r="D72" i="4"/>
  <c r="B73" i="4"/>
  <c r="C73" i="4"/>
  <c r="D73" i="4"/>
  <c r="B74" i="4"/>
  <c r="C74" i="4"/>
  <c r="D74" i="4"/>
  <c r="B75" i="4"/>
  <c r="C75" i="4"/>
  <c r="D75" i="4"/>
  <c r="B76" i="4"/>
  <c r="C76" i="4"/>
  <c r="D76" i="4"/>
  <c r="B77" i="4"/>
  <c r="C77" i="4"/>
  <c r="D77" i="4"/>
  <c r="B78" i="4"/>
  <c r="C78" i="4"/>
  <c r="D78" i="4"/>
  <c r="B79" i="4"/>
  <c r="C79" i="4"/>
  <c r="D79" i="4"/>
  <c r="B80" i="4"/>
  <c r="C80" i="4"/>
  <c r="D80" i="4"/>
  <c r="B81" i="4"/>
  <c r="C81" i="4"/>
  <c r="D81" i="4"/>
  <c r="B82" i="4"/>
  <c r="C82" i="4"/>
  <c r="D82" i="4"/>
  <c r="B83" i="4"/>
  <c r="C83" i="4"/>
  <c r="D83" i="4"/>
  <c r="B84" i="4"/>
  <c r="C84" i="4"/>
  <c r="D84" i="4"/>
  <c r="B85" i="4"/>
  <c r="C85" i="4"/>
  <c r="D85" i="4"/>
  <c r="B86" i="4"/>
  <c r="C86" i="4"/>
  <c r="D86" i="4"/>
  <c r="B87" i="4"/>
  <c r="C87" i="4"/>
  <c r="D87" i="4"/>
  <c r="B88" i="4"/>
  <c r="C88" i="4"/>
  <c r="D88" i="4"/>
  <c r="B89" i="4"/>
  <c r="C89" i="4"/>
  <c r="D89" i="4"/>
  <c r="B90" i="4"/>
  <c r="C90" i="4"/>
  <c r="D90" i="4"/>
  <c r="B91" i="4"/>
  <c r="C91" i="4"/>
  <c r="D91" i="4"/>
  <c r="B92" i="4"/>
  <c r="C92" i="4"/>
  <c r="D92" i="4"/>
  <c r="B93" i="4"/>
  <c r="C93" i="4"/>
  <c r="D93" i="4"/>
  <c r="B94" i="4"/>
  <c r="C94" i="4"/>
  <c r="D94" i="4"/>
  <c r="B95" i="4"/>
  <c r="C95" i="4"/>
  <c r="D95" i="4"/>
  <c r="B96" i="4"/>
  <c r="C96" i="4"/>
  <c r="D96" i="4"/>
  <c r="B97" i="4"/>
  <c r="C97" i="4"/>
  <c r="D97" i="4"/>
  <c r="B98" i="4"/>
  <c r="C98" i="4"/>
  <c r="D98" i="4"/>
  <c r="B99" i="4"/>
  <c r="C99" i="4"/>
  <c r="D99" i="4"/>
  <c r="B100" i="4"/>
  <c r="C100" i="4"/>
  <c r="D100" i="4"/>
  <c r="B101" i="4"/>
  <c r="C101" i="4"/>
  <c r="D101" i="4"/>
  <c r="B102" i="4"/>
  <c r="C102" i="4"/>
  <c r="D102" i="4"/>
  <c r="B103" i="4"/>
  <c r="C103" i="4"/>
  <c r="D103" i="4"/>
  <c r="B104" i="4"/>
  <c r="C104" i="4"/>
  <c r="D104" i="4"/>
  <c r="B105" i="4"/>
  <c r="C105" i="4"/>
  <c r="D105" i="4"/>
  <c r="B106" i="4"/>
  <c r="C106" i="4"/>
  <c r="D106" i="4"/>
  <c r="B107" i="4"/>
  <c r="C107" i="4"/>
  <c r="D107" i="4"/>
  <c r="B108" i="4"/>
  <c r="C108" i="4"/>
  <c r="D108" i="4"/>
  <c r="B109" i="4"/>
  <c r="C109" i="4"/>
  <c r="D109" i="4"/>
  <c r="B110" i="4"/>
  <c r="C110" i="4"/>
  <c r="D110" i="4"/>
  <c r="B111" i="4"/>
  <c r="C111" i="4"/>
  <c r="D111" i="4"/>
  <c r="B112" i="4"/>
  <c r="C112" i="4"/>
  <c r="D112" i="4"/>
  <c r="B113" i="4"/>
  <c r="C113" i="4"/>
  <c r="D113" i="4"/>
  <c r="B114" i="4"/>
  <c r="C114" i="4"/>
  <c r="D114" i="4"/>
  <c r="B115" i="4"/>
  <c r="C115" i="4"/>
  <c r="D115" i="4"/>
  <c r="B116" i="4"/>
  <c r="C116" i="4"/>
  <c r="D116" i="4"/>
  <c r="B117" i="4"/>
  <c r="C117" i="4"/>
  <c r="D117" i="4"/>
  <c r="B118" i="4"/>
  <c r="C118" i="4"/>
  <c r="D118" i="4"/>
  <c r="B119" i="4"/>
  <c r="C119" i="4"/>
  <c r="D119" i="4"/>
  <c r="B120" i="4"/>
  <c r="C120" i="4"/>
  <c r="D120" i="4"/>
  <c r="B121" i="4"/>
  <c r="C121" i="4"/>
  <c r="D121" i="4"/>
  <c r="B122" i="4"/>
  <c r="C122" i="4"/>
  <c r="D122" i="4"/>
  <c r="B123" i="4"/>
  <c r="C123" i="4"/>
  <c r="D123" i="4"/>
  <c r="B124" i="4"/>
  <c r="C124" i="4"/>
  <c r="D124" i="4"/>
  <c r="B125" i="4"/>
  <c r="C125" i="4"/>
  <c r="D125" i="4"/>
  <c r="B126" i="4"/>
  <c r="C126" i="4"/>
  <c r="D126" i="4"/>
  <c r="B127" i="4"/>
  <c r="C127" i="4"/>
  <c r="D127" i="4"/>
  <c r="B128" i="4"/>
  <c r="C128" i="4"/>
  <c r="D128" i="4"/>
  <c r="B129" i="4"/>
  <c r="C129" i="4"/>
  <c r="D129" i="4"/>
  <c r="B130" i="4"/>
  <c r="C130" i="4"/>
  <c r="D130" i="4"/>
  <c r="B131" i="4"/>
  <c r="C131" i="4"/>
  <c r="D131" i="4"/>
  <c r="B132" i="4"/>
  <c r="C132" i="4"/>
  <c r="D132" i="4"/>
  <c r="B133" i="4"/>
  <c r="C133" i="4"/>
  <c r="D133" i="4"/>
  <c r="B134" i="4"/>
  <c r="C134" i="4"/>
  <c r="D134" i="4"/>
  <c r="B135" i="4"/>
  <c r="C135" i="4"/>
  <c r="D135" i="4"/>
  <c r="B136" i="4"/>
  <c r="C136" i="4"/>
  <c r="D136" i="4"/>
  <c r="B137" i="4"/>
  <c r="C137" i="4"/>
  <c r="D137" i="4"/>
  <c r="B138" i="4"/>
  <c r="C138" i="4"/>
  <c r="D138" i="4"/>
  <c r="B139" i="4"/>
  <c r="C139" i="4"/>
  <c r="D139" i="4"/>
  <c r="B140" i="4"/>
  <c r="C140" i="4"/>
  <c r="D140" i="4"/>
  <c r="B141" i="4"/>
  <c r="C141" i="4"/>
  <c r="D141" i="4"/>
  <c r="B142" i="4"/>
  <c r="C142" i="4"/>
  <c r="D142" i="4"/>
  <c r="B143" i="4"/>
  <c r="C143" i="4"/>
  <c r="D143" i="4"/>
  <c r="B144" i="4"/>
  <c r="C144" i="4"/>
  <c r="D144" i="4"/>
  <c r="B145" i="4"/>
  <c r="C145" i="4"/>
  <c r="D145" i="4"/>
  <c r="B146" i="4"/>
  <c r="C146" i="4"/>
  <c r="D146" i="4"/>
  <c r="B147" i="4"/>
  <c r="C147" i="4"/>
  <c r="D147" i="4"/>
  <c r="B148" i="4"/>
  <c r="C148" i="4"/>
  <c r="D148" i="4"/>
  <c r="B149" i="4"/>
  <c r="C149" i="4"/>
  <c r="D149" i="4"/>
  <c r="B150" i="4"/>
  <c r="C150" i="4"/>
  <c r="D150" i="4"/>
  <c r="B151" i="4"/>
  <c r="C151" i="4"/>
  <c r="D151" i="4"/>
  <c r="B152" i="4"/>
  <c r="C152" i="4"/>
  <c r="D152" i="4"/>
  <c r="B153" i="4"/>
  <c r="C153" i="4"/>
  <c r="D153" i="4"/>
  <c r="B154" i="4"/>
  <c r="C154" i="4"/>
  <c r="D154" i="4"/>
  <c r="B155" i="4"/>
  <c r="C155" i="4"/>
  <c r="D155" i="4"/>
  <c r="B156" i="4"/>
  <c r="C156" i="4"/>
  <c r="D156" i="4"/>
  <c r="B157" i="4"/>
  <c r="C157" i="4"/>
  <c r="D157" i="4"/>
  <c r="B158" i="4"/>
  <c r="C158" i="4"/>
  <c r="D158" i="4"/>
  <c r="B159" i="4"/>
  <c r="C159" i="4"/>
  <c r="D159" i="4"/>
  <c r="B160" i="4"/>
  <c r="C160" i="4"/>
  <c r="D160" i="4"/>
  <c r="B161" i="4"/>
  <c r="C161" i="4"/>
  <c r="D161" i="4"/>
  <c r="B162" i="4"/>
  <c r="C162" i="4"/>
  <c r="D162" i="4"/>
  <c r="B163" i="4"/>
  <c r="C163" i="4"/>
  <c r="D163" i="4"/>
  <c r="B164" i="4"/>
  <c r="C164" i="4"/>
  <c r="D164" i="4"/>
  <c r="B165" i="4"/>
  <c r="C165" i="4"/>
  <c r="D165" i="4"/>
  <c r="B166" i="4"/>
  <c r="C166" i="4"/>
  <c r="D166" i="4"/>
  <c r="B167" i="4"/>
  <c r="C167" i="4"/>
  <c r="D167" i="4"/>
  <c r="B168" i="4"/>
  <c r="C168" i="4"/>
  <c r="D168" i="4"/>
  <c r="B169" i="4"/>
  <c r="C169" i="4"/>
  <c r="D169" i="4"/>
  <c r="B170" i="4"/>
  <c r="C170" i="4"/>
  <c r="D170" i="4"/>
  <c r="B171" i="4"/>
  <c r="C171" i="4"/>
  <c r="D171" i="4"/>
  <c r="B172" i="4"/>
  <c r="C172" i="4"/>
  <c r="D172" i="4"/>
  <c r="B173" i="4"/>
  <c r="C173" i="4"/>
  <c r="D173" i="4"/>
  <c r="B174" i="4"/>
  <c r="C174" i="4"/>
  <c r="D174" i="4"/>
  <c r="B175" i="4"/>
  <c r="C175" i="4"/>
  <c r="D175" i="4"/>
  <c r="B176" i="4"/>
  <c r="C176" i="4"/>
  <c r="D176" i="4"/>
  <c r="B177" i="4"/>
  <c r="C177" i="4"/>
  <c r="D177" i="4"/>
  <c r="B178" i="4"/>
  <c r="C178" i="4"/>
  <c r="D178" i="4"/>
  <c r="B179" i="4"/>
  <c r="C179" i="4"/>
  <c r="D179" i="4"/>
  <c r="B180" i="4"/>
  <c r="C180" i="4"/>
  <c r="D180" i="4"/>
  <c r="B181" i="4"/>
  <c r="C181" i="4"/>
  <c r="D181" i="4"/>
  <c r="B182" i="4"/>
  <c r="C182" i="4"/>
  <c r="D182" i="4"/>
  <c r="B183" i="4"/>
  <c r="C183" i="4"/>
  <c r="D183" i="4"/>
  <c r="B184" i="4"/>
  <c r="C184" i="4"/>
  <c r="D184" i="4"/>
  <c r="B185" i="4"/>
  <c r="C185" i="4"/>
  <c r="D185" i="4"/>
  <c r="B186" i="4"/>
  <c r="C186" i="4"/>
  <c r="D186" i="4"/>
  <c r="B187" i="4"/>
  <c r="C187" i="4"/>
  <c r="D187" i="4"/>
  <c r="B188" i="4"/>
  <c r="C188" i="4"/>
  <c r="D188" i="4"/>
  <c r="B189" i="4"/>
  <c r="C189" i="4"/>
  <c r="D189" i="4"/>
  <c r="B190" i="4"/>
  <c r="C190" i="4"/>
  <c r="D190" i="4"/>
  <c r="B191" i="4"/>
  <c r="C191" i="4"/>
  <c r="D191" i="4"/>
  <c r="B192" i="4"/>
  <c r="C192" i="4"/>
  <c r="D192" i="4"/>
  <c r="B193" i="4"/>
  <c r="C193" i="4"/>
  <c r="D193" i="4"/>
  <c r="B194" i="4"/>
  <c r="C194" i="4"/>
  <c r="D194" i="4"/>
  <c r="B195" i="4"/>
  <c r="C195" i="4"/>
  <c r="D195" i="4"/>
  <c r="B196" i="4"/>
  <c r="C196" i="4"/>
  <c r="D196" i="4"/>
  <c r="B197" i="4"/>
  <c r="C197" i="4"/>
  <c r="D197" i="4"/>
  <c r="B198" i="4"/>
  <c r="C198" i="4"/>
  <c r="D198" i="4"/>
  <c r="B199" i="4"/>
  <c r="C199" i="4"/>
  <c r="D199" i="4"/>
  <c r="B200" i="4"/>
  <c r="C200" i="4"/>
  <c r="D200" i="4"/>
  <c r="B201" i="4"/>
  <c r="C201" i="4"/>
  <c r="D201" i="4"/>
  <c r="B202" i="4"/>
  <c r="C202" i="4"/>
  <c r="D202" i="4"/>
  <c r="B203" i="4"/>
  <c r="C203" i="4"/>
  <c r="D203" i="4"/>
  <c r="B204" i="4"/>
  <c r="C204" i="4"/>
  <c r="D204" i="4"/>
  <c r="B205" i="4"/>
  <c r="C205" i="4"/>
  <c r="D205" i="4"/>
  <c r="B206" i="4"/>
  <c r="C206" i="4"/>
  <c r="D206" i="4"/>
  <c r="E206" i="4"/>
  <c r="D1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8" i="4"/>
  <c r="E9" i="4"/>
  <c r="E7" i="4"/>
  <c r="C3" i="3"/>
  <c r="C2" i="3"/>
  <c r="C4" i="3"/>
  <c r="B4" i="3"/>
  <c r="C4" i="2"/>
  <c r="C4" i="1"/>
  <c r="C3" i="2"/>
  <c r="C2" i="2"/>
  <c r="B4" i="2"/>
  <c r="C3" i="1"/>
  <c r="C2" i="1"/>
  <c r="B4" i="1"/>
</calcChain>
</file>

<file path=xl/sharedStrings.xml><?xml version="1.0" encoding="utf-8"?>
<sst xmlns="http://schemas.openxmlformats.org/spreadsheetml/2006/main" count="38" uniqueCount="28">
  <si>
    <t>Time</t>
  </si>
  <si>
    <t>End</t>
  </si>
  <si>
    <t>Begin</t>
  </si>
  <si>
    <t>Difference</t>
  </si>
  <si>
    <t>Antiderivative</t>
  </si>
  <si>
    <t>quantity</t>
  </si>
  <si>
    <t>High t</t>
  </si>
  <si>
    <t>Low t</t>
  </si>
  <si>
    <t>Intervals</t>
  </si>
  <si>
    <t>Del x</t>
  </si>
  <si>
    <t>n</t>
  </si>
  <si>
    <t>Rectangle area</t>
  </si>
  <si>
    <t>Summed area</t>
  </si>
  <si>
    <t>Area</t>
  </si>
  <si>
    <t>midx_n</t>
  </si>
  <si>
    <t>f(midx_n)</t>
  </si>
  <si>
    <t>Method</t>
  </si>
  <si>
    <t>Straight Line</t>
  </si>
  <si>
    <t>Sum of Years</t>
  </si>
  <si>
    <t xml:space="preserve"> Value of K</t>
  </si>
  <si>
    <t>Value of C</t>
  </si>
  <si>
    <t>Formula</t>
  </si>
  <si>
    <t>Value</t>
  </si>
  <si>
    <t xml:space="preserve"> - k*t+C</t>
  </si>
  <si>
    <t>Lifetime</t>
  </si>
  <si>
    <t xml:space="preserve"> -k*t*L+k*t^2/2+C</t>
  </si>
  <si>
    <t>Declining Balance</t>
  </si>
  <si>
    <t>Max[K,C*(1-2/L)^t]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</si>
</sst>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"/>
  </numFmts>
  <fonts count="1" x14ac:knownFonts="1"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520700</xdr:colOff>
      <xdr:row>1</xdr:row>
      <xdr:rowOff>25400</xdr:rowOff>
    </xdr:from>
    <xdr:to>
      <xdr:col>6</xdr:col>
      <xdr:colOff>787400</xdr:colOff>
      <xdr:row>7</xdr:row>
      <xdr:rowOff>50800</xdr:rowOff>
    </xdr:to>
    <xdr:sp macro="" textlink="">
      <xdr:nvSpPr>
        <xdr:cNvPr id="2" name="TextBox 1"/>
        <xdr:cNvSpPr txBox="1"/>
      </xdr:nvSpPr>
      <xdr:spPr>
        <a:xfrm>
          <a:off x="3568700" y="254000"/>
          <a:ext cx="3124200" cy="139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For the</a:t>
          </a:r>
          <a:r>
            <a:rPr lang="en-US" sz="1400" baseline="0"/>
            <a:t> first example, the antiderivative is 2*t.</a:t>
          </a:r>
        </a:p>
        <a:p>
          <a:endParaRPr lang="en-US" sz="1400" baseline="0"/>
        </a:p>
        <a:p>
          <a:r>
            <a:rPr lang="en-US" sz="1400" baseline="0"/>
            <a:t>The integral is 20.</a:t>
          </a:r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520700</xdr:colOff>
      <xdr:row>1</xdr:row>
      <xdr:rowOff>25400</xdr:rowOff>
    </xdr:from>
    <xdr:to>
      <xdr:col>6</xdr:col>
      <xdr:colOff>787400</xdr:colOff>
      <xdr:row>7</xdr:row>
      <xdr:rowOff>50800</xdr:rowOff>
    </xdr:to>
    <xdr:sp macro="" textlink="">
      <xdr:nvSpPr>
        <xdr:cNvPr id="2" name="TextBox 1"/>
        <xdr:cNvSpPr txBox="1"/>
      </xdr:nvSpPr>
      <xdr:spPr>
        <a:xfrm>
          <a:off x="3568700" y="254000"/>
          <a:ext cx="3124200" cy="139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For the</a:t>
          </a:r>
          <a:r>
            <a:rPr lang="en-US" sz="1400" baseline="0"/>
            <a:t> second example, the antiderivative is </a:t>
          </a:r>
        </a:p>
        <a:p>
          <a:r>
            <a:rPr lang="en-US" sz="1400" baseline="0"/>
            <a:t>50q+q^2/2000.</a:t>
          </a:r>
        </a:p>
        <a:p>
          <a:endParaRPr lang="en-US" sz="1400" baseline="0"/>
        </a:p>
        <a:p>
          <a:r>
            <a:rPr lang="en-US" sz="1400" baseline="0"/>
            <a:t>The integral is 3,450,000.</a:t>
          </a:r>
          <a:endParaRPr lang="en-US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520700</xdr:colOff>
      <xdr:row>1</xdr:row>
      <xdr:rowOff>25400</xdr:rowOff>
    </xdr:from>
    <xdr:to>
      <xdr:col>6</xdr:col>
      <xdr:colOff>787400</xdr:colOff>
      <xdr:row>7</xdr:row>
      <xdr:rowOff>50800</xdr:rowOff>
    </xdr:to>
    <xdr:sp macro="" textlink="">
      <xdr:nvSpPr>
        <xdr:cNvPr id="2" name="TextBox 1"/>
        <xdr:cNvSpPr txBox="1"/>
      </xdr:nvSpPr>
      <xdr:spPr>
        <a:xfrm>
          <a:off x="3568700" y="254000"/>
          <a:ext cx="3124200" cy="139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For the</a:t>
          </a:r>
          <a:r>
            <a:rPr lang="en-US" sz="1400" baseline="0"/>
            <a:t> third example, the antiderivative is 2*.85^t/ln(.85).</a:t>
          </a:r>
        </a:p>
        <a:p>
          <a:endParaRPr lang="en-US" sz="1400" baseline="0"/>
        </a:p>
        <a:p>
          <a:r>
            <a:rPr lang="en-US" sz="1400" baseline="0"/>
            <a:t>The integral is 6.459.</a:t>
          </a:r>
          <a:endParaRPr lang="en-US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1</xdr:row>
      <xdr:rowOff>190500</xdr:rowOff>
    </xdr:from>
    <xdr:to>
      <xdr:col>9</xdr:col>
      <xdr:colOff>50800</xdr:colOff>
      <xdr:row>7</xdr:row>
      <xdr:rowOff>0</xdr:rowOff>
    </xdr:to>
    <xdr:sp macro="" textlink="">
      <xdr:nvSpPr>
        <xdr:cNvPr id="2" name="TextBox 1"/>
        <xdr:cNvSpPr txBox="1"/>
      </xdr:nvSpPr>
      <xdr:spPr>
        <a:xfrm>
          <a:off x="4635500" y="419100"/>
          <a:ext cx="3213100" cy="1409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The integral from Example 4, of</a:t>
          </a:r>
        </a:p>
        <a:p>
          <a:r>
            <a:rPr lang="en-US" sz="1400"/>
            <a:t>(50_5 t)*exp(-.06 t)</a:t>
          </a:r>
        </a:p>
        <a:p>
          <a:r>
            <a:rPr lang="en-US" sz="1400"/>
            <a:t>from 0 to 10 can be approximated by </a:t>
          </a:r>
        </a:p>
        <a:p>
          <a:r>
            <a:rPr lang="en-US" sz="1400"/>
            <a:t>a Riemann sum.</a:t>
          </a:r>
        </a:p>
        <a:p>
          <a:endParaRPr lang="en-US" sz="1400"/>
        </a:p>
        <a:p>
          <a:r>
            <a:rPr lang="en-US" sz="1400"/>
            <a:t>The integral is about 545.</a:t>
          </a:r>
        </a:p>
        <a:p>
          <a:endParaRPr lang="en-US" sz="14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</xdr:colOff>
      <xdr:row>5</xdr:row>
      <xdr:rowOff>165100</xdr:rowOff>
    </xdr:from>
    <xdr:to>
      <xdr:col>5</xdr:col>
      <xdr:colOff>406400</xdr:colOff>
      <xdr:row>11</xdr:row>
      <xdr:rowOff>101600</xdr:rowOff>
    </xdr:to>
    <xdr:sp macro="" textlink="">
      <xdr:nvSpPr>
        <xdr:cNvPr id="2" name="TextBox 1"/>
        <xdr:cNvSpPr txBox="1"/>
      </xdr:nvSpPr>
      <xdr:spPr>
        <a:xfrm>
          <a:off x="2362200" y="1308100"/>
          <a:ext cx="3479800" cy="1308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The current value</a:t>
          </a:r>
          <a:r>
            <a:rPr lang="en-US" sz="1400" baseline="0"/>
            <a:t> of the equipments can be found by the three methods given in the section.</a:t>
          </a:r>
          <a:endParaRPr 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5" sqref="C5"/>
    </sheetView>
  </sheetViews>
  <sheetFormatPr baseColWidth="10" defaultRowHeight="18" x14ac:dyDescent="0"/>
  <cols>
    <col min="3" max="3" width="12.85546875" customWidth="1"/>
  </cols>
  <sheetData>
    <row r="1" spans="1:3">
      <c r="B1" t="s">
        <v>0</v>
      </c>
      <c r="C1" t="s">
        <v>4</v>
      </c>
    </row>
    <row r="2" spans="1:3">
      <c r="A2" t="s">
        <v>1</v>
      </c>
      <c r="B2">
        <v>18</v>
      </c>
      <c r="C2">
        <f>2*B2</f>
        <v>36</v>
      </c>
    </row>
    <row r="3" spans="1:3">
      <c r="A3" t="s">
        <v>2</v>
      </c>
      <c r="B3">
        <v>8</v>
      </c>
      <c r="C3">
        <f t="shared" ref="C3:C4" si="0">2*B3</f>
        <v>16</v>
      </c>
    </row>
    <row r="4" spans="1:3">
      <c r="A4" t="s">
        <v>3</v>
      </c>
      <c r="B4">
        <f>B2-B3</f>
        <v>10</v>
      </c>
      <c r="C4">
        <f>C2-C3</f>
        <v>20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5" sqref="C5"/>
    </sheetView>
  </sheetViews>
  <sheetFormatPr baseColWidth="10" defaultRowHeight="18" x14ac:dyDescent="0"/>
  <cols>
    <col min="3" max="3" width="12.85546875" customWidth="1"/>
  </cols>
  <sheetData>
    <row r="1" spans="1:3">
      <c r="B1" t="s">
        <v>5</v>
      </c>
      <c r="C1" t="s">
        <v>4</v>
      </c>
    </row>
    <row r="2" spans="1:3">
      <c r="A2" t="s">
        <v>1</v>
      </c>
      <c r="B2">
        <v>80000</v>
      </c>
      <c r="C2">
        <f>50*B2+B2^2/2000</f>
        <v>7200000</v>
      </c>
    </row>
    <row r="3" spans="1:3">
      <c r="A3" t="s">
        <v>2</v>
      </c>
      <c r="B3">
        <v>50000</v>
      </c>
      <c r="C3">
        <f>50*B3+B3^2/2000</f>
        <v>3750000</v>
      </c>
    </row>
    <row r="4" spans="1:3">
      <c r="A4" t="s">
        <v>3</v>
      </c>
      <c r="B4">
        <f>B2-B3</f>
        <v>30000</v>
      </c>
      <c r="C4">
        <f>C2-C3</f>
        <v>3450000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" sqref="C2:C3"/>
    </sheetView>
  </sheetViews>
  <sheetFormatPr baseColWidth="10" defaultRowHeight="18" x14ac:dyDescent="0"/>
  <cols>
    <col min="3" max="3" width="12.85546875" customWidth="1"/>
  </cols>
  <sheetData>
    <row r="1" spans="1:3">
      <c r="B1" t="s">
        <v>0</v>
      </c>
      <c r="C1" t="s">
        <v>4</v>
      </c>
    </row>
    <row r="2" spans="1:3">
      <c r="A2" t="s">
        <v>1</v>
      </c>
      <c r="B2">
        <v>5</v>
      </c>
      <c r="C2">
        <f>2*0.85^B2/LN(0.85)</f>
        <v>-5.4603523893636616</v>
      </c>
    </row>
    <row r="3" spans="1:3">
      <c r="A3" t="s">
        <v>2</v>
      </c>
      <c r="B3">
        <v>0</v>
      </c>
      <c r="C3">
        <f>2*0.85^B3/LN(0.85)</f>
        <v>-12.306258761244068</v>
      </c>
    </row>
    <row r="4" spans="1:3">
      <c r="A4" t="s">
        <v>3</v>
      </c>
      <c r="B4">
        <f>B2-B3</f>
        <v>5</v>
      </c>
      <c r="C4">
        <f>C2-C3</f>
        <v>6.8459063718804067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6"/>
  <sheetViews>
    <sheetView workbookViewId="0">
      <selection activeCell="F3" sqref="F3"/>
    </sheetView>
  </sheetViews>
  <sheetFormatPr baseColWidth="10" defaultRowHeight="18" x14ac:dyDescent="0"/>
  <cols>
    <col min="1" max="1" width="10.42578125" customWidth="1"/>
    <col min="2" max="2" width="7.28515625" customWidth="1"/>
    <col min="3" max="3" width="10" customWidth="1"/>
    <col min="4" max="5" width="8.5703125" customWidth="1"/>
  </cols>
  <sheetData>
    <row r="1" spans="1:6">
      <c r="A1" t="s">
        <v>6</v>
      </c>
      <c r="B1">
        <v>10</v>
      </c>
      <c r="C1" t="s">
        <v>13</v>
      </c>
      <c r="D1">
        <f ca="1">OFFSET(E6,B3,0)</f>
        <v>545.29804410260533</v>
      </c>
    </row>
    <row r="2" spans="1:6">
      <c r="A2" t="s">
        <v>7</v>
      </c>
      <c r="B2">
        <v>0</v>
      </c>
    </row>
    <row r="3" spans="1:6">
      <c r="A3" t="s">
        <v>8</v>
      </c>
      <c r="B3">
        <v>200</v>
      </c>
    </row>
    <row r="4" spans="1:6">
      <c r="A4" t="s">
        <v>9</v>
      </c>
      <c r="B4">
        <f>(B1-B2)/B3</f>
        <v>0.05</v>
      </c>
    </row>
    <row r="6" spans="1:6" ht="36">
      <c r="A6" s="3" t="s">
        <v>10</v>
      </c>
      <c r="B6" s="3" t="s">
        <v>14</v>
      </c>
      <c r="C6" s="3" t="s">
        <v>15</v>
      </c>
      <c r="D6" s="3" t="s">
        <v>11</v>
      </c>
      <c r="E6" s="3" t="s">
        <v>12</v>
      </c>
      <c r="F6" s="3"/>
    </row>
    <row r="7" spans="1:6">
      <c r="A7">
        <v>1</v>
      </c>
      <c r="B7">
        <f>$B$2+(A7-0.5)*$B$4</f>
        <v>2.5000000000000001E-2</v>
      </c>
      <c r="C7" s="2">
        <f>(50+5*B7)*EXP(-0.06*B7)</f>
        <v>50.049868862440256</v>
      </c>
      <c r="D7" s="2">
        <f>C7*$B$4</f>
        <v>2.5024934431220132</v>
      </c>
      <c r="E7" s="2">
        <f>SUM($D$7:D7)</f>
        <v>2.5024934431220132</v>
      </c>
    </row>
    <row r="8" spans="1:6">
      <c r="A8">
        <v>2</v>
      </c>
      <c r="B8">
        <f t="shared" ref="B8:B71" si="0">$B$2+(A8-0.5)*$B$4</f>
        <v>7.5000000000000011E-2</v>
      </c>
      <c r="C8" s="2">
        <f t="shared" ref="C8:C71" si="1">(50+5*B8)*EXP(-0.06*B8)</f>
        <v>50.148821782664619</v>
      </c>
      <c r="D8" s="2">
        <f t="shared" ref="D8:D71" si="2">C8*$B$4</f>
        <v>2.507441089133231</v>
      </c>
      <c r="E8" s="2">
        <f>SUM($D$7:D8)</f>
        <v>5.0099345322552438</v>
      </c>
    </row>
    <row r="9" spans="1:6">
      <c r="A9">
        <v>3</v>
      </c>
      <c r="B9">
        <f t="shared" si="0"/>
        <v>0.125</v>
      </c>
      <c r="C9" s="2">
        <f t="shared" si="1"/>
        <v>50.246732775218881</v>
      </c>
      <c r="D9" s="2">
        <f t="shared" si="2"/>
        <v>2.512336638760944</v>
      </c>
      <c r="E9" s="2">
        <f>SUM($D$7:D9)</f>
        <v>7.5222711710161878</v>
      </c>
    </row>
    <row r="10" spans="1:6">
      <c r="A10">
        <v>4</v>
      </c>
      <c r="B10">
        <f t="shared" si="0"/>
        <v>0.17500000000000002</v>
      </c>
      <c r="C10" s="2">
        <f t="shared" si="1"/>
        <v>50.343607194391879</v>
      </c>
      <c r="D10" s="2">
        <f t="shared" si="2"/>
        <v>2.5171803597195943</v>
      </c>
      <c r="E10" s="2">
        <f>SUM($D$7:D10)</f>
        <v>10.039451530735782</v>
      </c>
    </row>
    <row r="11" spans="1:6">
      <c r="A11">
        <v>5</v>
      </c>
      <c r="B11">
        <f t="shared" si="0"/>
        <v>0.22500000000000001</v>
      </c>
      <c r="C11" s="2">
        <f t="shared" si="1"/>
        <v>50.43945037174408</v>
      </c>
      <c r="D11" s="2">
        <f t="shared" si="2"/>
        <v>2.5219725185872042</v>
      </c>
      <c r="E11" s="2">
        <f>SUM($D$7:D11)</f>
        <v>12.561424049322987</v>
      </c>
    </row>
    <row r="12" spans="1:6">
      <c r="A12">
        <v>6</v>
      </c>
      <c r="B12">
        <f t="shared" si="0"/>
        <v>0.27500000000000002</v>
      </c>
      <c r="C12" s="2">
        <f t="shared" si="1"/>
        <v>50.534267616195791</v>
      </c>
      <c r="D12" s="2">
        <f t="shared" si="2"/>
        <v>2.5267133808097899</v>
      </c>
      <c r="E12" s="2">
        <f>SUM($D$7:D12)</f>
        <v>15.088137430132777</v>
      </c>
    </row>
    <row r="13" spans="1:6">
      <c r="A13">
        <v>7</v>
      </c>
      <c r="B13">
        <f t="shared" si="0"/>
        <v>0.32500000000000001</v>
      </c>
      <c r="C13" s="2">
        <f t="shared" si="1"/>
        <v>50.628064214114893</v>
      </c>
      <c r="D13" s="2">
        <f t="shared" si="2"/>
        <v>2.5314032107057449</v>
      </c>
      <c r="E13" s="2">
        <f>SUM($D$7:D13)</f>
        <v>17.619540640838522</v>
      </c>
    </row>
    <row r="14" spans="1:6">
      <c r="A14">
        <v>8</v>
      </c>
      <c r="B14">
        <f t="shared" si="0"/>
        <v>0.375</v>
      </c>
      <c r="C14" s="2">
        <f t="shared" si="1"/>
        <v>50.720845429404321</v>
      </c>
      <c r="D14" s="2">
        <f t="shared" si="2"/>
        <v>2.5360422714702162</v>
      </c>
      <c r="E14" s="2">
        <f>SUM($D$7:D14)</f>
        <v>20.155582912308738</v>
      </c>
    </row>
    <row r="15" spans="1:6">
      <c r="A15">
        <v>9</v>
      </c>
      <c r="B15">
        <f t="shared" si="0"/>
        <v>0.42500000000000004</v>
      </c>
      <c r="C15" s="2">
        <f t="shared" si="1"/>
        <v>50.812616503589254</v>
      </c>
      <c r="D15" s="2">
        <f t="shared" si="2"/>
        <v>2.5406308251794627</v>
      </c>
      <c r="E15" s="2">
        <f>SUM($D$7:D15)</f>
        <v>22.6962137374882</v>
      </c>
    </row>
    <row r="16" spans="1:6">
      <c r="A16">
        <v>10</v>
      </c>
      <c r="B16">
        <f t="shared" si="0"/>
        <v>0.47500000000000003</v>
      </c>
      <c r="C16" s="2">
        <f t="shared" si="1"/>
        <v>50.903382655903904</v>
      </c>
      <c r="D16" s="2">
        <f t="shared" si="2"/>
        <v>2.5451691327951953</v>
      </c>
      <c r="E16" s="2">
        <f>SUM($D$7:D16)</f>
        <v>25.241382870283395</v>
      </c>
    </row>
    <row r="17" spans="1:5">
      <c r="A17">
        <v>11</v>
      </c>
      <c r="B17">
        <f t="shared" si="0"/>
        <v>0.52500000000000002</v>
      </c>
      <c r="C17" s="2">
        <f t="shared" si="1"/>
        <v>50.99314908337805</v>
      </c>
      <c r="D17" s="2">
        <f t="shared" si="2"/>
        <v>2.5496574541689028</v>
      </c>
      <c r="E17" s="2">
        <f>SUM($D$7:D17)</f>
        <v>27.791040324452297</v>
      </c>
    </row>
    <row r="18" spans="1:5">
      <c r="A18">
        <v>12</v>
      </c>
      <c r="B18">
        <f t="shared" si="0"/>
        <v>0.57500000000000007</v>
      </c>
      <c r="C18" s="2">
        <f t="shared" si="1"/>
        <v>51.081920960923242</v>
      </c>
      <c r="D18" s="2">
        <f t="shared" si="2"/>
        <v>2.5540960480461621</v>
      </c>
      <c r="E18" s="2">
        <f>SUM($D$7:D18)</f>
        <v>30.345136372498459</v>
      </c>
    </row>
    <row r="19" spans="1:5">
      <c r="A19">
        <v>13</v>
      </c>
      <c r="B19">
        <f t="shared" si="0"/>
        <v>0.625</v>
      </c>
      <c r="C19" s="2">
        <f t="shared" si="1"/>
        <v>51.169703441418662</v>
      </c>
      <c r="D19" s="2">
        <f t="shared" si="2"/>
        <v>2.5584851720709332</v>
      </c>
      <c r="E19" s="2">
        <f>SUM($D$7:D19)</f>
        <v>32.90362154456939</v>
      </c>
    </row>
    <row r="20" spans="1:5">
      <c r="A20">
        <v>14</v>
      </c>
      <c r="B20">
        <f t="shared" si="0"/>
        <v>0.67500000000000004</v>
      </c>
      <c r="C20" s="2">
        <f t="shared" si="1"/>
        <v>51.256501655796669</v>
      </c>
      <c r="D20" s="2">
        <f t="shared" si="2"/>
        <v>2.5628250827898338</v>
      </c>
      <c r="E20" s="2">
        <f>SUM($D$7:D20)</f>
        <v>35.466446627359225</v>
      </c>
    </row>
    <row r="21" spans="1:5">
      <c r="A21">
        <v>15</v>
      </c>
      <c r="B21">
        <f t="shared" si="0"/>
        <v>0.72500000000000009</v>
      </c>
      <c r="C21" s="2">
        <f t="shared" si="1"/>
        <v>51.342320713128103</v>
      </c>
      <c r="D21" s="2">
        <f t="shared" si="2"/>
        <v>2.5671160356564053</v>
      </c>
      <c r="E21" s="2">
        <f>SUM($D$7:D21)</f>
        <v>38.03356266301563</v>
      </c>
    </row>
    <row r="22" spans="1:5">
      <c r="A22">
        <v>16</v>
      </c>
      <c r="B22">
        <f t="shared" si="0"/>
        <v>0.77500000000000002</v>
      </c>
      <c r="C22" s="2">
        <f t="shared" si="1"/>
        <v>51.42716570070715</v>
      </c>
      <c r="D22" s="2">
        <f t="shared" si="2"/>
        <v>2.5713582850353576</v>
      </c>
      <c r="E22" s="2">
        <f>SUM($D$7:D22)</f>
        <v>40.604920948050989</v>
      </c>
    </row>
    <row r="23" spans="1:5">
      <c r="A23">
        <v>17</v>
      </c>
      <c r="B23">
        <f t="shared" si="0"/>
        <v>0.82500000000000007</v>
      </c>
      <c r="C23" s="2">
        <f t="shared" si="1"/>
        <v>51.511041684136018</v>
      </c>
      <c r="D23" s="2">
        <f t="shared" si="2"/>
        <v>2.5755520842068012</v>
      </c>
      <c r="E23" s="2">
        <f>SUM($D$7:D23)</f>
        <v>43.180473032257787</v>
      </c>
    </row>
    <row r="24" spans="1:5">
      <c r="A24">
        <v>18</v>
      </c>
      <c r="B24">
        <f t="shared" si="0"/>
        <v>0.875</v>
      </c>
      <c r="C24" s="2">
        <f t="shared" si="1"/>
        <v>51.593953707409192</v>
      </c>
      <c r="D24" s="2">
        <f t="shared" si="2"/>
        <v>2.5796976853704598</v>
      </c>
      <c r="E24" s="2">
        <f>SUM($D$7:D24)</f>
        <v>45.760170717628249</v>
      </c>
    </row>
    <row r="25" spans="1:5">
      <c r="A25">
        <v>19</v>
      </c>
      <c r="B25">
        <f t="shared" si="0"/>
        <v>0.92500000000000004</v>
      </c>
      <c r="C25" s="2">
        <f t="shared" si="1"/>
        <v>51.675906792997495</v>
      </c>
      <c r="D25" s="2">
        <f t="shared" si="2"/>
        <v>2.5837953396498747</v>
      </c>
      <c r="E25" s="2">
        <f>SUM($D$7:D25)</f>
        <v>48.343966057278124</v>
      </c>
    </row>
    <row r="26" spans="1:5">
      <c r="A26">
        <v>20</v>
      </c>
      <c r="B26">
        <f t="shared" si="0"/>
        <v>0.97500000000000009</v>
      </c>
      <c r="C26" s="2">
        <f t="shared" si="1"/>
        <v>51.756905941931706</v>
      </c>
      <c r="D26" s="2">
        <f t="shared" si="2"/>
        <v>2.5878452970965853</v>
      </c>
      <c r="E26" s="2">
        <f>SUM($D$7:D26)</f>
        <v>50.931811354374709</v>
      </c>
    </row>
    <row r="27" spans="1:5">
      <c r="A27">
        <v>21</v>
      </c>
      <c r="B27">
        <f t="shared" si="0"/>
        <v>1.0250000000000001</v>
      </c>
      <c r="C27" s="2">
        <f t="shared" si="1"/>
        <v>51.836956133886005</v>
      </c>
      <c r="D27" s="2">
        <f t="shared" si="2"/>
        <v>2.5918478066943003</v>
      </c>
      <c r="E27" s="2">
        <f>SUM($D$7:D27)</f>
        <v>53.523659161069006</v>
      </c>
    </row>
    <row r="28" spans="1:5">
      <c r="A28">
        <v>22</v>
      </c>
      <c r="B28">
        <f t="shared" si="0"/>
        <v>1.075</v>
      </c>
      <c r="C28" s="2">
        <f t="shared" si="1"/>
        <v>51.916062327261002</v>
      </c>
      <c r="D28" s="2">
        <f t="shared" si="2"/>
        <v>2.5958031163630504</v>
      </c>
      <c r="E28" s="2">
        <f>SUM($D$7:D28)</f>
        <v>56.119462277432056</v>
      </c>
    </row>
    <row r="29" spans="1:5">
      <c r="A29">
        <v>23</v>
      </c>
      <c r="B29">
        <f t="shared" si="0"/>
        <v>1.125</v>
      </c>
      <c r="C29" s="2">
        <f t="shared" si="1"/>
        <v>51.994229459266528</v>
      </c>
      <c r="D29" s="2">
        <f t="shared" si="2"/>
        <v>2.5997114729633264</v>
      </c>
      <c r="E29" s="2">
        <f>SUM($D$7:D29)</f>
        <v>58.719173750395385</v>
      </c>
    </row>
    <row r="30" spans="1:5">
      <c r="A30">
        <v>24</v>
      </c>
      <c r="B30">
        <f t="shared" si="0"/>
        <v>1.175</v>
      </c>
      <c r="C30" s="2">
        <f t="shared" si="1"/>
        <v>52.071462446004091</v>
      </c>
      <c r="D30" s="2">
        <f t="shared" si="2"/>
        <v>2.6035731223002045</v>
      </c>
      <c r="E30" s="2">
        <f>SUM($D$7:D30)</f>
        <v>61.322746872695589</v>
      </c>
    </row>
    <row r="31" spans="1:5">
      <c r="A31">
        <v>25</v>
      </c>
      <c r="B31">
        <f t="shared" si="0"/>
        <v>1.2250000000000001</v>
      </c>
      <c r="C31" s="2">
        <f t="shared" si="1"/>
        <v>52.14776618254902</v>
      </c>
      <c r="D31" s="2">
        <f t="shared" si="2"/>
        <v>2.607388309127451</v>
      </c>
      <c r="E31" s="2">
        <f>SUM($D$7:D31)</f>
        <v>63.93013518182304</v>
      </c>
    </row>
    <row r="32" spans="1:5">
      <c r="A32">
        <v>26</v>
      </c>
      <c r="B32">
        <f t="shared" si="0"/>
        <v>1.2750000000000001</v>
      </c>
      <c r="C32" s="2">
        <f t="shared" si="1"/>
        <v>52.223145543032352</v>
      </c>
      <c r="D32" s="2">
        <f t="shared" si="2"/>
        <v>2.6111572771516176</v>
      </c>
      <c r="E32" s="2">
        <f>SUM($D$7:D32)</f>
        <v>66.541292458974652</v>
      </c>
    </row>
    <row r="33" spans="1:5">
      <c r="A33">
        <v>27</v>
      </c>
      <c r="B33">
        <f t="shared" si="0"/>
        <v>1.3250000000000002</v>
      </c>
      <c r="C33" s="2">
        <f t="shared" si="1"/>
        <v>52.297605380722338</v>
      </c>
      <c r="D33" s="2">
        <f t="shared" si="2"/>
        <v>2.6148802690361173</v>
      </c>
      <c r="E33" s="2">
        <f>SUM($D$7:D33)</f>
        <v>69.156172728010773</v>
      </c>
    </row>
    <row r="34" spans="1:5">
      <c r="A34">
        <v>28</v>
      </c>
      <c r="B34">
        <f t="shared" si="0"/>
        <v>1.375</v>
      </c>
      <c r="C34" s="2">
        <f t="shared" si="1"/>
        <v>52.371150528105758</v>
      </c>
      <c r="D34" s="2">
        <f t="shared" si="2"/>
        <v>2.6185575264052883</v>
      </c>
      <c r="E34" s="2">
        <f>SUM($D$7:D34)</f>
        <v>71.774730254416056</v>
      </c>
    </row>
    <row r="35" spans="1:5">
      <c r="A35">
        <v>29</v>
      </c>
      <c r="B35">
        <f t="shared" si="0"/>
        <v>1.425</v>
      </c>
      <c r="C35" s="2">
        <f t="shared" si="1"/>
        <v>52.443785796968825</v>
      </c>
      <c r="D35" s="2">
        <f t="shared" si="2"/>
        <v>2.6221892898484414</v>
      </c>
      <c r="E35" s="2">
        <f>SUM($D$7:D35)</f>
        <v>74.396919544264492</v>
      </c>
    </row>
    <row r="36" spans="1:5">
      <c r="A36">
        <v>30</v>
      </c>
      <c r="B36">
        <f t="shared" si="0"/>
        <v>1.4750000000000001</v>
      </c>
      <c r="C36" s="2">
        <f t="shared" si="1"/>
        <v>52.515515978477858</v>
      </c>
      <c r="D36" s="2">
        <f t="shared" si="2"/>
        <v>2.6257757989238932</v>
      </c>
      <c r="E36" s="2">
        <f>SUM($D$7:D36)</f>
        <v>77.022695343188389</v>
      </c>
    </row>
    <row r="37" spans="1:5">
      <c r="A37">
        <v>31</v>
      </c>
      <c r="B37">
        <f t="shared" si="0"/>
        <v>1.5250000000000001</v>
      </c>
      <c r="C37" s="2">
        <f t="shared" si="1"/>
        <v>52.586345843259643</v>
      </c>
      <c r="D37" s="2">
        <f t="shared" si="2"/>
        <v>2.6293172921629822</v>
      </c>
      <c r="E37" s="2">
        <f>SUM($D$7:D37)</f>
        <v>79.652012635351369</v>
      </c>
    </row>
    <row r="38" spans="1:5">
      <c r="A38">
        <v>32</v>
      </c>
      <c r="B38">
        <f t="shared" si="0"/>
        <v>1.5750000000000002</v>
      </c>
      <c r="C38" s="2">
        <f t="shared" si="1"/>
        <v>52.656280141481481</v>
      </c>
      <c r="D38" s="2">
        <f t="shared" si="2"/>
        <v>2.6328140070740744</v>
      </c>
      <c r="E38" s="2">
        <f>SUM($D$7:D38)</f>
        <v>82.284826642425443</v>
      </c>
    </row>
    <row r="39" spans="1:5">
      <c r="A39">
        <v>33</v>
      </c>
      <c r="B39">
        <f t="shared" si="0"/>
        <v>1.625</v>
      </c>
      <c r="C39" s="2">
        <f t="shared" si="1"/>
        <v>52.725323602930978</v>
      </c>
      <c r="D39" s="2">
        <f t="shared" si="2"/>
        <v>2.6362661801465492</v>
      </c>
      <c r="E39" s="2">
        <f>SUM($D$7:D39)</f>
        <v>84.921092822571993</v>
      </c>
    </row>
    <row r="40" spans="1:5">
      <c r="A40">
        <v>34</v>
      </c>
      <c r="B40">
        <f t="shared" si="0"/>
        <v>1.675</v>
      </c>
      <c r="C40" s="2">
        <f t="shared" si="1"/>
        <v>52.793480937095474</v>
      </c>
      <c r="D40" s="2">
        <f t="shared" si="2"/>
        <v>2.6396740468547737</v>
      </c>
      <c r="E40" s="2">
        <f>SUM($D$7:D40)</f>
        <v>87.560766869426772</v>
      </c>
    </row>
    <row r="41" spans="1:5">
      <c r="A41">
        <v>35</v>
      </c>
      <c r="B41">
        <f t="shared" si="0"/>
        <v>1.7250000000000001</v>
      </c>
      <c r="C41" s="2">
        <f t="shared" si="1"/>
        <v>52.860756833241275</v>
      </c>
      <c r="D41" s="2">
        <f t="shared" si="2"/>
        <v>2.6430378416620641</v>
      </c>
      <c r="E41" s="2">
        <f>SUM($D$7:D41)</f>
        <v>90.203804711088836</v>
      </c>
    </row>
    <row r="42" spans="1:5">
      <c r="A42">
        <v>36</v>
      </c>
      <c r="B42">
        <f t="shared" si="0"/>
        <v>1.7750000000000001</v>
      </c>
      <c r="C42" s="2">
        <f t="shared" si="1"/>
        <v>52.927155960492499</v>
      </c>
      <c r="D42" s="2">
        <f t="shared" si="2"/>
        <v>2.6463577980246251</v>
      </c>
      <c r="E42" s="2">
        <f>SUM($D$7:D42)</f>
        <v>92.85016250911346</v>
      </c>
    </row>
    <row r="43" spans="1:5">
      <c r="A43">
        <v>37</v>
      </c>
      <c r="B43">
        <f t="shared" si="0"/>
        <v>1.8250000000000002</v>
      </c>
      <c r="C43" s="2">
        <f t="shared" si="1"/>
        <v>52.992682967909694</v>
      </c>
      <c r="D43" s="2">
        <f t="shared" si="2"/>
        <v>2.6496341483954851</v>
      </c>
      <c r="E43" s="2">
        <f>SUM($D$7:D43)</f>
        <v>95.499796657508938</v>
      </c>
    </row>
    <row r="44" spans="1:5">
      <c r="A44">
        <v>38</v>
      </c>
      <c r="B44">
        <f t="shared" si="0"/>
        <v>1.875</v>
      </c>
      <c r="C44" s="2">
        <f t="shared" si="1"/>
        <v>53.057342484568117</v>
      </c>
      <c r="D44" s="2">
        <f t="shared" si="2"/>
        <v>2.6528671242284059</v>
      </c>
      <c r="E44" s="2">
        <f>SUM($D$7:D44)</f>
        <v>98.152663781737346</v>
      </c>
    </row>
    <row r="45" spans="1:5">
      <c r="A45">
        <v>39</v>
      </c>
      <c r="B45">
        <f t="shared" si="0"/>
        <v>1.925</v>
      </c>
      <c r="C45" s="2">
        <f t="shared" si="1"/>
        <v>53.121139119635785</v>
      </c>
      <c r="D45" s="2">
        <f t="shared" si="2"/>
        <v>2.6560569559817893</v>
      </c>
      <c r="E45" s="2">
        <f>SUM($D$7:D45)</f>
        <v>100.80872073771914</v>
      </c>
    </row>
    <row r="46" spans="1:5">
      <c r="A46">
        <v>40</v>
      </c>
      <c r="B46">
        <f t="shared" si="0"/>
        <v>1.9750000000000001</v>
      </c>
      <c r="C46" s="2">
        <f t="shared" si="1"/>
        <v>53.184077462451164</v>
      </c>
      <c r="D46" s="2">
        <f t="shared" si="2"/>
        <v>2.6592038731225585</v>
      </c>
      <c r="E46" s="2">
        <f>SUM($D$7:D46)</f>
        <v>103.46792461084171</v>
      </c>
    </row>
    <row r="47" spans="1:5">
      <c r="A47">
        <v>41</v>
      </c>
      <c r="B47">
        <f t="shared" si="0"/>
        <v>2.0249999999999999</v>
      </c>
      <c r="C47" s="2">
        <f t="shared" si="1"/>
        <v>53.246162082600648</v>
      </c>
      <c r="D47" s="2">
        <f t="shared" si="2"/>
        <v>2.6623081041300325</v>
      </c>
      <c r="E47" s="2">
        <f>SUM($D$7:D47)</f>
        <v>106.13023271497174</v>
      </c>
    </row>
    <row r="48" spans="1:5">
      <c r="A48">
        <v>42</v>
      </c>
      <c r="B48">
        <f t="shared" si="0"/>
        <v>2.0750000000000002</v>
      </c>
      <c r="C48" s="2">
        <f t="shared" si="1"/>
        <v>53.30739752999569</v>
      </c>
      <c r="D48" s="2">
        <f t="shared" si="2"/>
        <v>2.6653698764997849</v>
      </c>
      <c r="E48" s="2">
        <f>SUM($D$7:D48)</f>
        <v>108.79560259147152</v>
      </c>
    </row>
    <row r="49" spans="1:5">
      <c r="A49">
        <v>43</v>
      </c>
      <c r="B49">
        <f t="shared" si="0"/>
        <v>2.125</v>
      </c>
      <c r="C49" s="2">
        <f t="shared" si="1"/>
        <v>53.367788334949658</v>
      </c>
      <c r="D49" s="2">
        <f t="shared" si="2"/>
        <v>2.6683894167474831</v>
      </c>
      <c r="E49" s="2">
        <f>SUM($D$7:D49)</f>
        <v>111.46399200821901</v>
      </c>
    </row>
    <row r="50" spans="1:5">
      <c r="A50">
        <v>44</v>
      </c>
      <c r="B50">
        <f t="shared" si="0"/>
        <v>2.1750000000000003</v>
      </c>
      <c r="C50" s="2">
        <f t="shared" si="1"/>
        <v>53.427339008254457</v>
      </c>
      <c r="D50" s="2">
        <f t="shared" si="2"/>
        <v>2.6713669504127231</v>
      </c>
      <c r="E50" s="2">
        <f>SUM($D$7:D50)</f>
        <v>114.13535895863173</v>
      </c>
    </row>
    <row r="51" spans="1:5">
      <c r="A51">
        <v>45</v>
      </c>
      <c r="B51">
        <f t="shared" si="0"/>
        <v>2.2250000000000001</v>
      </c>
      <c r="C51" s="2">
        <f t="shared" si="1"/>
        <v>53.486054041256814</v>
      </c>
      <c r="D51" s="2">
        <f t="shared" si="2"/>
        <v>2.6743027020628407</v>
      </c>
      <c r="E51" s="2">
        <f>SUM($D$7:D51)</f>
        <v>116.80966166069457</v>
      </c>
    </row>
    <row r="52" spans="1:5">
      <c r="A52">
        <v>46</v>
      </c>
      <c r="B52">
        <f t="shared" si="0"/>
        <v>2.2749999999999999</v>
      </c>
      <c r="C52" s="2">
        <f t="shared" si="1"/>
        <v>53.543937905934307</v>
      </c>
      <c r="D52" s="2">
        <f t="shared" si="2"/>
        <v>2.6771968952967153</v>
      </c>
      <c r="E52" s="2">
        <f>SUM($D$7:D52)</f>
        <v>119.48685855599129</v>
      </c>
    </row>
    <row r="53" spans="1:5">
      <c r="A53">
        <v>47</v>
      </c>
      <c r="B53">
        <f t="shared" si="0"/>
        <v>2.3250000000000002</v>
      </c>
      <c r="C53" s="2">
        <f t="shared" si="1"/>
        <v>53.600995054971058</v>
      </c>
      <c r="D53" s="2">
        <f t="shared" si="2"/>
        <v>2.6800497527485532</v>
      </c>
      <c r="E53" s="2">
        <f>SUM($D$7:D53)</f>
        <v>122.16690830873985</v>
      </c>
    </row>
    <row r="54" spans="1:5">
      <c r="A54">
        <v>48</v>
      </c>
      <c r="B54">
        <f t="shared" si="0"/>
        <v>2.375</v>
      </c>
      <c r="C54" s="2">
        <f t="shared" si="1"/>
        <v>53.65722992183327</v>
      </c>
      <c r="D54" s="2">
        <f t="shared" si="2"/>
        <v>2.6828614960916637</v>
      </c>
      <c r="E54" s="2">
        <f>SUM($D$7:D54)</f>
        <v>124.84976980483151</v>
      </c>
    </row>
    <row r="55" spans="1:5">
      <c r="A55">
        <v>49</v>
      </c>
      <c r="B55">
        <f t="shared" si="0"/>
        <v>2.4250000000000003</v>
      </c>
      <c r="C55" s="2">
        <f t="shared" si="1"/>
        <v>53.712646920844357</v>
      </c>
      <c r="D55" s="2">
        <f t="shared" si="2"/>
        <v>2.685632346042218</v>
      </c>
      <c r="E55" s="2">
        <f>SUM($D$7:D55)</f>
        <v>127.53540215087372</v>
      </c>
    </row>
    <row r="56" spans="1:5">
      <c r="A56">
        <v>50</v>
      </c>
      <c r="B56">
        <f t="shared" si="0"/>
        <v>2.4750000000000001</v>
      </c>
      <c r="C56" s="2">
        <f t="shared" si="1"/>
        <v>53.767250447259862</v>
      </c>
      <c r="D56" s="2">
        <f t="shared" si="2"/>
        <v>2.6883625223629934</v>
      </c>
      <c r="E56" s="2">
        <f>SUM($D$7:D56)</f>
        <v>130.2237646732367</v>
      </c>
    </row>
    <row r="57" spans="1:5">
      <c r="A57">
        <v>51</v>
      </c>
      <c r="B57">
        <f t="shared" si="0"/>
        <v>2.5250000000000004</v>
      </c>
      <c r="C57" s="2">
        <f t="shared" si="1"/>
        <v>53.821044877342047</v>
      </c>
      <c r="D57" s="2">
        <f t="shared" si="2"/>
        <v>2.6910522438671025</v>
      </c>
      <c r="E57" s="2">
        <f>SUM($D$7:D57)</f>
        <v>132.91481691710379</v>
      </c>
    </row>
    <row r="58" spans="1:5">
      <c r="A58">
        <v>52</v>
      </c>
      <c r="B58">
        <f t="shared" si="0"/>
        <v>2.5750000000000002</v>
      </c>
      <c r="C58" s="2">
        <f t="shared" si="1"/>
        <v>53.874034568434332</v>
      </c>
      <c r="D58" s="2">
        <f t="shared" si="2"/>
        <v>2.6937017284217166</v>
      </c>
      <c r="E58" s="2">
        <f>SUM($D$7:D58)</f>
        <v>135.60851864552552</v>
      </c>
    </row>
    <row r="59" spans="1:5">
      <c r="A59">
        <v>53</v>
      </c>
      <c r="B59">
        <f t="shared" si="0"/>
        <v>2.625</v>
      </c>
      <c r="C59" s="2">
        <f t="shared" si="1"/>
        <v>53.926223859035268</v>
      </c>
      <c r="D59" s="2">
        <f t="shared" si="2"/>
        <v>2.6963111929517636</v>
      </c>
      <c r="E59" s="2">
        <f>SUM($D$7:D59)</f>
        <v>138.30482983847727</v>
      </c>
    </row>
    <row r="60" spans="1:5">
      <c r="A60">
        <v>54</v>
      </c>
      <c r="B60">
        <f t="shared" si="0"/>
        <v>2.6750000000000003</v>
      </c>
      <c r="C60" s="2">
        <f t="shared" si="1"/>
        <v>53.977617068872398</v>
      </c>
      <c r="D60" s="2">
        <f t="shared" si="2"/>
        <v>2.6988808534436202</v>
      </c>
      <c r="E60" s="2">
        <f>SUM($D$7:D60)</f>
        <v>141.0037106919209</v>
      </c>
    </row>
    <row r="61" spans="1:5">
      <c r="A61">
        <v>55</v>
      </c>
      <c r="B61">
        <f t="shared" si="0"/>
        <v>2.7250000000000001</v>
      </c>
      <c r="C61" s="2">
        <f t="shared" si="1"/>
        <v>54.028218498975775</v>
      </c>
      <c r="D61" s="2">
        <f t="shared" si="2"/>
        <v>2.7014109249487888</v>
      </c>
      <c r="E61" s="2">
        <f>SUM($D$7:D61)</f>
        <v>143.70512161686969</v>
      </c>
    </row>
    <row r="62" spans="1:5">
      <c r="A62">
        <v>56</v>
      </c>
      <c r="B62">
        <f t="shared" si="0"/>
        <v>2.7750000000000004</v>
      </c>
      <c r="C62" s="2">
        <f t="shared" si="1"/>
        <v>54.078032431751204</v>
      </c>
      <c r="D62" s="2">
        <f t="shared" si="2"/>
        <v>2.7039016215875602</v>
      </c>
      <c r="E62" s="2">
        <f>SUM($D$7:D62)</f>
        <v>146.40902323845725</v>
      </c>
    </row>
    <row r="63" spans="1:5">
      <c r="A63">
        <v>57</v>
      </c>
      <c r="B63">
        <f t="shared" si="0"/>
        <v>2.8250000000000002</v>
      </c>
      <c r="C63" s="2">
        <f t="shared" si="1"/>
        <v>54.127063131053248</v>
      </c>
      <c r="D63" s="2">
        <f t="shared" si="2"/>
        <v>2.7063531565526624</v>
      </c>
      <c r="E63" s="2">
        <f>SUM($D$7:D63)</f>
        <v>149.11537639500992</v>
      </c>
    </row>
    <row r="64" spans="1:5">
      <c r="A64">
        <v>58</v>
      </c>
      <c r="B64">
        <f t="shared" si="0"/>
        <v>2.875</v>
      </c>
      <c r="C64" s="2">
        <f t="shared" si="1"/>
        <v>54.175314842257905</v>
      </c>
      <c r="D64" s="2">
        <f t="shared" si="2"/>
        <v>2.7087657421128952</v>
      </c>
      <c r="E64" s="2">
        <f>SUM($D$7:D64)</f>
        <v>151.82414213712281</v>
      </c>
    </row>
    <row r="65" spans="1:5">
      <c r="A65">
        <v>59</v>
      </c>
      <c r="B65">
        <f t="shared" si="0"/>
        <v>2.9250000000000003</v>
      </c>
      <c r="C65" s="2">
        <f t="shared" si="1"/>
        <v>54.222791792335101</v>
      </c>
      <c r="D65" s="2">
        <f t="shared" si="2"/>
        <v>2.7111395896167552</v>
      </c>
      <c r="E65" s="2">
        <f>SUM($D$7:D65)</f>
        <v>154.53528172673956</v>
      </c>
    </row>
    <row r="66" spans="1:5">
      <c r="A66">
        <v>60</v>
      </c>
      <c r="B66">
        <f t="shared" si="0"/>
        <v>2.9750000000000001</v>
      </c>
      <c r="C66" s="2">
        <f t="shared" si="1"/>
        <v>54.269498189920839</v>
      </c>
      <c r="D66" s="2">
        <f t="shared" si="2"/>
        <v>2.7134749094960422</v>
      </c>
      <c r="E66" s="2">
        <f>SUM($D$7:D66)</f>
        <v>157.24875663623558</v>
      </c>
    </row>
    <row r="67" spans="1:5">
      <c r="A67">
        <v>61</v>
      </c>
      <c r="B67">
        <f t="shared" si="0"/>
        <v>3.0250000000000004</v>
      </c>
      <c r="C67" s="2">
        <f t="shared" si="1"/>
        <v>54.315438225389109</v>
      </c>
      <c r="D67" s="2">
        <f t="shared" si="2"/>
        <v>2.7157719112694556</v>
      </c>
      <c r="E67" s="2">
        <f>SUM($D$7:D67)</f>
        <v>159.96452854750504</v>
      </c>
    </row>
    <row r="68" spans="1:5">
      <c r="A68">
        <v>62</v>
      </c>
      <c r="B68">
        <f t="shared" si="0"/>
        <v>3.0750000000000002</v>
      </c>
      <c r="C68" s="2">
        <f t="shared" si="1"/>
        <v>54.360616070923541</v>
      </c>
      <c r="D68" s="2">
        <f t="shared" si="2"/>
        <v>2.7180308035461773</v>
      </c>
      <c r="E68" s="2">
        <f>SUM($D$7:D68)</f>
        <v>162.68255935105122</v>
      </c>
    </row>
    <row r="69" spans="1:5">
      <c r="A69">
        <v>63</v>
      </c>
      <c r="B69">
        <f t="shared" si="0"/>
        <v>3.125</v>
      </c>
      <c r="C69" s="2">
        <f t="shared" si="1"/>
        <v>54.405035880588777</v>
      </c>
      <c r="D69" s="2">
        <f t="shared" si="2"/>
        <v>2.7202517940294388</v>
      </c>
      <c r="E69" s="2">
        <f>SUM($D$7:D69)</f>
        <v>165.40281114508068</v>
      </c>
    </row>
    <row r="70" spans="1:5">
      <c r="A70">
        <v>64</v>
      </c>
      <c r="B70">
        <f t="shared" si="0"/>
        <v>3.1750000000000003</v>
      </c>
      <c r="C70" s="2">
        <f t="shared" si="1"/>
        <v>54.448701790401579</v>
      </c>
      <c r="D70" s="2">
        <f t="shared" si="2"/>
        <v>2.7224350895200793</v>
      </c>
      <c r="E70" s="2">
        <f>SUM($D$7:D70)</f>
        <v>168.12524623460075</v>
      </c>
    </row>
    <row r="71" spans="1:5">
      <c r="A71">
        <v>65</v>
      </c>
      <c r="B71">
        <f t="shared" si="0"/>
        <v>3.2250000000000001</v>
      </c>
      <c r="C71" s="2">
        <f t="shared" si="1"/>
        <v>54.491617918401708</v>
      </c>
      <c r="D71" s="2">
        <f t="shared" si="2"/>
        <v>2.7245808959200857</v>
      </c>
      <c r="E71" s="2">
        <f>SUM($D$7:D71)</f>
        <v>170.84982713052085</v>
      </c>
    </row>
    <row r="72" spans="1:5">
      <c r="A72">
        <v>66</v>
      </c>
      <c r="B72">
        <f t="shared" ref="B72:B135" si="3">$B$2+(A72-0.5)*$B$4</f>
        <v>3.2750000000000004</v>
      </c>
      <c r="C72" s="2">
        <f t="shared" ref="C72:C135" si="4">(50+5*B72)*EXP(-0.06*B72)</f>
        <v>54.533788364722461</v>
      </c>
      <c r="D72" s="2">
        <f t="shared" ref="D72:D135" si="5">C72*$B$4</f>
        <v>2.7266894182361234</v>
      </c>
      <c r="E72" s="2">
        <f>SUM($D$7:D72)</f>
        <v>173.57651654875698</v>
      </c>
    </row>
    <row r="73" spans="1:5">
      <c r="A73">
        <v>67</v>
      </c>
      <c r="B73">
        <f t="shared" si="3"/>
        <v>3.3250000000000002</v>
      </c>
      <c r="C73" s="2">
        <f t="shared" si="4"/>
        <v>54.575217211661062</v>
      </c>
      <c r="D73" s="2">
        <f t="shared" si="5"/>
        <v>2.7287608605830531</v>
      </c>
      <c r="E73" s="2">
        <f>SUM($D$7:D73)</f>
        <v>176.30527740934005</v>
      </c>
    </row>
    <row r="74" spans="1:5">
      <c r="A74">
        <v>68</v>
      </c>
      <c r="B74">
        <f t="shared" si="3"/>
        <v>3.375</v>
      </c>
      <c r="C74" s="2">
        <f t="shared" si="4"/>
        <v>54.615908523748665</v>
      </c>
      <c r="D74" s="2">
        <f t="shared" si="5"/>
        <v>2.7307954261874334</v>
      </c>
      <c r="E74" s="2">
        <f>SUM($D$7:D74)</f>
        <v>179.03607283552748</v>
      </c>
    </row>
    <row r="75" spans="1:5">
      <c r="A75">
        <v>69</v>
      </c>
      <c r="B75">
        <f t="shared" si="3"/>
        <v>3.4250000000000003</v>
      </c>
      <c r="C75" s="2">
        <f t="shared" si="4"/>
        <v>54.655866347820186</v>
      </c>
      <c r="D75" s="2">
        <f t="shared" si="5"/>
        <v>2.7327933173910095</v>
      </c>
      <c r="E75" s="2">
        <f>SUM($D$7:D75)</f>
        <v>181.76886615291849</v>
      </c>
    </row>
    <row r="76" spans="1:5">
      <c r="A76">
        <v>70</v>
      </c>
      <c r="B76">
        <f t="shared" si="3"/>
        <v>3.4750000000000001</v>
      </c>
      <c r="C76" s="2">
        <f t="shared" si="4"/>
        <v>54.695094713083883</v>
      </c>
      <c r="D76" s="2">
        <f t="shared" si="5"/>
        <v>2.7347547356541941</v>
      </c>
      <c r="E76" s="2">
        <f>SUM($D$7:D76)</f>
        <v>184.5036208885727</v>
      </c>
    </row>
    <row r="77" spans="1:5">
      <c r="A77">
        <v>71</v>
      </c>
      <c r="B77">
        <f t="shared" si="3"/>
        <v>3.5250000000000004</v>
      </c>
      <c r="C77" s="2">
        <f t="shared" si="4"/>
        <v>54.733597631190577</v>
      </c>
      <c r="D77" s="2">
        <f t="shared" si="5"/>
        <v>2.736679881559529</v>
      </c>
      <c r="E77" s="2">
        <f>SUM($D$7:D77)</f>
        <v>187.24030077013222</v>
      </c>
    </row>
    <row r="78" spans="1:5">
      <c r="A78">
        <v>72</v>
      </c>
      <c r="B78">
        <f t="shared" si="3"/>
        <v>3.5750000000000002</v>
      </c>
      <c r="C78" s="2">
        <f t="shared" si="4"/>
        <v>54.771379096302752</v>
      </c>
      <c r="D78" s="2">
        <f t="shared" si="5"/>
        <v>2.738568954815138</v>
      </c>
      <c r="E78" s="2">
        <f>SUM($D$7:D78)</f>
        <v>189.97886972494737</v>
      </c>
    </row>
    <row r="79" spans="1:5">
      <c r="A79">
        <v>73</v>
      </c>
      <c r="B79">
        <f t="shared" si="3"/>
        <v>3.625</v>
      </c>
      <c r="C79" s="2">
        <f t="shared" si="4"/>
        <v>54.808443085163276</v>
      </c>
      <c r="D79" s="2">
        <f t="shared" si="5"/>
        <v>2.7404221542581642</v>
      </c>
      <c r="E79" s="2">
        <f>SUM($D$7:D79)</f>
        <v>192.71929187920554</v>
      </c>
    </row>
    <row r="80" spans="1:5">
      <c r="A80">
        <v>74</v>
      </c>
      <c r="B80">
        <f t="shared" si="3"/>
        <v>3.6750000000000003</v>
      </c>
      <c r="C80" s="2">
        <f t="shared" si="4"/>
        <v>54.844793557163946</v>
      </c>
      <c r="D80" s="2">
        <f t="shared" si="5"/>
        <v>2.7422396778581977</v>
      </c>
      <c r="E80" s="2">
        <f>SUM($D$7:D80)</f>
        <v>195.46153155706375</v>
      </c>
    </row>
    <row r="81" spans="1:5">
      <c r="A81">
        <v>75</v>
      </c>
      <c r="B81">
        <f t="shared" si="3"/>
        <v>3.7250000000000001</v>
      </c>
      <c r="C81" s="2">
        <f t="shared" si="4"/>
        <v>54.880434454413781</v>
      </c>
      <c r="D81" s="2">
        <f t="shared" si="5"/>
        <v>2.7440217227206891</v>
      </c>
      <c r="E81" s="2">
        <f>SUM($D$7:D81)</f>
        <v>198.20555327978445</v>
      </c>
    </row>
    <row r="82" spans="1:5">
      <c r="A82">
        <v>76</v>
      </c>
      <c r="B82">
        <f t="shared" si="3"/>
        <v>3.7750000000000004</v>
      </c>
      <c r="C82" s="2">
        <f t="shared" si="4"/>
        <v>54.915369701806988</v>
      </c>
      <c r="D82" s="2">
        <f t="shared" si="5"/>
        <v>2.7457684850903497</v>
      </c>
      <c r="E82" s="2">
        <f>SUM($D$7:D82)</f>
        <v>200.95132176487479</v>
      </c>
    </row>
    <row r="83" spans="1:5">
      <c r="A83">
        <v>77</v>
      </c>
      <c r="B83">
        <f t="shared" si="3"/>
        <v>3.8250000000000002</v>
      </c>
      <c r="C83" s="2">
        <f t="shared" si="4"/>
        <v>54.949603207090746</v>
      </c>
      <c r="D83" s="2">
        <f t="shared" si="5"/>
        <v>2.7474801603545376</v>
      </c>
      <c r="E83" s="2">
        <f>SUM($D$7:D83)</f>
        <v>203.69880192522933</v>
      </c>
    </row>
    <row r="84" spans="1:5">
      <c r="A84">
        <v>78</v>
      </c>
      <c r="B84">
        <f t="shared" si="3"/>
        <v>3.875</v>
      </c>
      <c r="C84" s="2">
        <f t="shared" si="4"/>
        <v>54.983138860932733</v>
      </c>
      <c r="D84" s="2">
        <f t="shared" si="5"/>
        <v>2.7491569430466369</v>
      </c>
      <c r="E84" s="2">
        <f>SUM($D$7:D84)</f>
        <v>206.44795886827598</v>
      </c>
    </row>
    <row r="85" spans="1:5">
      <c r="A85">
        <v>79</v>
      </c>
      <c r="B85">
        <f t="shared" si="3"/>
        <v>3.9250000000000003</v>
      </c>
      <c r="C85" s="2">
        <f t="shared" si="4"/>
        <v>55.015980536988344</v>
      </c>
      <c r="D85" s="2">
        <f t="shared" si="5"/>
        <v>2.7507990268494176</v>
      </c>
      <c r="E85" s="2">
        <f>SUM($D$7:D85)</f>
        <v>209.1987578951254</v>
      </c>
    </row>
    <row r="86" spans="1:5">
      <c r="A86">
        <v>80</v>
      </c>
      <c r="B86">
        <f t="shared" si="3"/>
        <v>3.9750000000000001</v>
      </c>
      <c r="C86" s="2">
        <f t="shared" si="4"/>
        <v>55.048132091967737</v>
      </c>
      <c r="D86" s="2">
        <f t="shared" si="5"/>
        <v>2.752406604598387</v>
      </c>
      <c r="E86" s="2">
        <f>SUM($D$7:D86)</f>
        <v>211.95116449972377</v>
      </c>
    </row>
    <row r="87" spans="1:5">
      <c r="A87">
        <v>81</v>
      </c>
      <c r="B87">
        <f t="shared" si="3"/>
        <v>4.0250000000000004</v>
      </c>
      <c r="C87" s="2">
        <f t="shared" si="4"/>
        <v>55.079597365702568</v>
      </c>
      <c r="D87" s="2">
        <f t="shared" si="5"/>
        <v>2.7539798682851284</v>
      </c>
      <c r="E87" s="2">
        <f>SUM($D$7:D87)</f>
        <v>214.70514436800892</v>
      </c>
    </row>
    <row r="88" spans="1:5">
      <c r="A88">
        <v>82</v>
      </c>
      <c r="B88">
        <f t="shared" si="3"/>
        <v>4.0750000000000002</v>
      </c>
      <c r="C88" s="2">
        <f t="shared" si="4"/>
        <v>55.110380181212548</v>
      </c>
      <c r="D88" s="2">
        <f t="shared" si="5"/>
        <v>2.7555190090606274</v>
      </c>
      <c r="E88" s="2">
        <f>SUM($D$7:D88)</f>
        <v>217.46066337706955</v>
      </c>
    </row>
    <row r="89" spans="1:5">
      <c r="A89">
        <v>83</v>
      </c>
      <c r="B89">
        <f t="shared" si="3"/>
        <v>4.125</v>
      </c>
      <c r="C89" s="2">
        <f t="shared" si="4"/>
        <v>55.140484344771629</v>
      </c>
      <c r="D89" s="2">
        <f t="shared" si="5"/>
        <v>2.7570242172385817</v>
      </c>
      <c r="E89" s="2">
        <f>SUM($D$7:D89)</f>
        <v>220.21768759430813</v>
      </c>
    </row>
    <row r="90" spans="1:5">
      <c r="A90">
        <v>84</v>
      </c>
      <c r="B90">
        <f t="shared" si="3"/>
        <v>4.1749999999999998</v>
      </c>
      <c r="C90" s="2">
        <f t="shared" si="4"/>
        <v>55.169913645974113</v>
      </c>
      <c r="D90" s="2">
        <f t="shared" si="5"/>
        <v>2.7584956822987059</v>
      </c>
      <c r="E90" s="2">
        <f>SUM($D$7:D90)</f>
        <v>222.97618327660683</v>
      </c>
    </row>
    <row r="91" spans="1:5">
      <c r="A91">
        <v>85</v>
      </c>
      <c r="B91">
        <f t="shared" si="3"/>
        <v>4.2250000000000005</v>
      </c>
      <c r="C91" s="2">
        <f t="shared" si="4"/>
        <v>55.198671857800349</v>
      </c>
      <c r="D91" s="2">
        <f t="shared" si="5"/>
        <v>2.7599335928900177</v>
      </c>
      <c r="E91" s="2">
        <f>SUM($D$7:D91)</f>
        <v>225.73611686949684</v>
      </c>
    </row>
    <row r="92" spans="1:5">
      <c r="A92">
        <v>86</v>
      </c>
      <c r="B92">
        <f t="shared" si="3"/>
        <v>4.2750000000000004</v>
      </c>
      <c r="C92" s="2">
        <f t="shared" si="4"/>
        <v>55.226762736682339</v>
      </c>
      <c r="D92" s="2">
        <f t="shared" si="5"/>
        <v>2.7613381368341172</v>
      </c>
      <c r="E92" s="2">
        <f>SUM($D$7:D92)</f>
        <v>228.49745500633097</v>
      </c>
    </row>
    <row r="93" spans="1:5">
      <c r="A93">
        <v>87</v>
      </c>
      <c r="B93">
        <f t="shared" si="3"/>
        <v>4.3250000000000002</v>
      </c>
      <c r="C93" s="2">
        <f t="shared" si="4"/>
        <v>55.254190022568949</v>
      </c>
      <c r="D93" s="2">
        <f t="shared" si="5"/>
        <v>2.7627095011284477</v>
      </c>
      <c r="E93" s="2">
        <f>SUM($D$7:D93)</f>
        <v>231.26016450745942</v>
      </c>
    </row>
    <row r="94" spans="1:5">
      <c r="A94">
        <v>88</v>
      </c>
      <c r="B94">
        <f t="shared" si="3"/>
        <v>4.375</v>
      </c>
      <c r="C94" s="2">
        <f t="shared" si="4"/>
        <v>55.280957438991003</v>
      </c>
      <c r="D94" s="2">
        <f t="shared" si="5"/>
        <v>2.7640478719495505</v>
      </c>
      <c r="E94" s="2">
        <f>SUM($D$7:D94)</f>
        <v>234.02421237940897</v>
      </c>
    </row>
    <row r="95" spans="1:5">
      <c r="A95">
        <v>89</v>
      </c>
      <c r="B95">
        <f t="shared" si="3"/>
        <v>4.4249999999999998</v>
      </c>
      <c r="C95" s="2">
        <f t="shared" si="4"/>
        <v>55.30706869312607</v>
      </c>
      <c r="D95" s="2">
        <f t="shared" si="5"/>
        <v>2.7653534346563036</v>
      </c>
      <c r="E95" s="2">
        <f>SUM($D$7:D95)</f>
        <v>236.78956581406527</v>
      </c>
    </row>
    <row r="96" spans="1:5">
      <c r="A96">
        <v>90</v>
      </c>
      <c r="B96">
        <f t="shared" si="3"/>
        <v>4.4750000000000005</v>
      </c>
      <c r="C96" s="2">
        <f t="shared" si="4"/>
        <v>55.33252747586301</v>
      </c>
      <c r="D96" s="2">
        <f t="shared" si="5"/>
        <v>2.7666263737931507</v>
      </c>
      <c r="E96" s="2">
        <f>SUM($D$7:D96)</f>
        <v>239.55619218785841</v>
      </c>
    </row>
    <row r="97" spans="1:5">
      <c r="A97">
        <v>91</v>
      </c>
      <c r="B97">
        <f t="shared" si="3"/>
        <v>4.5250000000000004</v>
      </c>
      <c r="C97" s="2">
        <f t="shared" si="4"/>
        <v>55.357337461866337</v>
      </c>
      <c r="D97" s="2">
        <f t="shared" si="5"/>
        <v>2.7678668730933169</v>
      </c>
      <c r="E97" s="2">
        <f>SUM($D$7:D97)</f>
        <v>242.32405906095173</v>
      </c>
    </row>
    <row r="98" spans="1:5">
      <c r="A98">
        <v>92</v>
      </c>
      <c r="B98">
        <f t="shared" si="3"/>
        <v>4.5750000000000002</v>
      </c>
      <c r="C98" s="2">
        <f t="shared" si="4"/>
        <v>55.381502309640247</v>
      </c>
      <c r="D98" s="2">
        <f t="shared" si="5"/>
        <v>2.7690751154820124</v>
      </c>
      <c r="E98" s="2">
        <f>SUM($D$7:D98)</f>
        <v>245.09313417643375</v>
      </c>
    </row>
    <row r="99" spans="1:5">
      <c r="A99">
        <v>93</v>
      </c>
      <c r="B99">
        <f t="shared" si="3"/>
        <v>4.625</v>
      </c>
      <c r="C99" s="2">
        <f t="shared" si="4"/>
        <v>55.405025661592511</v>
      </c>
      <c r="D99" s="2">
        <f t="shared" si="5"/>
        <v>2.7702512830796255</v>
      </c>
      <c r="E99" s="2">
        <f>SUM($D$7:D99)</f>
        <v>247.86338545951338</v>
      </c>
    </row>
    <row r="100" spans="1:5">
      <c r="A100">
        <v>94</v>
      </c>
      <c r="B100">
        <f t="shared" si="3"/>
        <v>4.6749999999999998</v>
      </c>
      <c r="C100" s="2">
        <f t="shared" si="4"/>
        <v>55.427911144098026</v>
      </c>
      <c r="D100" s="2">
        <f t="shared" si="5"/>
        <v>2.7713955572049014</v>
      </c>
      <c r="E100" s="2">
        <f>SUM($D$7:D100)</f>
        <v>250.63478101671828</v>
      </c>
    </row>
    <row r="101" spans="1:5">
      <c r="A101">
        <v>95</v>
      </c>
      <c r="B101">
        <f t="shared" si="3"/>
        <v>4.7250000000000005</v>
      </c>
      <c r="C101" s="2">
        <f t="shared" si="4"/>
        <v>55.45016236756225</v>
      </c>
      <c r="D101" s="2">
        <f t="shared" si="5"/>
        <v>2.7725081183781128</v>
      </c>
      <c r="E101" s="2">
        <f>SUM($D$7:D101)</f>
        <v>253.40728913509639</v>
      </c>
    </row>
    <row r="102" spans="1:5">
      <c r="A102">
        <v>96</v>
      </c>
      <c r="B102">
        <f t="shared" si="3"/>
        <v>4.7750000000000004</v>
      </c>
      <c r="C102" s="2">
        <f t="shared" si="4"/>
        <v>55.471782926484288</v>
      </c>
      <c r="D102" s="2">
        <f t="shared" si="5"/>
        <v>2.7735891463242144</v>
      </c>
      <c r="E102" s="2">
        <f>SUM($D$7:D102)</f>
        <v>256.18087828142063</v>
      </c>
    </row>
    <row r="103" spans="1:5">
      <c r="A103">
        <v>97</v>
      </c>
      <c r="B103">
        <f t="shared" si="3"/>
        <v>4.8250000000000002</v>
      </c>
      <c r="C103" s="2">
        <f t="shared" si="4"/>
        <v>55.492776399519819</v>
      </c>
      <c r="D103" s="2">
        <f t="shared" si="5"/>
        <v>2.774638819975991</v>
      </c>
      <c r="E103" s="2">
        <f>SUM($D$7:D103)</f>
        <v>258.95551710139665</v>
      </c>
    </row>
    <row r="104" spans="1:5">
      <c r="A104">
        <v>98</v>
      </c>
      <c r="B104">
        <f t="shared" si="3"/>
        <v>4.875</v>
      </c>
      <c r="C104" s="2">
        <f t="shared" si="4"/>
        <v>55.513146349543703</v>
      </c>
      <c r="D104" s="2">
        <f t="shared" si="5"/>
        <v>2.7756573174771852</v>
      </c>
      <c r="E104" s="2">
        <f>SUM($D$7:D104)</f>
        <v>261.73117441887382</v>
      </c>
    </row>
    <row r="105" spans="1:5">
      <c r="A105">
        <v>99</v>
      </c>
      <c r="B105">
        <f t="shared" si="3"/>
        <v>4.9250000000000007</v>
      </c>
      <c r="C105" s="2">
        <f t="shared" si="4"/>
        <v>55.532896323712507</v>
      </c>
      <c r="D105" s="2">
        <f t="shared" si="5"/>
        <v>2.7766448161856254</v>
      </c>
      <c r="E105" s="2">
        <f>SUM($D$7:D105)</f>
        <v>264.50781923505946</v>
      </c>
    </row>
    <row r="106" spans="1:5">
      <c r="A106">
        <v>100</v>
      </c>
      <c r="B106">
        <f t="shared" si="3"/>
        <v>4.9750000000000005</v>
      </c>
      <c r="C106" s="2">
        <f t="shared" si="4"/>
        <v>55.552029853526626</v>
      </c>
      <c r="D106" s="2">
        <f t="shared" si="5"/>
        <v>2.7776014926763315</v>
      </c>
      <c r="E106" s="2">
        <f>SUM($D$7:D106)</f>
        <v>267.28542072773581</v>
      </c>
    </row>
    <row r="107" spans="1:5">
      <c r="A107">
        <v>101</v>
      </c>
      <c r="B107">
        <f t="shared" si="3"/>
        <v>5.0250000000000004</v>
      </c>
      <c r="C107" s="2">
        <f t="shared" si="4"/>
        <v>55.570550454892292</v>
      </c>
      <c r="D107" s="2">
        <f t="shared" si="5"/>
        <v>2.7785275227446147</v>
      </c>
      <c r="E107" s="2">
        <f>SUM($D$7:D107)</f>
        <v>270.06394825048045</v>
      </c>
    </row>
    <row r="108" spans="1:5">
      <c r="A108">
        <v>102</v>
      </c>
      <c r="B108">
        <f t="shared" si="3"/>
        <v>5.0750000000000002</v>
      </c>
      <c r="C108" s="2">
        <f t="shared" si="4"/>
        <v>55.588461628183275</v>
      </c>
      <c r="D108" s="2">
        <f t="shared" si="5"/>
        <v>2.7794230814091638</v>
      </c>
      <c r="E108" s="2">
        <f>SUM($D$7:D108)</f>
        <v>272.84337133188961</v>
      </c>
    </row>
    <row r="109" spans="1:5">
      <c r="A109">
        <v>103</v>
      </c>
      <c r="B109">
        <f t="shared" si="3"/>
        <v>5.125</v>
      </c>
      <c r="C109" s="2">
        <f t="shared" si="4"/>
        <v>55.605766858302431</v>
      </c>
      <c r="D109" s="2">
        <f t="shared" si="5"/>
        <v>2.7802883429151217</v>
      </c>
      <c r="E109" s="2">
        <f>SUM($D$7:D109)</f>
        <v>275.62365967480474</v>
      </c>
    </row>
    <row r="110" spans="1:5">
      <c r="A110">
        <v>104</v>
      </c>
      <c r="B110">
        <f t="shared" si="3"/>
        <v>5.1750000000000007</v>
      </c>
      <c r="C110" s="2">
        <f t="shared" si="4"/>
        <v>55.622469614742926</v>
      </c>
      <c r="D110" s="2">
        <f t="shared" si="5"/>
        <v>2.7811234807371465</v>
      </c>
      <c r="E110" s="2">
        <f>SUM($D$7:D110)</f>
        <v>278.40478315554191</v>
      </c>
    </row>
    <row r="111" spans="1:5">
      <c r="A111">
        <v>105</v>
      </c>
      <c r="B111">
        <f t="shared" si="3"/>
        <v>5.2250000000000005</v>
      </c>
      <c r="C111" s="2">
        <f t="shared" si="4"/>
        <v>55.638573351649363</v>
      </c>
      <c r="D111" s="2">
        <f t="shared" si="5"/>
        <v>2.7819286675824682</v>
      </c>
      <c r="E111" s="2">
        <f>SUM($D$7:D111)</f>
        <v>281.18671182312437</v>
      </c>
    </row>
    <row r="112" spans="1:5">
      <c r="A112">
        <v>106</v>
      </c>
      <c r="B112">
        <f t="shared" si="3"/>
        <v>5.2750000000000004</v>
      </c>
      <c r="C112" s="2">
        <f t="shared" si="4"/>
        <v>55.654081507878537</v>
      </c>
      <c r="D112" s="2">
        <f t="shared" si="5"/>
        <v>2.7827040753939269</v>
      </c>
      <c r="E112" s="2">
        <f>SUM($D$7:D112)</f>
        <v>283.96941589851832</v>
      </c>
    </row>
    <row r="113" spans="1:5">
      <c r="A113">
        <v>107</v>
      </c>
      <c r="B113">
        <f t="shared" si="3"/>
        <v>5.3250000000000002</v>
      </c>
      <c r="C113" s="2">
        <f t="shared" si="4"/>
        <v>55.668997507060034</v>
      </c>
      <c r="D113" s="2">
        <f t="shared" si="5"/>
        <v>2.7834498753530017</v>
      </c>
      <c r="E113" s="2">
        <f>SUM($D$7:D113)</f>
        <v>286.75286577387135</v>
      </c>
    </row>
    <row r="114" spans="1:5">
      <c r="A114">
        <v>108</v>
      </c>
      <c r="B114">
        <f t="shared" si="3"/>
        <v>5.375</v>
      </c>
      <c r="C114" s="2">
        <f t="shared" si="4"/>
        <v>55.683324757656642</v>
      </c>
      <c r="D114" s="2">
        <f t="shared" si="5"/>
        <v>2.7841662378828325</v>
      </c>
      <c r="E114" s="2">
        <f>SUM($D$7:D114)</f>
        <v>289.53703201175421</v>
      </c>
    </row>
    <row r="115" spans="1:5">
      <c r="A115">
        <v>109</v>
      </c>
      <c r="B115">
        <f t="shared" si="3"/>
        <v>5.4250000000000007</v>
      </c>
      <c r="C115" s="2">
        <f t="shared" si="4"/>
        <v>55.697066653024471</v>
      </c>
      <c r="D115" s="2">
        <f t="shared" si="5"/>
        <v>2.7848533326512239</v>
      </c>
      <c r="E115" s="2">
        <f>SUM($D$7:D115)</f>
        <v>292.32188534440542</v>
      </c>
    </row>
    <row r="116" spans="1:5">
      <c r="A116">
        <v>110</v>
      </c>
      <c r="B116">
        <f t="shared" si="3"/>
        <v>5.4750000000000005</v>
      </c>
      <c r="C116" s="2">
        <f t="shared" si="4"/>
        <v>55.710226571472859</v>
      </c>
      <c r="D116" s="2">
        <f t="shared" si="5"/>
        <v>2.785511328573643</v>
      </c>
      <c r="E116" s="2">
        <f>SUM($D$7:D116)</f>
        <v>295.10739667297906</v>
      </c>
    </row>
    <row r="117" spans="1:5">
      <c r="A117">
        <v>111</v>
      </c>
      <c r="B117">
        <f t="shared" si="3"/>
        <v>5.5250000000000004</v>
      </c>
      <c r="C117" s="2">
        <f t="shared" si="4"/>
        <v>55.72280787632409</v>
      </c>
      <c r="D117" s="2">
        <f t="shared" si="5"/>
        <v>2.7861403938162046</v>
      </c>
      <c r="E117" s="2">
        <f>SUM($D$7:D117)</f>
        <v>297.89353706679526</v>
      </c>
    </row>
    <row r="118" spans="1:5">
      <c r="A118">
        <v>112</v>
      </c>
      <c r="B118">
        <f t="shared" si="3"/>
        <v>5.5750000000000002</v>
      </c>
      <c r="C118" s="2">
        <f t="shared" si="4"/>
        <v>55.734813915972843</v>
      </c>
      <c r="D118" s="2">
        <f t="shared" si="5"/>
        <v>2.7867406957986423</v>
      </c>
      <c r="E118" s="2">
        <f>SUM($D$7:D118)</f>
        <v>300.6802777625939</v>
      </c>
    </row>
    <row r="119" spans="1:5">
      <c r="A119">
        <v>113</v>
      </c>
      <c r="B119">
        <f t="shared" si="3"/>
        <v>5.625</v>
      </c>
      <c r="C119" s="2">
        <f t="shared" si="4"/>
        <v>55.746248023945512</v>
      </c>
      <c r="D119" s="2">
        <f t="shared" si="5"/>
        <v>2.7873124011972759</v>
      </c>
      <c r="E119" s="2">
        <f>SUM($D$7:D119)</f>
        <v>303.46759016379116</v>
      </c>
    </row>
    <row r="120" spans="1:5">
      <c r="A120">
        <v>114</v>
      </c>
      <c r="B120">
        <f t="shared" si="3"/>
        <v>5.6750000000000007</v>
      </c>
      <c r="C120" s="2">
        <f t="shared" si="4"/>
        <v>55.757113518959109</v>
      </c>
      <c r="D120" s="2">
        <f t="shared" si="5"/>
        <v>2.7878556759479558</v>
      </c>
      <c r="E120" s="2">
        <f>SUM($D$7:D120)</f>
        <v>306.25544583973914</v>
      </c>
    </row>
    <row r="121" spans="1:5">
      <c r="A121">
        <v>115</v>
      </c>
      <c r="B121">
        <f t="shared" si="3"/>
        <v>5.7250000000000005</v>
      </c>
      <c r="C121" s="2">
        <f t="shared" si="4"/>
        <v>55.767413704980228</v>
      </c>
      <c r="D121" s="2">
        <f t="shared" si="5"/>
        <v>2.7883706852490118</v>
      </c>
      <c r="E121" s="2">
        <f>SUM($D$7:D121)</f>
        <v>309.04381652498813</v>
      </c>
    </row>
    <row r="122" spans="1:5">
      <c r="A122">
        <v>116</v>
      </c>
      <c r="B122">
        <f t="shared" si="3"/>
        <v>5.7750000000000004</v>
      </c>
      <c r="C122" s="2">
        <f t="shared" si="4"/>
        <v>55.777151871283522</v>
      </c>
      <c r="D122" s="2">
        <f t="shared" si="5"/>
        <v>2.7888575935641762</v>
      </c>
      <c r="E122" s="2">
        <f>SUM($D$7:D122)</f>
        <v>311.83267411855229</v>
      </c>
    </row>
    <row r="123" spans="1:5">
      <c r="A123">
        <v>117</v>
      </c>
      <c r="B123">
        <f t="shared" si="3"/>
        <v>5.8250000000000002</v>
      </c>
      <c r="C123" s="2">
        <f t="shared" si="4"/>
        <v>55.78633129251012</v>
      </c>
      <c r="D123" s="2">
        <f t="shared" si="5"/>
        <v>2.7893165646255063</v>
      </c>
      <c r="E123" s="2">
        <f>SUM($D$7:D123)</f>
        <v>314.62199068317778</v>
      </c>
    </row>
    <row r="124" spans="1:5">
      <c r="A124">
        <v>118</v>
      </c>
      <c r="B124">
        <f t="shared" si="3"/>
        <v>5.875</v>
      </c>
      <c r="C124" s="2">
        <f t="shared" si="4"/>
        <v>55.794955228725755</v>
      </c>
      <c r="D124" s="2">
        <f t="shared" si="5"/>
        <v>2.789747761436288</v>
      </c>
      <c r="E124" s="2">
        <f>SUM($D$7:D124)</f>
        <v>317.41173844461406</v>
      </c>
    </row>
    <row r="125" spans="1:5">
      <c r="A125">
        <v>119</v>
      </c>
      <c r="B125">
        <f t="shared" si="3"/>
        <v>5.9250000000000007</v>
      </c>
      <c r="C125" s="2">
        <f t="shared" si="4"/>
        <v>55.803026925478761</v>
      </c>
      <c r="D125" s="2">
        <f t="shared" si="5"/>
        <v>2.7901513462739382</v>
      </c>
      <c r="E125" s="2">
        <f>SUM($D$7:D125)</f>
        <v>320.201889790888</v>
      </c>
    </row>
    <row r="126" spans="1:5">
      <c r="A126">
        <v>120</v>
      </c>
      <c r="B126">
        <f t="shared" si="3"/>
        <v>5.9750000000000005</v>
      </c>
      <c r="C126" s="2">
        <f t="shared" si="4"/>
        <v>55.810549613857745</v>
      </c>
      <c r="D126" s="2">
        <f t="shared" si="5"/>
        <v>2.7905274806928873</v>
      </c>
      <c r="E126" s="2">
        <f>SUM($D$7:D126)</f>
        <v>322.9924172715809</v>
      </c>
    </row>
    <row r="127" spans="1:5">
      <c r="A127">
        <v>121</v>
      </c>
      <c r="B127">
        <f t="shared" si="3"/>
        <v>6.0250000000000004</v>
      </c>
      <c r="C127" s="2">
        <f t="shared" si="4"/>
        <v>55.817526510549079</v>
      </c>
      <c r="D127" s="2">
        <f t="shared" si="5"/>
        <v>2.7908763255274542</v>
      </c>
      <c r="E127" s="2">
        <f>SUM($D$7:D127)</f>
        <v>325.78329359710835</v>
      </c>
    </row>
    <row r="128" spans="1:5">
      <c r="A128">
        <v>122</v>
      </c>
      <c r="B128">
        <f t="shared" si="3"/>
        <v>6.0750000000000002</v>
      </c>
      <c r="C128" s="2">
        <f t="shared" si="4"/>
        <v>55.823960817894246</v>
      </c>
      <c r="D128" s="2">
        <f t="shared" si="5"/>
        <v>2.7911980408947126</v>
      </c>
      <c r="E128" s="2">
        <f>SUM($D$7:D128)</f>
        <v>328.57449163800305</v>
      </c>
    </row>
    <row r="129" spans="1:5">
      <c r="A129">
        <v>123</v>
      </c>
      <c r="B129">
        <f t="shared" si="3"/>
        <v>6.125</v>
      </c>
      <c r="C129" s="2">
        <f t="shared" si="4"/>
        <v>55.829855723946878</v>
      </c>
      <c r="D129" s="2">
        <f t="shared" si="5"/>
        <v>2.791492786197344</v>
      </c>
      <c r="E129" s="2">
        <f>SUM($D$7:D129)</f>
        <v>331.36598442420041</v>
      </c>
    </row>
    <row r="130" spans="1:5">
      <c r="A130">
        <v>124</v>
      </c>
      <c r="B130">
        <f t="shared" si="3"/>
        <v>6.1750000000000007</v>
      </c>
      <c r="C130" s="2">
        <f t="shared" si="4"/>
        <v>55.835214402529616</v>
      </c>
      <c r="D130" s="2">
        <f t="shared" si="5"/>
        <v>2.7917607201264811</v>
      </c>
      <c r="E130" s="2">
        <f>SUM($D$7:D130)</f>
        <v>334.1577451443269</v>
      </c>
    </row>
    <row r="131" spans="1:5">
      <c r="A131">
        <v>125</v>
      </c>
      <c r="B131">
        <f t="shared" si="3"/>
        <v>6.2250000000000005</v>
      </c>
      <c r="C131" s="2">
        <f t="shared" si="4"/>
        <v>55.840040013290789</v>
      </c>
      <c r="D131" s="2">
        <f t="shared" si="5"/>
        <v>2.7920020006645396</v>
      </c>
      <c r="E131" s="2">
        <f>SUM($D$7:D131)</f>
        <v>336.94974714499142</v>
      </c>
    </row>
    <row r="132" spans="1:5">
      <c r="A132">
        <v>126</v>
      </c>
      <c r="B132">
        <f t="shared" si="3"/>
        <v>6.2750000000000004</v>
      </c>
      <c r="C132" s="2">
        <f t="shared" si="4"/>
        <v>55.844335701760834</v>
      </c>
      <c r="D132" s="2">
        <f t="shared" si="5"/>
        <v>2.7922167850880419</v>
      </c>
      <c r="E132" s="2">
        <f>SUM($D$7:D132)</f>
        <v>339.74196393007946</v>
      </c>
    </row>
    <row r="133" spans="1:5">
      <c r="A133">
        <v>127</v>
      </c>
      <c r="B133">
        <f t="shared" si="3"/>
        <v>6.3250000000000002</v>
      </c>
      <c r="C133" s="2">
        <f t="shared" si="4"/>
        <v>55.848104599408536</v>
      </c>
      <c r="D133" s="2">
        <f t="shared" si="5"/>
        <v>2.7924052299704272</v>
      </c>
      <c r="E133" s="2">
        <f>SUM($D$7:D133)</f>
        <v>342.53436916004989</v>
      </c>
    </row>
    <row r="134" spans="1:5">
      <c r="A134">
        <v>128</v>
      </c>
      <c r="B134">
        <f t="shared" si="3"/>
        <v>6.375</v>
      </c>
      <c r="C134" s="2">
        <f t="shared" si="4"/>
        <v>55.851349823697021</v>
      </c>
      <c r="D134" s="2">
        <f t="shared" si="5"/>
        <v>2.792567491184851</v>
      </c>
      <c r="E134" s="2">
        <f>SUM($D$7:D134)</f>
        <v>345.32693665123475</v>
      </c>
    </row>
    <row r="135" spans="1:5">
      <c r="A135">
        <v>129</v>
      </c>
      <c r="B135">
        <f t="shared" si="3"/>
        <v>6.4250000000000007</v>
      </c>
      <c r="C135" s="2">
        <f t="shared" si="4"/>
        <v>55.854074478139609</v>
      </c>
      <c r="D135" s="2">
        <f t="shared" si="5"/>
        <v>2.7927037239069805</v>
      </c>
      <c r="E135" s="2">
        <f>SUM($D$7:D135)</f>
        <v>348.11964037514173</v>
      </c>
    </row>
    <row r="136" spans="1:5">
      <c r="A136">
        <v>130</v>
      </c>
      <c r="B136">
        <f t="shared" ref="B136:B199" si="6">$B$2+(A136-0.5)*$B$4</f>
        <v>6.4750000000000005</v>
      </c>
      <c r="C136" s="2">
        <f t="shared" ref="C136:C199" si="7">(50+5*B136)*EXP(-0.06*B136)</f>
        <v>55.856281652355364</v>
      </c>
      <c r="D136" s="2">
        <f t="shared" ref="D136:D199" si="8">C136*$B$4</f>
        <v>2.7928140826177685</v>
      </c>
      <c r="E136" s="2">
        <f>SUM($D$7:D136)</f>
        <v>350.91245445775951</v>
      </c>
    </row>
    <row r="137" spans="1:5">
      <c r="A137">
        <v>131</v>
      </c>
      <c r="B137">
        <f t="shared" si="6"/>
        <v>6.5250000000000004</v>
      </c>
      <c r="C137" s="2">
        <f t="shared" si="7"/>
        <v>55.857974422124549</v>
      </c>
      <c r="D137" s="2">
        <f t="shared" si="8"/>
        <v>2.7928987211062277</v>
      </c>
      <c r="E137" s="2">
        <f>SUM($D$7:D137)</f>
        <v>353.70535317886572</v>
      </c>
    </row>
    <row r="138" spans="1:5">
      <c r="A138">
        <v>132</v>
      </c>
      <c r="B138">
        <f t="shared" si="6"/>
        <v>6.5750000000000002</v>
      </c>
      <c r="C138" s="2">
        <f t="shared" si="7"/>
        <v>55.859155849443731</v>
      </c>
      <c r="D138" s="2">
        <f t="shared" si="8"/>
        <v>2.7929577924721869</v>
      </c>
      <c r="E138" s="2">
        <f>SUM($D$7:D138)</f>
        <v>356.4983109713379</v>
      </c>
    </row>
    <row r="139" spans="1:5">
      <c r="A139">
        <v>133</v>
      </c>
      <c r="B139">
        <f t="shared" si="6"/>
        <v>6.625</v>
      </c>
      <c r="C139" s="2">
        <f t="shared" si="7"/>
        <v>55.859828982580829</v>
      </c>
      <c r="D139" s="2">
        <f t="shared" si="8"/>
        <v>2.7929914491290417</v>
      </c>
      <c r="E139" s="2">
        <f>SUM($D$7:D139)</f>
        <v>359.29130242046693</v>
      </c>
    </row>
    <row r="140" spans="1:5">
      <c r="A140">
        <v>134</v>
      </c>
      <c r="B140">
        <f t="shared" si="6"/>
        <v>6.6750000000000007</v>
      </c>
      <c r="C140" s="2">
        <f t="shared" si="7"/>
        <v>55.859996856129854</v>
      </c>
      <c r="D140" s="2">
        <f t="shared" si="8"/>
        <v>2.792999842806493</v>
      </c>
      <c r="E140" s="2">
        <f>SUM($D$7:D140)</f>
        <v>362.0843022632734</v>
      </c>
    </row>
    <row r="141" spans="1:5">
      <c r="A141">
        <v>135</v>
      </c>
      <c r="B141">
        <f t="shared" si="6"/>
        <v>6.7250000000000005</v>
      </c>
      <c r="C141" s="2">
        <f t="shared" si="7"/>
        <v>55.8596624910655</v>
      </c>
      <c r="D141" s="2">
        <f t="shared" si="8"/>
        <v>2.7929831245532752</v>
      </c>
      <c r="E141" s="2">
        <f>SUM($D$7:D141)</f>
        <v>364.8772853878267</v>
      </c>
    </row>
    <row r="142" spans="1:5">
      <c r="A142">
        <v>136</v>
      </c>
      <c r="B142">
        <f t="shared" si="6"/>
        <v>6.7750000000000004</v>
      </c>
      <c r="C142" s="2">
        <f t="shared" si="7"/>
        <v>55.858828894797462</v>
      </c>
      <c r="D142" s="2">
        <f t="shared" si="8"/>
        <v>2.7929414447398733</v>
      </c>
      <c r="E142" s="2">
        <f>SUM($D$7:D142)</f>
        <v>367.67022683256658</v>
      </c>
    </row>
    <row r="143" spans="1:5">
      <c r="A143">
        <v>137</v>
      </c>
      <c r="B143">
        <f t="shared" si="6"/>
        <v>6.8250000000000002</v>
      </c>
      <c r="C143" s="2">
        <f t="shared" si="7"/>
        <v>55.857499061224644</v>
      </c>
      <c r="D143" s="2">
        <f t="shared" si="8"/>
        <v>2.7928749530612325</v>
      </c>
      <c r="E143" s="2">
        <f>SUM($D$7:D143)</f>
        <v>370.46310178562783</v>
      </c>
    </row>
    <row r="144" spans="1:5">
      <c r="A144">
        <v>138</v>
      </c>
      <c r="B144">
        <f t="shared" si="6"/>
        <v>6.875</v>
      </c>
      <c r="C144" s="2">
        <f t="shared" si="7"/>
        <v>55.855675970789122</v>
      </c>
      <c r="D144" s="2">
        <f t="shared" si="8"/>
        <v>2.7927837985394564</v>
      </c>
      <c r="E144" s="2">
        <f>SUM($D$7:D144)</f>
        <v>373.25588558416729</v>
      </c>
    </row>
    <row r="145" spans="1:5">
      <c r="A145">
        <v>139</v>
      </c>
      <c r="B145">
        <f t="shared" si="6"/>
        <v>6.9250000000000007</v>
      </c>
      <c r="C145" s="2">
        <f t="shared" si="7"/>
        <v>55.853362590529834</v>
      </c>
      <c r="D145" s="2">
        <f t="shared" si="8"/>
        <v>2.7926681295264917</v>
      </c>
      <c r="E145" s="2">
        <f>SUM($D$7:D145)</f>
        <v>376.04855371369376</v>
      </c>
    </row>
    <row r="146" spans="1:5">
      <c r="A146">
        <v>140</v>
      </c>
      <c r="B146">
        <f t="shared" si="6"/>
        <v>6.9750000000000005</v>
      </c>
      <c r="C146" s="2">
        <f t="shared" si="7"/>
        <v>55.850561874136197</v>
      </c>
      <c r="D146" s="2">
        <f t="shared" si="8"/>
        <v>2.7925280937068102</v>
      </c>
      <c r="E146" s="2">
        <f>SUM($D$7:D146)</f>
        <v>378.8410818074006</v>
      </c>
    </row>
    <row r="147" spans="1:5">
      <c r="A147">
        <v>141</v>
      </c>
      <c r="B147">
        <f t="shared" si="6"/>
        <v>7.0250000000000004</v>
      </c>
      <c r="C147" s="2">
        <f t="shared" si="7"/>
        <v>55.847276762001471</v>
      </c>
      <c r="D147" s="2">
        <f t="shared" si="8"/>
        <v>2.7923638381000737</v>
      </c>
      <c r="E147" s="2">
        <f>SUM($D$7:D147)</f>
        <v>381.63344564550067</v>
      </c>
    </row>
    <row r="148" spans="1:5">
      <c r="A148">
        <v>142</v>
      </c>
      <c r="B148">
        <f t="shared" si="6"/>
        <v>7.0750000000000002</v>
      </c>
      <c r="C148" s="2">
        <f t="shared" si="7"/>
        <v>55.843510181275839</v>
      </c>
      <c r="D148" s="2">
        <f t="shared" si="8"/>
        <v>2.7921755090637923</v>
      </c>
      <c r="E148" s="2">
        <f>SUM($D$7:D148)</f>
        <v>384.42562115456445</v>
      </c>
    </row>
    <row r="149" spans="1:5">
      <c r="A149">
        <v>143</v>
      </c>
      <c r="B149">
        <f t="shared" si="6"/>
        <v>7.125</v>
      </c>
      <c r="C149" s="2">
        <f t="shared" si="7"/>
        <v>55.839265045919419</v>
      </c>
      <c r="D149" s="2">
        <f t="shared" si="8"/>
        <v>2.7919632522959712</v>
      </c>
      <c r="E149" s="2">
        <f>SUM($D$7:D149)</f>
        <v>387.2175844068604</v>
      </c>
    </row>
    <row r="150" spans="1:5">
      <c r="A150">
        <v>144</v>
      </c>
      <c r="B150">
        <f t="shared" si="6"/>
        <v>7.1750000000000007</v>
      </c>
      <c r="C150" s="2">
        <f t="shared" si="7"/>
        <v>55.834544256755031</v>
      </c>
      <c r="D150" s="2">
        <f t="shared" si="8"/>
        <v>2.7917272128377517</v>
      </c>
      <c r="E150" s="2">
        <f>SUM($D$7:D150)</f>
        <v>390.00931161969817</v>
      </c>
    </row>
    <row r="151" spans="1:5">
      <c r="A151">
        <v>145</v>
      </c>
      <c r="B151">
        <f t="shared" si="6"/>
        <v>7.2250000000000005</v>
      </c>
      <c r="C151" s="2">
        <f t="shared" si="7"/>
        <v>55.82935070152071</v>
      </c>
      <c r="D151" s="2">
        <f t="shared" si="8"/>
        <v>2.7914675350760358</v>
      </c>
      <c r="E151" s="2">
        <f>SUM($D$7:D151)</f>
        <v>392.8007791547742</v>
      </c>
    </row>
    <row r="152" spans="1:5">
      <c r="A152">
        <v>146</v>
      </c>
      <c r="B152">
        <f t="shared" si="6"/>
        <v>7.2750000000000004</v>
      </c>
      <c r="C152" s="2">
        <f t="shared" si="7"/>
        <v>55.823687254922092</v>
      </c>
      <c r="D152" s="2">
        <f t="shared" si="8"/>
        <v>2.7911843627461046</v>
      </c>
      <c r="E152" s="2">
        <f>SUM($D$7:D152)</f>
        <v>395.5919635175203</v>
      </c>
    </row>
    <row r="153" spans="1:5">
      <c r="A153">
        <v>147</v>
      </c>
      <c r="B153">
        <f t="shared" si="6"/>
        <v>7.3250000000000002</v>
      </c>
      <c r="C153" s="2">
        <f t="shared" si="7"/>
        <v>55.81755677868459</v>
      </c>
      <c r="D153" s="2">
        <f t="shared" si="8"/>
        <v>2.7908778389342297</v>
      </c>
      <c r="E153" s="2">
        <f>SUM($D$7:D153)</f>
        <v>398.38284135645455</v>
      </c>
    </row>
    <row r="154" spans="1:5">
      <c r="A154">
        <v>148</v>
      </c>
      <c r="B154">
        <f t="shared" si="6"/>
        <v>7.375</v>
      </c>
      <c r="C154" s="2">
        <f t="shared" si="7"/>
        <v>55.810962121605336</v>
      </c>
      <c r="D154" s="2">
        <f t="shared" si="8"/>
        <v>2.790548106080267</v>
      </c>
      <c r="E154" s="2">
        <f>SUM($D$7:D154)</f>
        <v>401.17338946253483</v>
      </c>
    </row>
    <row r="155" spans="1:5">
      <c r="A155">
        <v>149</v>
      </c>
      <c r="B155">
        <f t="shared" si="6"/>
        <v>7.4250000000000007</v>
      </c>
      <c r="C155" s="2">
        <f t="shared" si="7"/>
        <v>55.803906119604974</v>
      </c>
      <c r="D155" s="2">
        <f t="shared" si="8"/>
        <v>2.7901953059802489</v>
      </c>
      <c r="E155" s="2">
        <f>SUM($D$7:D155)</f>
        <v>403.96358476851509</v>
      </c>
    </row>
    <row r="156" spans="1:5">
      <c r="A156">
        <v>150</v>
      </c>
      <c r="B156">
        <f t="shared" si="6"/>
        <v>7.4750000000000005</v>
      </c>
      <c r="C156" s="2">
        <f t="shared" si="7"/>
        <v>55.796391595779269</v>
      </c>
      <c r="D156" s="2">
        <f t="shared" si="8"/>
        <v>2.7898195797889636</v>
      </c>
      <c r="E156" s="2">
        <f>SUM($D$7:D156)</f>
        <v>406.75340434830406</v>
      </c>
    </row>
    <row r="157" spans="1:5">
      <c r="A157">
        <v>151</v>
      </c>
      <c r="B157">
        <f t="shared" si="6"/>
        <v>7.5250000000000004</v>
      </c>
      <c r="C157" s="2">
        <f t="shared" si="7"/>
        <v>55.788421360450414</v>
      </c>
      <c r="D157" s="2">
        <f t="shared" si="8"/>
        <v>2.7894210680225209</v>
      </c>
      <c r="E157" s="2">
        <f>SUM($D$7:D157)</f>
        <v>409.54282541632659</v>
      </c>
    </row>
    <row r="158" spans="1:5">
      <c r="A158">
        <v>152</v>
      </c>
      <c r="B158">
        <f t="shared" si="6"/>
        <v>7.5750000000000002</v>
      </c>
      <c r="C158" s="2">
        <f t="shared" si="7"/>
        <v>55.77999821121832</v>
      </c>
      <c r="D158" s="2">
        <f t="shared" si="8"/>
        <v>2.788999910560916</v>
      </c>
      <c r="E158" s="2">
        <f>SUM($D$7:D158)</f>
        <v>412.3318253268875</v>
      </c>
    </row>
    <row r="159" spans="1:5">
      <c r="A159">
        <v>153</v>
      </c>
      <c r="B159">
        <f t="shared" si="6"/>
        <v>7.625</v>
      </c>
      <c r="C159" s="2">
        <f t="shared" si="7"/>
        <v>55.771124933011549</v>
      </c>
      <c r="D159" s="2">
        <f t="shared" si="8"/>
        <v>2.7885562466505776</v>
      </c>
      <c r="E159" s="2">
        <f>SUM($D$7:D159)</f>
        <v>415.12038157353805</v>
      </c>
    </row>
    <row r="160" spans="1:5">
      <c r="A160">
        <v>154</v>
      </c>
      <c r="B160">
        <f t="shared" si="6"/>
        <v>7.6750000000000007</v>
      </c>
      <c r="C160" s="2">
        <f t="shared" si="7"/>
        <v>55.761804298138124</v>
      </c>
      <c r="D160" s="2">
        <f t="shared" si="8"/>
        <v>2.7880902149069064</v>
      </c>
      <c r="E160" s="2">
        <f>SUM($D$7:D160)</f>
        <v>417.90847178844496</v>
      </c>
    </row>
    <row r="161" spans="1:5">
      <c r="A161">
        <v>155</v>
      </c>
      <c r="B161">
        <f t="shared" si="6"/>
        <v>7.7250000000000005</v>
      </c>
      <c r="C161" s="2">
        <f t="shared" si="7"/>
        <v>55.752039066336238</v>
      </c>
      <c r="D161" s="2">
        <f t="shared" si="8"/>
        <v>2.7876019533168122</v>
      </c>
      <c r="E161" s="2">
        <f>SUM($D$7:D161)</f>
        <v>420.69607374176178</v>
      </c>
    </row>
    <row r="162" spans="1:5">
      <c r="A162">
        <v>156</v>
      </c>
      <c r="B162">
        <f t="shared" si="6"/>
        <v>7.7750000000000004</v>
      </c>
      <c r="C162" s="2">
        <f t="shared" si="7"/>
        <v>55.741831984824564</v>
      </c>
      <c r="D162" s="2">
        <f t="shared" si="8"/>
        <v>2.7870915992412284</v>
      </c>
      <c r="E162" s="2">
        <f>SUM($D$7:D162)</f>
        <v>423.48316534100303</v>
      </c>
    </row>
    <row r="163" spans="1:5">
      <c r="A163">
        <v>157</v>
      </c>
      <c r="B163">
        <f t="shared" si="6"/>
        <v>7.8250000000000002</v>
      </c>
      <c r="C163" s="2">
        <f t="shared" si="7"/>
        <v>55.731185788352583</v>
      </c>
      <c r="D163" s="2">
        <f t="shared" si="8"/>
        <v>2.7865592894176294</v>
      </c>
      <c r="E163" s="2">
        <f>SUM($D$7:D163)</f>
        <v>426.26972463042068</v>
      </c>
    </row>
    <row r="164" spans="1:5">
      <c r="A164">
        <v>158</v>
      </c>
      <c r="B164">
        <f t="shared" si="6"/>
        <v>7.875</v>
      </c>
      <c r="C164" s="2">
        <f t="shared" si="7"/>
        <v>55.720103199250595</v>
      </c>
      <c r="D164" s="2">
        <f t="shared" si="8"/>
        <v>2.7860051599625297</v>
      </c>
      <c r="E164" s="2">
        <f>SUM($D$7:D164)</f>
        <v>429.05572979038323</v>
      </c>
    </row>
    <row r="165" spans="1:5">
      <c r="A165">
        <v>159</v>
      </c>
      <c r="B165">
        <f t="shared" si="6"/>
        <v>7.9250000000000007</v>
      </c>
      <c r="C165" s="2">
        <f t="shared" si="7"/>
        <v>55.708586927479573</v>
      </c>
      <c r="D165" s="2">
        <f t="shared" si="8"/>
        <v>2.785429346373979</v>
      </c>
      <c r="E165" s="2">
        <f>SUM($D$7:D165)</f>
        <v>431.8411591367572</v>
      </c>
    </row>
    <row r="166" spans="1:5">
      <c r="A166">
        <v>160</v>
      </c>
      <c r="B166">
        <f t="shared" si="6"/>
        <v>7.9750000000000005</v>
      </c>
      <c r="C166" s="2">
        <f t="shared" si="7"/>
        <v>55.696639670680916</v>
      </c>
      <c r="D166" s="2">
        <f t="shared" si="8"/>
        <v>2.7848319835340458</v>
      </c>
      <c r="E166" s="2">
        <f>SUM($D$7:D166)</f>
        <v>434.62599112029125</v>
      </c>
    </row>
    <row r="167" spans="1:5">
      <c r="A167">
        <v>161</v>
      </c>
      <c r="B167">
        <f t="shared" si="6"/>
        <v>8.0250000000000004</v>
      </c>
      <c r="C167" s="2">
        <f t="shared" si="7"/>
        <v>55.684264114225833</v>
      </c>
      <c r="D167" s="2">
        <f t="shared" si="8"/>
        <v>2.7842132057112918</v>
      </c>
      <c r="E167" s="2">
        <f>SUM($D$7:D167)</f>
        <v>437.41020432600254</v>
      </c>
    </row>
    <row r="168" spans="1:5">
      <c r="A168">
        <v>162</v>
      </c>
      <c r="B168">
        <f t="shared" si="6"/>
        <v>8.0750000000000011</v>
      </c>
      <c r="C168" s="2">
        <f t="shared" si="7"/>
        <v>55.671462931264713</v>
      </c>
      <c r="D168" s="2">
        <f t="shared" si="8"/>
        <v>2.7835731465632358</v>
      </c>
      <c r="E168" s="2">
        <f>SUM($D$7:D168)</f>
        <v>440.19377747256578</v>
      </c>
    </row>
    <row r="169" spans="1:5">
      <c r="A169">
        <v>163</v>
      </c>
      <c r="B169">
        <f t="shared" si="6"/>
        <v>8.125</v>
      </c>
      <c r="C169" s="2">
        <f t="shared" si="7"/>
        <v>55.658238782776237</v>
      </c>
      <c r="D169" s="2">
        <f t="shared" si="8"/>
        <v>2.782911939138812</v>
      </c>
      <c r="E169" s="2">
        <f>SUM($D$7:D169)</f>
        <v>442.97668941170457</v>
      </c>
    </row>
    <row r="170" spans="1:5">
      <c r="A170">
        <v>164</v>
      </c>
      <c r="B170">
        <f t="shared" si="6"/>
        <v>8.1750000000000007</v>
      </c>
      <c r="C170" s="2">
        <f t="shared" si="7"/>
        <v>55.644594317616303</v>
      </c>
      <c r="D170" s="2">
        <f t="shared" si="8"/>
        <v>2.7822297158808151</v>
      </c>
      <c r="E170" s="2">
        <f>SUM($D$7:D170)</f>
        <v>445.75891912758539</v>
      </c>
    </row>
    <row r="171" spans="1:5">
      <c r="A171">
        <v>165</v>
      </c>
      <c r="B171">
        <f t="shared" si="6"/>
        <v>8.2249999999999996</v>
      </c>
      <c r="C171" s="2">
        <f t="shared" si="7"/>
        <v>55.630532172566788</v>
      </c>
      <c r="D171" s="2">
        <f t="shared" si="8"/>
        <v>2.7815266086283397</v>
      </c>
      <c r="E171" s="2">
        <f>SUM($D$7:D171)</f>
        <v>448.54044573621371</v>
      </c>
    </row>
    <row r="172" spans="1:5">
      <c r="A172">
        <v>166</v>
      </c>
      <c r="B172">
        <f t="shared" si="6"/>
        <v>8.2750000000000004</v>
      </c>
      <c r="C172" s="2">
        <f t="shared" si="7"/>
        <v>55.616054972384077</v>
      </c>
      <c r="D172" s="2">
        <f t="shared" si="8"/>
        <v>2.780802748619204</v>
      </c>
      <c r="E172" s="2">
        <f>SUM($D$7:D172)</f>
        <v>451.32124848483289</v>
      </c>
    </row>
    <row r="173" spans="1:5">
      <c r="A173">
        <v>167</v>
      </c>
      <c r="B173">
        <f t="shared" si="6"/>
        <v>8.3250000000000011</v>
      </c>
      <c r="C173" s="2">
        <f t="shared" si="7"/>
        <v>55.601165329847504</v>
      </c>
      <c r="D173" s="2">
        <f t="shared" si="8"/>
        <v>2.7800582664923752</v>
      </c>
      <c r="E173" s="2">
        <f>SUM($D$7:D173)</f>
        <v>454.1013067513253</v>
      </c>
    </row>
    <row r="174" spans="1:5">
      <c r="A174">
        <v>168</v>
      </c>
      <c r="B174">
        <f t="shared" si="6"/>
        <v>8.375</v>
      </c>
      <c r="C174" s="2">
        <f t="shared" si="7"/>
        <v>55.58586584580754</v>
      </c>
      <c r="D174" s="2">
        <f t="shared" si="8"/>
        <v>2.7792932922903772</v>
      </c>
      <c r="E174" s="2">
        <f>SUM($D$7:D174)</f>
        <v>456.88060004361569</v>
      </c>
    </row>
    <row r="175" spans="1:5">
      <c r="A175">
        <v>169</v>
      </c>
      <c r="B175">
        <f t="shared" si="6"/>
        <v>8.4250000000000007</v>
      </c>
      <c r="C175" s="2">
        <f t="shared" si="7"/>
        <v>55.570159109233742</v>
      </c>
      <c r="D175" s="2">
        <f t="shared" si="8"/>
        <v>2.7785079554616874</v>
      </c>
      <c r="E175" s="2">
        <f>SUM($D$7:D175)</f>
        <v>459.65910799907738</v>
      </c>
    </row>
    <row r="176" spans="1:5">
      <c r="A176">
        <v>170</v>
      </c>
      <c r="B176">
        <f t="shared" si="6"/>
        <v>8.4749999999999996</v>
      </c>
      <c r="C176" s="2">
        <f t="shared" si="7"/>
        <v>55.554047697262739</v>
      </c>
      <c r="D176" s="2">
        <f t="shared" si="8"/>
        <v>2.777702384863137</v>
      </c>
      <c r="E176" s="2">
        <f>SUM($D$7:D176)</f>
        <v>462.4368103839405</v>
      </c>
    </row>
    <row r="177" spans="1:5">
      <c r="A177">
        <v>171</v>
      </c>
      <c r="B177">
        <f t="shared" si="6"/>
        <v>8.5250000000000004</v>
      </c>
      <c r="C177" s="2">
        <f t="shared" si="7"/>
        <v>55.537534175245739</v>
      </c>
      <c r="D177" s="2">
        <f t="shared" si="8"/>
        <v>2.7768767087622872</v>
      </c>
      <c r="E177" s="2">
        <f>SUM($D$7:D177)</f>
        <v>465.2136870927028</v>
      </c>
    </row>
    <row r="178" spans="1:5">
      <c r="A178">
        <v>172</v>
      </c>
      <c r="B178">
        <f t="shared" si="6"/>
        <v>8.5750000000000011</v>
      </c>
      <c r="C178" s="2">
        <f t="shared" si="7"/>
        <v>55.520621096796098</v>
      </c>
      <c r="D178" s="2">
        <f t="shared" si="8"/>
        <v>2.7760310548398053</v>
      </c>
      <c r="E178" s="2">
        <f>SUM($D$7:D178)</f>
        <v>467.98971814754259</v>
      </c>
    </row>
    <row r="179" spans="1:5">
      <c r="A179">
        <v>173</v>
      </c>
      <c r="B179">
        <f t="shared" si="6"/>
        <v>8.625</v>
      </c>
      <c r="C179" s="2">
        <f t="shared" si="7"/>
        <v>55.503311003836636</v>
      </c>
      <c r="D179" s="2">
        <f t="shared" si="8"/>
        <v>2.775165550191832</v>
      </c>
      <c r="E179" s="2">
        <f>SUM($D$7:D179)</f>
        <v>470.76488369773443</v>
      </c>
    </row>
    <row r="180" spans="1:5">
      <c r="A180">
        <v>174</v>
      </c>
      <c r="B180">
        <f t="shared" si="6"/>
        <v>8.6750000000000007</v>
      </c>
      <c r="C180" s="2">
        <f t="shared" si="7"/>
        <v>55.485606426646669</v>
      </c>
      <c r="D180" s="2">
        <f t="shared" si="8"/>
        <v>2.7742803213323337</v>
      </c>
      <c r="E180" s="2">
        <f>SUM($D$7:D180)</f>
        <v>473.53916401906679</v>
      </c>
    </row>
    <row r="181" spans="1:5">
      <c r="A181">
        <v>175</v>
      </c>
      <c r="B181">
        <f t="shared" si="6"/>
        <v>8.7249999999999996</v>
      </c>
      <c r="C181" s="2">
        <f t="shared" si="7"/>
        <v>55.467509883909088</v>
      </c>
      <c r="D181" s="2">
        <f t="shared" si="8"/>
        <v>2.7733754941954545</v>
      </c>
      <c r="E181" s="2">
        <f>SUM($D$7:D181)</f>
        <v>476.31253951326227</v>
      </c>
    </row>
    <row r="182" spans="1:5">
      <c r="A182">
        <v>176</v>
      </c>
      <c r="B182">
        <f t="shared" si="6"/>
        <v>8.7750000000000004</v>
      </c>
      <c r="C182" s="2">
        <f t="shared" si="7"/>
        <v>55.449023882756983</v>
      </c>
      <c r="D182" s="2">
        <f t="shared" si="8"/>
        <v>2.7724511941378491</v>
      </c>
      <c r="E182" s="2">
        <f>SUM($D$7:D182)</f>
        <v>479.0849907074001</v>
      </c>
    </row>
    <row r="183" spans="1:5">
      <c r="A183">
        <v>177</v>
      </c>
      <c r="B183">
        <f t="shared" si="6"/>
        <v>8.8250000000000011</v>
      </c>
      <c r="C183" s="2">
        <f t="shared" si="7"/>
        <v>55.430150918820381</v>
      </c>
      <c r="D183" s="2">
        <f t="shared" si="8"/>
        <v>2.7715075459410192</v>
      </c>
      <c r="E183" s="2">
        <f>SUM($D$7:D183)</f>
        <v>481.8564982533411</v>
      </c>
    </row>
    <row r="184" spans="1:5">
      <c r="A184">
        <v>178</v>
      </c>
      <c r="B184">
        <f t="shared" si="6"/>
        <v>8.875</v>
      </c>
      <c r="C184" s="2">
        <f t="shared" si="7"/>
        <v>55.410893476272548</v>
      </c>
      <c r="D184" s="2">
        <f t="shared" si="8"/>
        <v>2.7705446738136277</v>
      </c>
      <c r="E184" s="2">
        <f>SUM($D$7:D184)</f>
        <v>484.62704292715472</v>
      </c>
    </row>
    <row r="185" spans="1:5">
      <c r="A185">
        <v>179</v>
      </c>
      <c r="B185">
        <f t="shared" si="6"/>
        <v>8.9250000000000007</v>
      </c>
      <c r="C185" s="2">
        <f t="shared" si="7"/>
        <v>55.391254027876293</v>
      </c>
      <c r="D185" s="2">
        <f t="shared" si="8"/>
        <v>2.7695627013938147</v>
      </c>
      <c r="E185" s="2">
        <f>SUM($D$7:D185)</f>
        <v>487.39660562854851</v>
      </c>
    </row>
    <row r="186" spans="1:5">
      <c r="A186">
        <v>180</v>
      </c>
      <c r="B186">
        <f t="shared" si="6"/>
        <v>8.9749999999999996</v>
      </c>
      <c r="C186" s="2">
        <f t="shared" si="7"/>
        <v>55.37123503503004</v>
      </c>
      <c r="D186" s="2">
        <f t="shared" si="8"/>
        <v>2.768561751751502</v>
      </c>
      <c r="E186" s="2">
        <f>SUM($D$7:D186)</f>
        <v>490.16516738030003</v>
      </c>
    </row>
    <row r="187" spans="1:5">
      <c r="A187">
        <v>181</v>
      </c>
      <c r="B187">
        <f t="shared" si="6"/>
        <v>9.0250000000000004</v>
      </c>
      <c r="C187" s="2">
        <f t="shared" si="7"/>
        <v>55.350838947813706</v>
      </c>
      <c r="D187" s="2">
        <f t="shared" si="8"/>
        <v>2.7675419473906855</v>
      </c>
      <c r="E187" s="2">
        <f>SUM($D$7:D187)</f>
        <v>492.9327093276907</v>
      </c>
    </row>
    <row r="188" spans="1:5">
      <c r="A188">
        <v>182</v>
      </c>
      <c r="B188">
        <f t="shared" si="6"/>
        <v>9.0750000000000011</v>
      </c>
      <c r="C188" s="2">
        <f t="shared" si="7"/>
        <v>55.330068205034394</v>
      </c>
      <c r="D188" s="2">
        <f t="shared" si="8"/>
        <v>2.7665034102517199</v>
      </c>
      <c r="E188" s="2">
        <f>SUM($D$7:D188)</f>
        <v>495.69921273794245</v>
      </c>
    </row>
    <row r="189" spans="1:5">
      <c r="A189">
        <v>183</v>
      </c>
      <c r="B189">
        <f t="shared" si="6"/>
        <v>9.125</v>
      </c>
      <c r="C189" s="2">
        <f t="shared" si="7"/>
        <v>55.308925234272046</v>
      </c>
      <c r="D189" s="2">
        <f t="shared" si="8"/>
        <v>2.7654462617136026</v>
      </c>
      <c r="E189" s="2">
        <f>SUM($D$7:D189)</f>
        <v>498.46465899965602</v>
      </c>
    </row>
    <row r="190" spans="1:5">
      <c r="A190">
        <v>184</v>
      </c>
      <c r="B190">
        <f t="shared" si="6"/>
        <v>9.1750000000000007</v>
      </c>
      <c r="C190" s="2">
        <f t="shared" si="7"/>
        <v>55.287412451924681</v>
      </c>
      <c r="D190" s="2">
        <f t="shared" si="8"/>
        <v>2.7643706225962341</v>
      </c>
      <c r="E190" s="2">
        <f>SUM($D$7:D190)</f>
        <v>501.22902962225226</v>
      </c>
    </row>
    <row r="191" spans="1:5">
      <c r="A191">
        <v>185</v>
      </c>
      <c r="B191">
        <f t="shared" si="6"/>
        <v>9.2249999999999996</v>
      </c>
      <c r="C191" s="2">
        <f t="shared" si="7"/>
        <v>55.265532263253704</v>
      </c>
      <c r="D191" s="2">
        <f t="shared" si="8"/>
        <v>2.7632766131626854</v>
      </c>
      <c r="E191" s="2">
        <f>SUM($D$7:D191)</f>
        <v>503.99230623541496</v>
      </c>
    </row>
    <row r="192" spans="1:5">
      <c r="A192">
        <v>186</v>
      </c>
      <c r="B192">
        <f t="shared" si="6"/>
        <v>9.2750000000000004</v>
      </c>
      <c r="C192" s="2">
        <f t="shared" si="7"/>
        <v>55.243287062428927</v>
      </c>
      <c r="D192" s="2">
        <f t="shared" si="8"/>
        <v>2.7621643531214466</v>
      </c>
      <c r="E192" s="2">
        <f>SUM($D$7:D192)</f>
        <v>506.75447058853638</v>
      </c>
    </row>
    <row r="193" spans="1:5">
      <c r="A193">
        <v>187</v>
      </c>
      <c r="B193">
        <f t="shared" si="6"/>
        <v>9.3250000000000011</v>
      </c>
      <c r="C193" s="2">
        <f t="shared" si="7"/>
        <v>55.22067923257341</v>
      </c>
      <c r="D193" s="2">
        <f t="shared" si="8"/>
        <v>2.7610339616286708</v>
      </c>
      <c r="E193" s="2">
        <f>SUM($D$7:D193)</f>
        <v>509.51550455016508</v>
      </c>
    </row>
    <row r="194" spans="1:5">
      <c r="A194">
        <v>188</v>
      </c>
      <c r="B194">
        <f t="shared" si="6"/>
        <v>9.375</v>
      </c>
      <c r="C194" s="2">
        <f t="shared" si="7"/>
        <v>55.197711145808164</v>
      </c>
      <c r="D194" s="2">
        <f t="shared" si="8"/>
        <v>2.7598855572904082</v>
      </c>
      <c r="E194" s="2">
        <f>SUM($D$7:D194)</f>
        <v>512.27539010745545</v>
      </c>
    </row>
    <row r="195" spans="1:5">
      <c r="A195">
        <v>189</v>
      </c>
      <c r="B195">
        <f t="shared" si="6"/>
        <v>9.4250000000000007</v>
      </c>
      <c r="C195" s="2">
        <f t="shared" si="7"/>
        <v>55.174385163296719</v>
      </c>
      <c r="D195" s="2">
        <f t="shared" si="8"/>
        <v>2.7587192581648363</v>
      </c>
      <c r="E195" s="2">
        <f>SUM($D$7:D195)</f>
        <v>515.03410936562034</v>
      </c>
    </row>
    <row r="196" spans="1:5">
      <c r="A196">
        <v>190</v>
      </c>
      <c r="B196">
        <f t="shared" si="6"/>
        <v>9.4749999999999996</v>
      </c>
      <c r="C196" s="2">
        <f t="shared" si="7"/>
        <v>55.150703635289418</v>
      </c>
      <c r="D196" s="2">
        <f t="shared" si="8"/>
        <v>2.7575351817644709</v>
      </c>
      <c r="E196" s="2">
        <f>SUM($D$7:D196)</f>
        <v>517.79164454738486</v>
      </c>
    </row>
    <row r="197" spans="1:5">
      <c r="A197">
        <v>191</v>
      </c>
      <c r="B197">
        <f t="shared" si="6"/>
        <v>9.5250000000000004</v>
      </c>
      <c r="C197" s="2">
        <f t="shared" si="7"/>
        <v>55.126668901167662</v>
      </c>
      <c r="D197" s="2">
        <f t="shared" si="8"/>
        <v>2.7563334450583832</v>
      </c>
      <c r="E197" s="2">
        <f>SUM($D$7:D197)</f>
        <v>520.54797799244329</v>
      </c>
    </row>
    <row r="198" spans="1:5">
      <c r="A198">
        <v>192</v>
      </c>
      <c r="B198">
        <f t="shared" si="6"/>
        <v>9.5750000000000011</v>
      </c>
      <c r="C198" s="2">
        <f t="shared" si="7"/>
        <v>55.102283289487943</v>
      </c>
      <c r="D198" s="2">
        <f t="shared" si="8"/>
        <v>2.7551141644743975</v>
      </c>
      <c r="E198" s="2">
        <f>SUM($D$7:D198)</f>
        <v>523.30309215691773</v>
      </c>
    </row>
    <row r="199" spans="1:5">
      <c r="A199">
        <v>193</v>
      </c>
      <c r="B199">
        <f t="shared" si="6"/>
        <v>9.625</v>
      </c>
      <c r="C199" s="2">
        <f t="shared" si="7"/>
        <v>55.077549118025665</v>
      </c>
      <c r="D199" s="2">
        <f t="shared" si="8"/>
        <v>2.7538774559012835</v>
      </c>
      <c r="E199" s="2">
        <f>SUM($D$7:D199)</f>
        <v>526.05696961281899</v>
      </c>
    </row>
    <row r="200" spans="1:5">
      <c r="A200">
        <v>194</v>
      </c>
      <c r="B200">
        <f t="shared" ref="B200:B206" si="9">$B$2+(A200-0.5)*$B$4</f>
        <v>9.6750000000000007</v>
      </c>
      <c r="C200" s="2">
        <f t="shared" ref="C200:C206" si="10">(50+5*B200)*EXP(-0.06*B200)</f>
        <v>55.052468693818867</v>
      </c>
      <c r="D200" s="2">
        <f t="shared" ref="D200:D206" si="11">C200*$B$4</f>
        <v>2.7526234346909435</v>
      </c>
      <c r="E200" s="2">
        <f>SUM($D$7:D200)</f>
        <v>528.80959304750991</v>
      </c>
    </row>
    <row r="201" spans="1:5">
      <c r="A201">
        <v>195</v>
      </c>
      <c r="B201">
        <f t="shared" si="9"/>
        <v>9.7250000000000014</v>
      </c>
      <c r="C201" s="2">
        <f t="shared" si="10"/>
        <v>55.027044313211725</v>
      </c>
      <c r="D201" s="2">
        <f t="shared" si="11"/>
        <v>2.7513522156605865</v>
      </c>
      <c r="E201" s="2">
        <f>SUM($D$7:D201)</f>
        <v>531.56094526317054</v>
      </c>
    </row>
    <row r="202" spans="1:5">
      <c r="A202">
        <v>196</v>
      </c>
      <c r="B202">
        <f t="shared" si="9"/>
        <v>9.7750000000000004</v>
      </c>
      <c r="C202" s="2">
        <f t="shared" si="10"/>
        <v>55.00127826189798</v>
      </c>
      <c r="D202" s="2">
        <f t="shared" si="11"/>
        <v>2.7500639130948992</v>
      </c>
      <c r="E202" s="2">
        <f>SUM($D$7:D202)</f>
        <v>534.31100917626543</v>
      </c>
    </row>
    <row r="203" spans="1:5">
      <c r="A203">
        <v>197</v>
      </c>
      <c r="B203">
        <f t="shared" si="9"/>
        <v>9.8250000000000011</v>
      </c>
      <c r="C203" s="2">
        <f t="shared" si="10"/>
        <v>54.975172814964068</v>
      </c>
      <c r="D203" s="2">
        <f t="shared" si="11"/>
        <v>2.7487586407482034</v>
      </c>
      <c r="E203" s="2">
        <f>SUM($D$7:D203)</f>
        <v>537.05976781701361</v>
      </c>
    </row>
    <row r="204" spans="1:5">
      <c r="A204">
        <v>198</v>
      </c>
      <c r="B204">
        <f t="shared" si="9"/>
        <v>9.875</v>
      </c>
      <c r="C204" s="2">
        <f t="shared" si="10"/>
        <v>54.948730236932178</v>
      </c>
      <c r="D204" s="2">
        <f t="shared" si="11"/>
        <v>2.7474365118466091</v>
      </c>
      <c r="E204" s="2">
        <f>SUM($D$7:D204)</f>
        <v>539.80720432886017</v>
      </c>
    </row>
    <row r="205" spans="1:5">
      <c r="A205">
        <v>199</v>
      </c>
      <c r="B205">
        <f t="shared" si="9"/>
        <v>9.9250000000000007</v>
      </c>
      <c r="C205" s="2">
        <f t="shared" si="10"/>
        <v>54.921952781803185</v>
      </c>
      <c r="D205" s="2">
        <f t="shared" si="11"/>
        <v>2.7460976390901592</v>
      </c>
      <c r="E205" s="2">
        <f>SUM($D$7:D205)</f>
        <v>542.55330196795035</v>
      </c>
    </row>
    <row r="206" spans="1:5">
      <c r="A206">
        <v>200</v>
      </c>
      <c r="B206">
        <f t="shared" si="9"/>
        <v>9.9750000000000014</v>
      </c>
      <c r="C206" s="2">
        <f t="shared" si="10"/>
        <v>54.894842693099278</v>
      </c>
      <c r="D206" s="2">
        <f t="shared" si="11"/>
        <v>2.7447421346549641</v>
      </c>
      <c r="E206" s="2">
        <f>SUM($D$7:D206)</f>
        <v>545.29804410260533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6" sqref="G6"/>
    </sheetView>
  </sheetViews>
  <sheetFormatPr baseColWidth="10" defaultRowHeight="18" x14ac:dyDescent="0"/>
  <cols>
    <col min="1" max="1" width="15.5703125" customWidth="1"/>
    <col min="2" max="2" width="10" customWidth="1"/>
    <col min="3" max="3" width="9.140625" customWidth="1"/>
    <col min="4" max="4" width="7.28515625" customWidth="1"/>
    <col min="5" max="5" width="19.140625" customWidth="1"/>
    <col min="6" max="6" width="6.140625" customWidth="1"/>
  </cols>
  <sheetData>
    <row r="1" spans="1:7">
      <c r="A1" t="s">
        <v>16</v>
      </c>
      <c r="B1" t="s">
        <v>19</v>
      </c>
      <c r="C1" t="s">
        <v>20</v>
      </c>
      <c r="D1" t="s">
        <v>24</v>
      </c>
      <c r="E1" t="s">
        <v>21</v>
      </c>
      <c r="F1" t="s">
        <v>0</v>
      </c>
      <c r="G1" t="s">
        <v>22</v>
      </c>
    </row>
    <row r="2" spans="1:7">
      <c r="A2" t="s">
        <v>17</v>
      </c>
      <c r="B2">
        <v>20000</v>
      </c>
      <c r="C2">
        <v>100000</v>
      </c>
      <c r="D2">
        <v>5</v>
      </c>
      <c r="E2" t="s">
        <v>23</v>
      </c>
      <c r="F2">
        <v>3.5</v>
      </c>
      <c r="G2" s="1">
        <f>-B2*F2+C2</f>
        <v>30000</v>
      </c>
    </row>
    <row r="3" spans="1:7">
      <c r="A3" t="s">
        <v>18</v>
      </c>
      <c r="B3">
        <v>8000</v>
      </c>
      <c r="C3">
        <v>100000</v>
      </c>
      <c r="D3">
        <v>5</v>
      </c>
      <c r="E3" t="s">
        <v>25</v>
      </c>
      <c r="F3">
        <v>3.5</v>
      </c>
      <c r="G3" s="1">
        <f>-B3*F3*D3+B3*F3^2/2+C3</f>
        <v>9000</v>
      </c>
    </row>
    <row r="4" spans="1:7">
      <c r="A4" t="s">
        <v>26</v>
      </c>
      <c r="B4">
        <v>10000</v>
      </c>
      <c r="C4">
        <v>100000</v>
      </c>
      <c r="D4">
        <v>5</v>
      </c>
      <c r="E4" t="s">
        <v>27</v>
      </c>
      <c r="F4">
        <v>3.5</v>
      </c>
      <c r="G4" s="1">
        <f>MAX(B4,C4*(1-2/D4)^F4)</f>
        <v>16731.288055616038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Example 1</vt:lpstr>
      <vt:lpstr>Example 2</vt:lpstr>
      <vt:lpstr>Example 3</vt:lpstr>
      <vt:lpstr>Example 4</vt:lpstr>
      <vt:lpstr>Example 6</vt:lpstr>
    </vt:vector>
  </TitlesOfParts>
  <Company>St. Louis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May</dc:creator>
  <cp:lastModifiedBy>Mike May</cp:lastModifiedBy>
  <dcterms:created xsi:type="dcterms:W3CDTF">2012-04-10T13:09:57Z</dcterms:created>
  <dcterms:modified xsi:type="dcterms:W3CDTF">2012-04-11T11:20:06Z</dcterms:modified>
</cp:coreProperties>
</file>